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T:\⑤税政係\０００総括\００１税政概要\R06税政概要\04_市町村税政の概要（ＨＰ版）\"/>
    </mc:Choice>
  </mc:AlternateContent>
  <xr:revisionPtr revIDLastSave="0" documentId="13_ncr:1_{536FDED6-9951-4C64-9FCD-81F5F1DF004C}" xr6:coauthVersionLast="47" xr6:coauthVersionMax="47" xr10:uidLastSave="{00000000-0000-0000-0000-000000000000}"/>
  <bookViews>
    <workbookView xWindow="-108" yWindow="-108" windowWidth="23256" windowHeight="12576" tabRatio="787" activeTab="2" xr2:uid="{00000000-000D-0000-FFFF-FFFF00000000}"/>
  </bookViews>
  <sheets>
    <sheet name="1" sheetId="47" r:id="rId1"/>
    <sheet name="2" sheetId="48" r:id="rId2"/>
    <sheet name="3" sheetId="49" r:id="rId3"/>
    <sheet name="4" sheetId="50" r:id="rId4"/>
    <sheet name="5" sheetId="51" r:id="rId5"/>
    <sheet name="6" sheetId="52" r:id="rId6"/>
    <sheet name="7" sheetId="53" r:id="rId7"/>
    <sheet name="8" sheetId="54" r:id="rId8"/>
    <sheet name="9" sheetId="55" r:id="rId9"/>
    <sheet name="10" sheetId="56" r:id="rId10"/>
    <sheet name="11" sheetId="57" r:id="rId11"/>
  </sheets>
  <definedNames>
    <definedName name="_xlnm.Print_Area" localSheetId="0">'1'!$A$1:$AE$48</definedName>
    <definedName name="_xlnm.Print_Area" localSheetId="9">'10'!$A$1:$Q$50</definedName>
    <definedName name="_xlnm.Print_Area" localSheetId="10">'11'!$A$1:$BE$49</definedName>
    <definedName name="_xlnm.Print_Area" localSheetId="1">'2'!$A$1:$Y$48</definedName>
    <definedName name="_xlnm.Print_Area" localSheetId="2">'3'!$A$1:$Y$48</definedName>
    <definedName name="_xlnm.Print_Area" localSheetId="3">'4'!$A$1:$Y$48</definedName>
    <definedName name="_xlnm.Print_Area" localSheetId="4">'5'!$A$1:$Y$48</definedName>
    <definedName name="_xlnm.Print_Area" localSheetId="5">'6'!$A$1:$Y$48</definedName>
    <definedName name="_xlnm.Print_Area" localSheetId="6">'7'!$A$1:$Y$48</definedName>
    <definedName name="_xlnm.Print_Area" localSheetId="7">'8'!$A$1:$AR$49</definedName>
    <definedName name="_xlnm.Print_Area" localSheetId="8">'9'!$A$1:$AF$48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E49" i="57" l="1"/>
  <c r="AO49" i="57"/>
  <c r="AL49" i="57"/>
  <c r="AF49" i="57"/>
  <c r="BE45" i="57"/>
  <c r="BD45" i="57"/>
  <c r="BC45" i="57"/>
  <c r="BB45" i="57"/>
  <c r="BA45" i="57"/>
  <c r="AZ45" i="57"/>
  <c r="AY45" i="57"/>
  <c r="AX45" i="57"/>
  <c r="AW45" i="57"/>
  <c r="AV45" i="57"/>
  <c r="AU45" i="57"/>
  <c r="AT45" i="57"/>
  <c r="AS45" i="57"/>
  <c r="AR45" i="57"/>
  <c r="AQ45" i="57"/>
  <c r="AO45" i="57"/>
  <c r="AN45" i="57"/>
  <c r="AM45" i="57"/>
  <c r="AL45" i="57"/>
  <c r="AK45" i="57"/>
  <c r="AJ45" i="57"/>
  <c r="AI45" i="57"/>
  <c r="AH45" i="57"/>
  <c r="AG45" i="57"/>
  <c r="AF45" i="57"/>
  <c r="AE45" i="57"/>
  <c r="AD45" i="57"/>
  <c r="AC45" i="57"/>
  <c r="AB45" i="57"/>
  <c r="AA45" i="57"/>
  <c r="Z45" i="57"/>
  <c r="Y45" i="57"/>
  <c r="X45" i="57"/>
  <c r="W45" i="57"/>
  <c r="V45" i="57"/>
  <c r="U45" i="57"/>
  <c r="S45" i="57"/>
  <c r="R45" i="57"/>
  <c r="Q45" i="57"/>
  <c r="P45" i="57"/>
  <c r="O45" i="57"/>
  <c r="N45" i="57"/>
  <c r="M45" i="57"/>
  <c r="L45" i="57"/>
  <c r="K45" i="57"/>
  <c r="J45" i="57"/>
  <c r="I45" i="57"/>
  <c r="H45" i="57"/>
  <c r="G45" i="57"/>
  <c r="F45" i="57"/>
  <c r="E45" i="57"/>
  <c r="D45" i="57"/>
  <c r="BH45" i="57" s="1"/>
  <c r="C45" i="57"/>
  <c r="B45" i="57"/>
  <c r="BE44" i="57"/>
  <c r="BD44" i="57"/>
  <c r="BC44" i="57"/>
  <c r="BB44" i="57"/>
  <c r="BA44" i="57"/>
  <c r="AZ44" i="57"/>
  <c r="AY44" i="57"/>
  <c r="AX44" i="57"/>
  <c r="AW44" i="57"/>
  <c r="AV44" i="57"/>
  <c r="AU44" i="57"/>
  <c r="AT44" i="57"/>
  <c r="AS44" i="57"/>
  <c r="AR44" i="57"/>
  <c r="AQ44" i="57"/>
  <c r="AO44" i="57"/>
  <c r="AN44" i="57"/>
  <c r="AM44" i="57"/>
  <c r="AL44" i="57"/>
  <c r="AK44" i="57"/>
  <c r="AJ44" i="57"/>
  <c r="AI44" i="57"/>
  <c r="AH44" i="57"/>
  <c r="AG44" i="57"/>
  <c r="AF44" i="57"/>
  <c r="AE44" i="57"/>
  <c r="AD44" i="57"/>
  <c r="AC44" i="57"/>
  <c r="AB44" i="57"/>
  <c r="AA44" i="57"/>
  <c r="Z44" i="57"/>
  <c r="Y44" i="57"/>
  <c r="X44" i="57"/>
  <c r="W44" i="57"/>
  <c r="V44" i="57"/>
  <c r="U44" i="57"/>
  <c r="S44" i="57"/>
  <c r="R44" i="57"/>
  <c r="Q44" i="57"/>
  <c r="P44" i="57"/>
  <c r="O44" i="57"/>
  <c r="N44" i="57"/>
  <c r="M44" i="57"/>
  <c r="L44" i="57"/>
  <c r="K44" i="57"/>
  <c r="J44" i="57"/>
  <c r="BH44" i="57" s="1"/>
  <c r="I44" i="57"/>
  <c r="H44" i="57"/>
  <c r="G44" i="57"/>
  <c r="F44" i="57"/>
  <c r="E44" i="57"/>
  <c r="D44" i="57"/>
  <c r="C44" i="57"/>
  <c r="B44" i="57"/>
  <c r="BE43" i="57"/>
  <c r="BD43" i="57"/>
  <c r="BC43" i="57"/>
  <c r="BB43" i="57"/>
  <c r="BA43" i="57"/>
  <c r="AZ43" i="57"/>
  <c r="AY43" i="57"/>
  <c r="AX43" i="57"/>
  <c r="AW43" i="57"/>
  <c r="AV43" i="57"/>
  <c r="AU43" i="57"/>
  <c r="AT43" i="57"/>
  <c r="AS43" i="57"/>
  <c r="AR43" i="57"/>
  <c r="AQ43" i="57"/>
  <c r="AO43" i="57"/>
  <c r="AN43" i="57"/>
  <c r="AM43" i="57"/>
  <c r="AL43" i="57"/>
  <c r="AK43" i="57"/>
  <c r="AJ43" i="57"/>
  <c r="AI43" i="57"/>
  <c r="AH43" i="57"/>
  <c r="AG43" i="57"/>
  <c r="AF43" i="57"/>
  <c r="AE43" i="57"/>
  <c r="AD43" i="57"/>
  <c r="AC43" i="57"/>
  <c r="AB43" i="57"/>
  <c r="AA43" i="57"/>
  <c r="Z43" i="57"/>
  <c r="Y43" i="57"/>
  <c r="X43" i="57"/>
  <c r="W43" i="57"/>
  <c r="V43" i="57"/>
  <c r="U43" i="57"/>
  <c r="S43" i="57"/>
  <c r="R43" i="57"/>
  <c r="Q43" i="57"/>
  <c r="BI43" i="57" s="1"/>
  <c r="P43" i="57"/>
  <c r="O43" i="57"/>
  <c r="N43" i="57"/>
  <c r="M43" i="57"/>
  <c r="L43" i="57"/>
  <c r="K43" i="57"/>
  <c r="J43" i="57"/>
  <c r="I43" i="57"/>
  <c r="BG43" i="57" s="1"/>
  <c r="H43" i="57"/>
  <c r="BF43" i="57" s="1"/>
  <c r="G43" i="57"/>
  <c r="F43" i="57"/>
  <c r="E43" i="57"/>
  <c r="D43" i="57"/>
  <c r="C43" i="57"/>
  <c r="B43" i="57"/>
  <c r="BE42" i="57"/>
  <c r="BD42" i="57"/>
  <c r="BC42" i="57"/>
  <c r="BB42" i="57"/>
  <c r="BA42" i="57"/>
  <c r="AZ42" i="57"/>
  <c r="AY42" i="57"/>
  <c r="AX42" i="57"/>
  <c r="AW42" i="57"/>
  <c r="AV42" i="57"/>
  <c r="AU42" i="57"/>
  <c r="AT42" i="57"/>
  <c r="AS42" i="57"/>
  <c r="AR42" i="57"/>
  <c r="AQ42" i="57"/>
  <c r="AO42" i="57"/>
  <c r="AN42" i="57"/>
  <c r="AM42" i="57"/>
  <c r="AL42" i="57"/>
  <c r="AK42" i="57"/>
  <c r="AJ42" i="57"/>
  <c r="AI42" i="57"/>
  <c r="AH42" i="57"/>
  <c r="AG42" i="57"/>
  <c r="AF42" i="57"/>
  <c r="AE42" i="57"/>
  <c r="AD42" i="57"/>
  <c r="AC42" i="57"/>
  <c r="AB42" i="57"/>
  <c r="AA42" i="57"/>
  <c r="Z42" i="57"/>
  <c r="Y42" i="57"/>
  <c r="X42" i="57"/>
  <c r="W42" i="57"/>
  <c r="V42" i="57"/>
  <c r="U42" i="57"/>
  <c r="S42" i="57"/>
  <c r="R42" i="57"/>
  <c r="Q42" i="57"/>
  <c r="P42" i="57"/>
  <c r="O42" i="57"/>
  <c r="N42" i="57"/>
  <c r="M42" i="57"/>
  <c r="L42" i="57"/>
  <c r="K42" i="57"/>
  <c r="J42" i="57"/>
  <c r="I42" i="57"/>
  <c r="H42" i="57"/>
  <c r="G42" i="57"/>
  <c r="F42" i="57"/>
  <c r="E42" i="57"/>
  <c r="D42" i="57"/>
  <c r="C42" i="57"/>
  <c r="B42" i="57"/>
  <c r="BE41" i="57"/>
  <c r="BD41" i="57"/>
  <c r="BC41" i="57"/>
  <c r="BB41" i="57"/>
  <c r="BA41" i="57"/>
  <c r="AZ41" i="57"/>
  <c r="AY41" i="57"/>
  <c r="AX41" i="57"/>
  <c r="AW41" i="57"/>
  <c r="AV41" i="57"/>
  <c r="AU41" i="57"/>
  <c r="AT41" i="57"/>
  <c r="AS41" i="57"/>
  <c r="AR41" i="57"/>
  <c r="AQ41" i="57"/>
  <c r="AO41" i="57"/>
  <c r="AN41" i="57"/>
  <c r="AM41" i="57"/>
  <c r="AL41" i="57"/>
  <c r="AK41" i="57"/>
  <c r="AJ41" i="57"/>
  <c r="AI41" i="57"/>
  <c r="AH41" i="57"/>
  <c r="AG41" i="57"/>
  <c r="AF41" i="57"/>
  <c r="AE41" i="57"/>
  <c r="AD41" i="57"/>
  <c r="AC41" i="57"/>
  <c r="AB41" i="57"/>
  <c r="AA41" i="57"/>
  <c r="Z41" i="57"/>
  <c r="Y41" i="57"/>
  <c r="X41" i="57"/>
  <c r="W41" i="57"/>
  <c r="V41" i="57"/>
  <c r="U41" i="57"/>
  <c r="S41" i="57"/>
  <c r="R41" i="57"/>
  <c r="Q41" i="57"/>
  <c r="P41" i="57"/>
  <c r="O41" i="57"/>
  <c r="N41" i="57"/>
  <c r="M41" i="57"/>
  <c r="L41" i="57"/>
  <c r="K41" i="57"/>
  <c r="J41" i="57"/>
  <c r="I41" i="57"/>
  <c r="H41" i="57"/>
  <c r="G41" i="57"/>
  <c r="F41" i="57"/>
  <c r="E41" i="57"/>
  <c r="D41" i="57"/>
  <c r="C41" i="57"/>
  <c r="B41" i="57"/>
  <c r="BE40" i="57"/>
  <c r="BD40" i="57"/>
  <c r="BC40" i="57"/>
  <c r="BB40" i="57"/>
  <c r="BA40" i="57"/>
  <c r="AZ40" i="57"/>
  <c r="AY40" i="57"/>
  <c r="AX40" i="57"/>
  <c r="AW40" i="57"/>
  <c r="AV40" i="57"/>
  <c r="AU40" i="57"/>
  <c r="AT40" i="57"/>
  <c r="AS40" i="57"/>
  <c r="AR40" i="57"/>
  <c r="AQ40" i="57"/>
  <c r="AO40" i="57"/>
  <c r="AN40" i="57"/>
  <c r="AM40" i="57"/>
  <c r="AL40" i="57"/>
  <c r="AK40" i="57"/>
  <c r="AJ40" i="57"/>
  <c r="AI40" i="57"/>
  <c r="AH40" i="57"/>
  <c r="AG40" i="57"/>
  <c r="AF40" i="57"/>
  <c r="AE40" i="57"/>
  <c r="AD40" i="57"/>
  <c r="AC40" i="57"/>
  <c r="AB40" i="57"/>
  <c r="AA40" i="57"/>
  <c r="Z40" i="57"/>
  <c r="Y40" i="57"/>
  <c r="X40" i="57"/>
  <c r="W40" i="57"/>
  <c r="V40" i="57"/>
  <c r="U40" i="57"/>
  <c r="S40" i="57"/>
  <c r="R40" i="57"/>
  <c r="Q40" i="57"/>
  <c r="P40" i="57"/>
  <c r="O40" i="57"/>
  <c r="N40" i="57"/>
  <c r="M40" i="57"/>
  <c r="L40" i="57"/>
  <c r="K40" i="57"/>
  <c r="J40" i="57"/>
  <c r="I40" i="57"/>
  <c r="H40" i="57"/>
  <c r="G40" i="57"/>
  <c r="F40" i="57"/>
  <c r="E40" i="57"/>
  <c r="D40" i="57"/>
  <c r="C40" i="57"/>
  <c r="B40" i="57"/>
  <c r="BE39" i="57"/>
  <c r="BD39" i="57"/>
  <c r="BC39" i="57"/>
  <c r="BB39" i="57"/>
  <c r="BA39" i="57"/>
  <c r="AZ39" i="57"/>
  <c r="AY39" i="57"/>
  <c r="AX39" i="57"/>
  <c r="AW39" i="57"/>
  <c r="AV39" i="57"/>
  <c r="AU39" i="57"/>
  <c r="AT39" i="57"/>
  <c r="AS39" i="57"/>
  <c r="AR39" i="57"/>
  <c r="AQ39" i="57"/>
  <c r="AO39" i="57"/>
  <c r="AN39" i="57"/>
  <c r="AM39" i="57"/>
  <c r="AL39" i="57"/>
  <c r="AK39" i="57"/>
  <c r="AJ39" i="57"/>
  <c r="AI39" i="57"/>
  <c r="AH39" i="57"/>
  <c r="AG39" i="57"/>
  <c r="AF39" i="57"/>
  <c r="AE39" i="57"/>
  <c r="AD39" i="57"/>
  <c r="AC39" i="57"/>
  <c r="AB39" i="57"/>
  <c r="AA39" i="57"/>
  <c r="Z39" i="57"/>
  <c r="Y39" i="57"/>
  <c r="X39" i="57"/>
  <c r="W39" i="57"/>
  <c r="V39" i="57"/>
  <c r="U39" i="57"/>
  <c r="S39" i="57"/>
  <c r="R39" i="57"/>
  <c r="Q39" i="57"/>
  <c r="P39" i="57"/>
  <c r="O39" i="57"/>
  <c r="N39" i="57"/>
  <c r="M39" i="57"/>
  <c r="L39" i="57"/>
  <c r="K39" i="57"/>
  <c r="J39" i="57"/>
  <c r="I39" i="57"/>
  <c r="H39" i="57"/>
  <c r="G39" i="57"/>
  <c r="F39" i="57"/>
  <c r="E39" i="57"/>
  <c r="D39" i="57"/>
  <c r="C39" i="57"/>
  <c r="B39" i="57"/>
  <c r="BE38" i="57"/>
  <c r="BD38" i="57"/>
  <c r="BC38" i="57"/>
  <c r="BB38" i="57"/>
  <c r="BA38" i="57"/>
  <c r="AZ38" i="57"/>
  <c r="AY38" i="57"/>
  <c r="AX38" i="57"/>
  <c r="BJ38" i="57" s="1"/>
  <c r="AW38" i="57"/>
  <c r="AV38" i="57"/>
  <c r="AU38" i="57"/>
  <c r="AT38" i="57"/>
  <c r="AS38" i="57"/>
  <c r="AR38" i="57"/>
  <c r="AQ38" i="57"/>
  <c r="AO38" i="57"/>
  <c r="AN38" i="57"/>
  <c r="AM38" i="57"/>
  <c r="AL38" i="57"/>
  <c r="AK38" i="57"/>
  <c r="AJ38" i="57"/>
  <c r="AI38" i="57"/>
  <c r="AH38" i="57"/>
  <c r="AG38" i="57"/>
  <c r="AF38" i="57"/>
  <c r="AE38" i="57"/>
  <c r="AD38" i="57"/>
  <c r="AC38" i="57"/>
  <c r="AB38" i="57"/>
  <c r="AA38" i="57"/>
  <c r="Z38" i="57"/>
  <c r="Y38" i="57"/>
  <c r="X38" i="57"/>
  <c r="W38" i="57"/>
  <c r="V38" i="57"/>
  <c r="U38" i="57"/>
  <c r="S38" i="57"/>
  <c r="R38" i="57"/>
  <c r="Q38" i="57"/>
  <c r="P38" i="57"/>
  <c r="O38" i="57"/>
  <c r="N38" i="57"/>
  <c r="M38" i="57"/>
  <c r="L38" i="57"/>
  <c r="K38" i="57"/>
  <c r="J38" i="57"/>
  <c r="I38" i="57"/>
  <c r="H38" i="57"/>
  <c r="G38" i="57"/>
  <c r="BH38" i="57" s="1"/>
  <c r="F38" i="57"/>
  <c r="E38" i="57"/>
  <c r="D38" i="57"/>
  <c r="C38" i="57"/>
  <c r="B38" i="57"/>
  <c r="BE37" i="57"/>
  <c r="BD37" i="57"/>
  <c r="BC37" i="57"/>
  <c r="BB37" i="57"/>
  <c r="BA37" i="57"/>
  <c r="AZ37" i="57"/>
  <c r="AY37" i="57"/>
  <c r="AX37" i="57"/>
  <c r="AW37" i="57"/>
  <c r="BI37" i="57" s="1"/>
  <c r="AV37" i="57"/>
  <c r="AU37" i="57"/>
  <c r="AT37" i="57"/>
  <c r="AS37" i="57"/>
  <c r="AR37" i="57"/>
  <c r="AQ37" i="57"/>
  <c r="AO37" i="57"/>
  <c r="AN37" i="57"/>
  <c r="AM37" i="57"/>
  <c r="AL37" i="57"/>
  <c r="AK37" i="57"/>
  <c r="AJ37" i="57"/>
  <c r="AI37" i="57"/>
  <c r="AH37" i="57"/>
  <c r="AG37" i="57"/>
  <c r="AF37" i="57"/>
  <c r="AE37" i="57"/>
  <c r="AD37" i="57"/>
  <c r="AC37" i="57"/>
  <c r="AB37" i="57"/>
  <c r="AA37" i="57"/>
  <c r="Z37" i="57"/>
  <c r="Y37" i="57"/>
  <c r="X37" i="57"/>
  <c r="W37" i="57"/>
  <c r="V37" i="57"/>
  <c r="U37" i="57"/>
  <c r="S37" i="57"/>
  <c r="R37" i="57"/>
  <c r="Q37" i="57"/>
  <c r="P37" i="57"/>
  <c r="O37" i="57"/>
  <c r="N37" i="57"/>
  <c r="M37" i="57"/>
  <c r="L37" i="57"/>
  <c r="K37" i="57"/>
  <c r="J37" i="57"/>
  <c r="I37" i="57"/>
  <c r="H37" i="57"/>
  <c r="G37" i="57"/>
  <c r="F37" i="57"/>
  <c r="E37" i="57"/>
  <c r="D37" i="57"/>
  <c r="C37" i="57"/>
  <c r="B37" i="57"/>
  <c r="BE36" i="57"/>
  <c r="BD36" i="57"/>
  <c r="BC36" i="57"/>
  <c r="BB36" i="57"/>
  <c r="BA36" i="57"/>
  <c r="AZ36" i="57"/>
  <c r="AY36" i="57"/>
  <c r="AX36" i="57"/>
  <c r="AW36" i="57"/>
  <c r="AV36" i="57"/>
  <c r="AU36" i="57"/>
  <c r="AT36" i="57"/>
  <c r="AS36" i="57"/>
  <c r="AR36" i="57"/>
  <c r="AQ36" i="57"/>
  <c r="AO36" i="57"/>
  <c r="AN36" i="57"/>
  <c r="AM36" i="57"/>
  <c r="AL36" i="57"/>
  <c r="AK36" i="57"/>
  <c r="AJ36" i="57"/>
  <c r="AI36" i="57"/>
  <c r="AH36" i="57"/>
  <c r="AG36" i="57"/>
  <c r="AF36" i="57"/>
  <c r="AE36" i="57"/>
  <c r="AD36" i="57"/>
  <c r="AC36" i="57"/>
  <c r="AB36" i="57"/>
  <c r="AA36" i="57"/>
  <c r="Z36" i="57"/>
  <c r="Y36" i="57"/>
  <c r="X36" i="57"/>
  <c r="W36" i="57"/>
  <c r="V36" i="57"/>
  <c r="U36" i="57"/>
  <c r="S36" i="57"/>
  <c r="R36" i="57"/>
  <c r="Q36" i="57"/>
  <c r="P36" i="57"/>
  <c r="O36" i="57"/>
  <c r="N36" i="57"/>
  <c r="M36" i="57"/>
  <c r="L36" i="57"/>
  <c r="K36" i="57"/>
  <c r="J36" i="57"/>
  <c r="I36" i="57"/>
  <c r="H36" i="57"/>
  <c r="G36" i="57"/>
  <c r="F36" i="57"/>
  <c r="E36" i="57"/>
  <c r="D36" i="57"/>
  <c r="BH36" i="57" s="1"/>
  <c r="C36" i="57"/>
  <c r="B36" i="57"/>
  <c r="BE35" i="57"/>
  <c r="BD35" i="57"/>
  <c r="BC35" i="57"/>
  <c r="BB35" i="57"/>
  <c r="BA35" i="57"/>
  <c r="AZ35" i="57"/>
  <c r="AY35" i="57"/>
  <c r="AX35" i="57"/>
  <c r="AW35" i="57"/>
  <c r="AV35" i="57"/>
  <c r="AU35" i="57"/>
  <c r="AT35" i="57"/>
  <c r="AS35" i="57"/>
  <c r="AR35" i="57"/>
  <c r="AQ35" i="57"/>
  <c r="AO35" i="57"/>
  <c r="AN35" i="57"/>
  <c r="AM35" i="57"/>
  <c r="AL35" i="57"/>
  <c r="AK35" i="57"/>
  <c r="AJ35" i="57"/>
  <c r="AI35" i="57"/>
  <c r="AH35" i="57"/>
  <c r="AG35" i="57"/>
  <c r="AF35" i="57"/>
  <c r="AE35" i="57"/>
  <c r="AD35" i="57"/>
  <c r="AC35" i="57"/>
  <c r="AB35" i="57"/>
  <c r="AA35" i="57"/>
  <c r="Z35" i="57"/>
  <c r="Y35" i="57"/>
  <c r="X35" i="57"/>
  <c r="W35" i="57"/>
  <c r="V35" i="57"/>
  <c r="U35" i="57"/>
  <c r="S35" i="57"/>
  <c r="R35" i="57"/>
  <c r="Q35" i="57"/>
  <c r="P35" i="57"/>
  <c r="O35" i="57"/>
  <c r="N35" i="57"/>
  <c r="M35" i="57"/>
  <c r="L35" i="57"/>
  <c r="K35" i="57"/>
  <c r="J35" i="57"/>
  <c r="I35" i="57"/>
  <c r="H35" i="57"/>
  <c r="G35" i="57"/>
  <c r="F35" i="57"/>
  <c r="BG35" i="57" s="1"/>
  <c r="E35" i="57"/>
  <c r="D35" i="57"/>
  <c r="C35" i="57"/>
  <c r="B35" i="57"/>
  <c r="BE34" i="57"/>
  <c r="BD34" i="57"/>
  <c r="BC34" i="57"/>
  <c r="BB34" i="57"/>
  <c r="BA34" i="57"/>
  <c r="AZ34" i="57"/>
  <c r="AY34" i="57"/>
  <c r="BK34" i="57" s="1"/>
  <c r="AX34" i="57"/>
  <c r="AW34" i="57"/>
  <c r="AV34" i="57"/>
  <c r="AU34" i="57"/>
  <c r="AT34" i="57"/>
  <c r="AS34" i="57"/>
  <c r="AR34" i="57"/>
  <c r="AQ34" i="57"/>
  <c r="AO34" i="57"/>
  <c r="AN34" i="57"/>
  <c r="AM34" i="57"/>
  <c r="AL34" i="57"/>
  <c r="AK34" i="57"/>
  <c r="AJ34" i="57"/>
  <c r="AI34" i="57"/>
  <c r="AH34" i="57"/>
  <c r="AG34" i="57"/>
  <c r="AF34" i="57"/>
  <c r="AE34" i="57"/>
  <c r="AD34" i="57"/>
  <c r="AC34" i="57"/>
  <c r="AB34" i="57"/>
  <c r="AA34" i="57"/>
  <c r="Z34" i="57"/>
  <c r="Y34" i="57"/>
  <c r="X34" i="57"/>
  <c r="W34" i="57"/>
  <c r="V34" i="57"/>
  <c r="U34" i="57"/>
  <c r="S34" i="57"/>
  <c r="R34" i="57"/>
  <c r="Q34" i="57"/>
  <c r="P34" i="57"/>
  <c r="O34" i="57"/>
  <c r="N34" i="57"/>
  <c r="M34" i="57"/>
  <c r="L34" i="57"/>
  <c r="K34" i="57"/>
  <c r="J34" i="57"/>
  <c r="I34" i="57"/>
  <c r="H34" i="57"/>
  <c r="G34" i="57"/>
  <c r="F34" i="57"/>
  <c r="E34" i="57"/>
  <c r="D34" i="57"/>
  <c r="C34" i="57"/>
  <c r="B34" i="57"/>
  <c r="BE33" i="57"/>
  <c r="BD33" i="57"/>
  <c r="BC33" i="57"/>
  <c r="BB33" i="57"/>
  <c r="BA33" i="57"/>
  <c r="AZ33" i="57"/>
  <c r="AY33" i="57"/>
  <c r="AX33" i="57"/>
  <c r="AW33" i="57"/>
  <c r="AV33" i="57"/>
  <c r="AU33" i="57"/>
  <c r="AT33" i="57"/>
  <c r="AS33" i="57"/>
  <c r="AR33" i="57"/>
  <c r="AQ33" i="57"/>
  <c r="AO33" i="57"/>
  <c r="AN33" i="57"/>
  <c r="AM33" i="57"/>
  <c r="AL33" i="57"/>
  <c r="AK33" i="57"/>
  <c r="AJ33" i="57"/>
  <c r="AI33" i="57"/>
  <c r="AH33" i="57"/>
  <c r="AG33" i="57"/>
  <c r="AF33" i="57"/>
  <c r="AE33" i="57"/>
  <c r="AD33" i="57"/>
  <c r="AC33" i="57"/>
  <c r="AB33" i="57"/>
  <c r="AA33" i="57"/>
  <c r="Z33" i="57"/>
  <c r="Y33" i="57"/>
  <c r="X33" i="57"/>
  <c r="W33" i="57"/>
  <c r="V33" i="57"/>
  <c r="U33" i="57"/>
  <c r="S33" i="57"/>
  <c r="R33" i="57"/>
  <c r="Q33" i="57"/>
  <c r="P33" i="57"/>
  <c r="O33" i="57"/>
  <c r="N33" i="57"/>
  <c r="M33" i="57"/>
  <c r="L33" i="57"/>
  <c r="K33" i="57"/>
  <c r="J33" i="57"/>
  <c r="I33" i="57"/>
  <c r="H33" i="57"/>
  <c r="G33" i="57"/>
  <c r="F33" i="57"/>
  <c r="E33" i="57"/>
  <c r="D33" i="57"/>
  <c r="C33" i="57"/>
  <c r="B33" i="57"/>
  <c r="BE32" i="57"/>
  <c r="BD32" i="57"/>
  <c r="BC32" i="57"/>
  <c r="BB32" i="57"/>
  <c r="BA32" i="57"/>
  <c r="AZ32" i="57"/>
  <c r="AY32" i="57"/>
  <c r="AX32" i="57"/>
  <c r="AW32" i="57"/>
  <c r="AV32" i="57"/>
  <c r="AU32" i="57"/>
  <c r="AT32" i="57"/>
  <c r="AS32" i="57"/>
  <c r="AR32" i="57"/>
  <c r="AQ32" i="57"/>
  <c r="AO32" i="57"/>
  <c r="AN32" i="57"/>
  <c r="AM32" i="57"/>
  <c r="AL32" i="57"/>
  <c r="AK32" i="57"/>
  <c r="AJ32" i="57"/>
  <c r="AI32" i="57"/>
  <c r="AH32" i="57"/>
  <c r="AG32" i="57"/>
  <c r="AF32" i="57"/>
  <c r="AE32" i="57"/>
  <c r="AD32" i="57"/>
  <c r="AC32" i="57"/>
  <c r="AB32" i="57"/>
  <c r="AA32" i="57"/>
  <c r="Z32" i="57"/>
  <c r="Y32" i="57"/>
  <c r="X32" i="57"/>
  <c r="W32" i="57"/>
  <c r="V32" i="57"/>
  <c r="U32" i="57"/>
  <c r="S32" i="57"/>
  <c r="R32" i="57"/>
  <c r="Q32" i="57"/>
  <c r="P32" i="57"/>
  <c r="O32" i="57"/>
  <c r="N32" i="57"/>
  <c r="M32" i="57"/>
  <c r="L32" i="57"/>
  <c r="K32" i="57"/>
  <c r="J32" i="57"/>
  <c r="I32" i="57"/>
  <c r="H32" i="57"/>
  <c r="G32" i="57"/>
  <c r="F32" i="57"/>
  <c r="E32" i="57"/>
  <c r="D32" i="57"/>
  <c r="C32" i="57"/>
  <c r="B32" i="57"/>
  <c r="BE31" i="57"/>
  <c r="BD31" i="57"/>
  <c r="BC31" i="57"/>
  <c r="BB31" i="57"/>
  <c r="BA31" i="57"/>
  <c r="AZ31" i="57"/>
  <c r="AY31" i="57"/>
  <c r="AX31" i="57"/>
  <c r="AW31" i="57"/>
  <c r="AV31" i="57"/>
  <c r="AU31" i="57"/>
  <c r="AT31" i="57"/>
  <c r="AS31" i="57"/>
  <c r="AR31" i="57"/>
  <c r="AQ31" i="57"/>
  <c r="AO31" i="57"/>
  <c r="AN31" i="57"/>
  <c r="AM31" i="57"/>
  <c r="AL31" i="57"/>
  <c r="AK31" i="57"/>
  <c r="AJ31" i="57"/>
  <c r="AI31" i="57"/>
  <c r="AH31" i="57"/>
  <c r="AG31" i="57"/>
  <c r="AF31" i="57"/>
  <c r="AE31" i="57"/>
  <c r="AD31" i="57"/>
  <c r="AC31" i="57"/>
  <c r="AB31" i="57"/>
  <c r="AA31" i="57"/>
  <c r="Z31" i="57"/>
  <c r="Y31" i="57"/>
  <c r="X31" i="57"/>
  <c r="W31" i="57"/>
  <c r="V31" i="57"/>
  <c r="U31" i="57"/>
  <c r="S31" i="57"/>
  <c r="R31" i="57"/>
  <c r="Q31" i="57"/>
  <c r="P31" i="57"/>
  <c r="O31" i="57"/>
  <c r="N31" i="57"/>
  <c r="M31" i="57"/>
  <c r="L31" i="57"/>
  <c r="K31" i="57"/>
  <c r="J31" i="57"/>
  <c r="I31" i="57"/>
  <c r="H31" i="57"/>
  <c r="G31" i="57"/>
  <c r="F31" i="57"/>
  <c r="E31" i="57"/>
  <c r="D31" i="57"/>
  <c r="C31" i="57"/>
  <c r="B31" i="57"/>
  <c r="BE30" i="57"/>
  <c r="BD30" i="57"/>
  <c r="BC30" i="57"/>
  <c r="BB30" i="57"/>
  <c r="BA30" i="57"/>
  <c r="AZ30" i="57"/>
  <c r="AY30" i="57"/>
  <c r="AX30" i="57"/>
  <c r="AW30" i="57"/>
  <c r="AV30" i="57"/>
  <c r="AU30" i="57"/>
  <c r="AT30" i="57"/>
  <c r="AS30" i="57"/>
  <c r="AR30" i="57"/>
  <c r="AQ30" i="57"/>
  <c r="AO30" i="57"/>
  <c r="AN30" i="57"/>
  <c r="AM30" i="57"/>
  <c r="AL30" i="57"/>
  <c r="AK30" i="57"/>
  <c r="AJ30" i="57"/>
  <c r="AI30" i="57"/>
  <c r="AH30" i="57"/>
  <c r="AG30" i="57"/>
  <c r="AF30" i="57"/>
  <c r="AE30" i="57"/>
  <c r="AD30" i="57"/>
  <c r="AC30" i="57"/>
  <c r="AB30" i="57"/>
  <c r="AA30" i="57"/>
  <c r="Z30" i="57"/>
  <c r="Y30" i="57"/>
  <c r="X30" i="57"/>
  <c r="W30" i="57"/>
  <c r="V30" i="57"/>
  <c r="U30" i="57"/>
  <c r="S30" i="57"/>
  <c r="R30" i="57"/>
  <c r="Q30" i="57"/>
  <c r="P30" i="57"/>
  <c r="O30" i="57"/>
  <c r="N30" i="57"/>
  <c r="M30" i="57"/>
  <c r="L30" i="57"/>
  <c r="K30" i="57"/>
  <c r="J30" i="57"/>
  <c r="I30" i="57"/>
  <c r="H30" i="57"/>
  <c r="G30" i="57"/>
  <c r="F30" i="57"/>
  <c r="E30" i="57"/>
  <c r="D30" i="57"/>
  <c r="C30" i="57"/>
  <c r="B30" i="57"/>
  <c r="BE29" i="57"/>
  <c r="BD29" i="57"/>
  <c r="BC29" i="57"/>
  <c r="BB29" i="57"/>
  <c r="BA29" i="57"/>
  <c r="AZ29" i="57"/>
  <c r="AY29" i="57"/>
  <c r="AX29" i="57"/>
  <c r="AW29" i="57"/>
  <c r="AV29" i="57"/>
  <c r="AU29" i="57"/>
  <c r="AT29" i="57"/>
  <c r="AS29" i="57"/>
  <c r="AR29" i="57"/>
  <c r="AQ29" i="57"/>
  <c r="AO29" i="57"/>
  <c r="AN29" i="57"/>
  <c r="AM29" i="57"/>
  <c r="AL29" i="57"/>
  <c r="AK29" i="57"/>
  <c r="AJ29" i="57"/>
  <c r="AI29" i="57"/>
  <c r="AH29" i="57"/>
  <c r="AG29" i="57"/>
  <c r="AF29" i="57"/>
  <c r="AE29" i="57"/>
  <c r="AD29" i="57"/>
  <c r="AC29" i="57"/>
  <c r="AB29" i="57"/>
  <c r="AA29" i="57"/>
  <c r="Z29" i="57"/>
  <c r="Y29" i="57"/>
  <c r="X29" i="57"/>
  <c r="W29" i="57"/>
  <c r="V29" i="57"/>
  <c r="U29" i="57"/>
  <c r="S29" i="57"/>
  <c r="R29" i="57"/>
  <c r="Q29" i="57"/>
  <c r="P29" i="57"/>
  <c r="O29" i="57"/>
  <c r="N29" i="57"/>
  <c r="M29" i="57"/>
  <c r="L29" i="57"/>
  <c r="K29" i="57"/>
  <c r="J29" i="57"/>
  <c r="I29" i="57"/>
  <c r="H29" i="57"/>
  <c r="G29" i="57"/>
  <c r="F29" i="57"/>
  <c r="E29" i="57"/>
  <c r="D29" i="57"/>
  <c r="C29" i="57"/>
  <c r="BG29" i="57" s="1"/>
  <c r="B29" i="57"/>
  <c r="BI29" i="57" s="1"/>
  <c r="BE28" i="57"/>
  <c r="BD28" i="57"/>
  <c r="BC28" i="57"/>
  <c r="BB28" i="57"/>
  <c r="BA28" i="57"/>
  <c r="AZ28" i="57"/>
  <c r="AY28" i="57"/>
  <c r="AX28" i="57"/>
  <c r="AW28" i="57"/>
  <c r="AV28" i="57"/>
  <c r="AU28" i="57"/>
  <c r="AT28" i="57"/>
  <c r="AS28" i="57"/>
  <c r="AR28" i="57"/>
  <c r="AQ28" i="57"/>
  <c r="AO28" i="57"/>
  <c r="AN28" i="57"/>
  <c r="AM28" i="57"/>
  <c r="AL28" i="57"/>
  <c r="AK28" i="57"/>
  <c r="AJ28" i="57"/>
  <c r="AI28" i="57"/>
  <c r="AH28" i="57"/>
  <c r="AG28" i="57"/>
  <c r="AF28" i="57"/>
  <c r="AE28" i="57"/>
  <c r="AD28" i="57"/>
  <c r="AC28" i="57"/>
  <c r="AB28" i="57"/>
  <c r="AA28" i="57"/>
  <c r="Z28" i="57"/>
  <c r="Y28" i="57"/>
  <c r="X28" i="57"/>
  <c r="W28" i="57"/>
  <c r="V28" i="57"/>
  <c r="U28" i="57"/>
  <c r="S28" i="57"/>
  <c r="R28" i="57"/>
  <c r="Q28" i="57"/>
  <c r="P28" i="57"/>
  <c r="O28" i="57"/>
  <c r="N28" i="57"/>
  <c r="M28" i="57"/>
  <c r="L28" i="57"/>
  <c r="K28" i="57"/>
  <c r="J28" i="57"/>
  <c r="I28" i="57"/>
  <c r="H28" i="57"/>
  <c r="G28" i="57"/>
  <c r="BH28" i="57" s="1"/>
  <c r="F28" i="57"/>
  <c r="E28" i="57"/>
  <c r="D28" i="57"/>
  <c r="C28" i="57"/>
  <c r="B28" i="57"/>
  <c r="BE27" i="57"/>
  <c r="BD27" i="57"/>
  <c r="BC27" i="57"/>
  <c r="BB27" i="57"/>
  <c r="BA27" i="57"/>
  <c r="AZ27" i="57"/>
  <c r="AY27" i="57"/>
  <c r="AX27" i="57"/>
  <c r="AW27" i="57"/>
  <c r="AV27" i="57"/>
  <c r="AU27" i="57"/>
  <c r="AT27" i="57"/>
  <c r="AS27" i="57"/>
  <c r="AR27" i="57"/>
  <c r="AQ27" i="57"/>
  <c r="AO27" i="57"/>
  <c r="AN27" i="57"/>
  <c r="AM27" i="57"/>
  <c r="AL27" i="57"/>
  <c r="AK27" i="57"/>
  <c r="AJ27" i="57"/>
  <c r="AI27" i="57"/>
  <c r="AH27" i="57"/>
  <c r="AG27" i="57"/>
  <c r="AF27" i="57"/>
  <c r="AE27" i="57"/>
  <c r="AD27" i="57"/>
  <c r="AC27" i="57"/>
  <c r="AB27" i="57"/>
  <c r="AA27" i="57"/>
  <c r="Z27" i="57"/>
  <c r="Y27" i="57"/>
  <c r="X27" i="57"/>
  <c r="W27" i="57"/>
  <c r="V27" i="57"/>
  <c r="U27" i="57"/>
  <c r="S27" i="57"/>
  <c r="R27" i="57"/>
  <c r="Q27" i="57"/>
  <c r="P27" i="57"/>
  <c r="O27" i="57"/>
  <c r="N27" i="57"/>
  <c r="M27" i="57"/>
  <c r="L27" i="57"/>
  <c r="K27" i="57"/>
  <c r="J27" i="57"/>
  <c r="I27" i="57"/>
  <c r="H27" i="57"/>
  <c r="BF27" i="57" s="1"/>
  <c r="G27" i="57"/>
  <c r="F27" i="57"/>
  <c r="E27" i="57"/>
  <c r="D27" i="57"/>
  <c r="C27" i="57"/>
  <c r="B27" i="57"/>
  <c r="BE26" i="57"/>
  <c r="BD26" i="57"/>
  <c r="BC26" i="57"/>
  <c r="BB26" i="57"/>
  <c r="BA26" i="57"/>
  <c r="AZ26" i="57"/>
  <c r="AY26" i="57"/>
  <c r="AX26" i="57"/>
  <c r="AW26" i="57"/>
  <c r="AV26" i="57"/>
  <c r="AU26" i="57"/>
  <c r="AT26" i="57"/>
  <c r="AS26" i="57"/>
  <c r="AR26" i="57"/>
  <c r="AQ26" i="57"/>
  <c r="AO26" i="57"/>
  <c r="AN26" i="57"/>
  <c r="AM26" i="57"/>
  <c r="AL26" i="57"/>
  <c r="AK26" i="57"/>
  <c r="AJ26" i="57"/>
  <c r="AI26" i="57"/>
  <c r="AH26" i="57"/>
  <c r="AG26" i="57"/>
  <c r="AF26" i="57"/>
  <c r="AE26" i="57"/>
  <c r="AD26" i="57"/>
  <c r="AC26" i="57"/>
  <c r="AB26" i="57"/>
  <c r="AA26" i="57"/>
  <c r="Z26" i="57"/>
  <c r="Y26" i="57"/>
  <c r="X26" i="57"/>
  <c r="W26" i="57"/>
  <c r="V26" i="57"/>
  <c r="U26" i="57"/>
  <c r="S26" i="57"/>
  <c r="R26" i="57"/>
  <c r="Q26" i="57"/>
  <c r="P26" i="57"/>
  <c r="O26" i="57"/>
  <c r="N26" i="57"/>
  <c r="M26" i="57"/>
  <c r="L26" i="57"/>
  <c r="K26" i="57"/>
  <c r="J26" i="57"/>
  <c r="I26" i="57"/>
  <c r="H26" i="57"/>
  <c r="G26" i="57"/>
  <c r="F26" i="57"/>
  <c r="E26" i="57"/>
  <c r="D26" i="57"/>
  <c r="C26" i="57"/>
  <c r="B26" i="57"/>
  <c r="BE25" i="57"/>
  <c r="BD25" i="57"/>
  <c r="BC25" i="57"/>
  <c r="BB25" i="57"/>
  <c r="BA25" i="57"/>
  <c r="AZ25" i="57"/>
  <c r="AY25" i="57"/>
  <c r="AX25" i="57"/>
  <c r="AW25" i="57"/>
  <c r="AV25" i="57"/>
  <c r="AU25" i="57"/>
  <c r="AT25" i="57"/>
  <c r="AS25" i="57"/>
  <c r="AR25" i="57"/>
  <c r="AQ25" i="57"/>
  <c r="AO25" i="57"/>
  <c r="AN25" i="57"/>
  <c r="AM25" i="57"/>
  <c r="AL25" i="57"/>
  <c r="AK25" i="57"/>
  <c r="AJ25" i="57"/>
  <c r="AI25" i="57"/>
  <c r="AH25" i="57"/>
  <c r="AG25" i="57"/>
  <c r="AF25" i="57"/>
  <c r="AE25" i="57"/>
  <c r="AD25" i="57"/>
  <c r="AC25" i="57"/>
  <c r="AB25" i="57"/>
  <c r="AA25" i="57"/>
  <c r="Z25" i="57"/>
  <c r="Y25" i="57"/>
  <c r="X25" i="57"/>
  <c r="W25" i="57"/>
  <c r="V25" i="57"/>
  <c r="U25" i="57"/>
  <c r="S25" i="57"/>
  <c r="R25" i="57"/>
  <c r="Q25" i="57"/>
  <c r="P25" i="57"/>
  <c r="O25" i="57"/>
  <c r="N25" i="57"/>
  <c r="M25" i="57"/>
  <c r="L25" i="57"/>
  <c r="K25" i="57"/>
  <c r="J25" i="57"/>
  <c r="I25" i="57"/>
  <c r="H25" i="57"/>
  <c r="G25" i="57"/>
  <c r="F25" i="57"/>
  <c r="E25" i="57"/>
  <c r="D25" i="57"/>
  <c r="C25" i="57"/>
  <c r="B25" i="57"/>
  <c r="BE24" i="57"/>
  <c r="BD24" i="57"/>
  <c r="BC24" i="57"/>
  <c r="BB24" i="57"/>
  <c r="BA24" i="57"/>
  <c r="AZ24" i="57"/>
  <c r="AY24" i="57"/>
  <c r="AX24" i="57"/>
  <c r="AW24" i="57"/>
  <c r="AV24" i="57"/>
  <c r="AU24" i="57"/>
  <c r="AT24" i="57"/>
  <c r="AS24" i="57"/>
  <c r="AR24" i="57"/>
  <c r="AQ24" i="57"/>
  <c r="AO24" i="57"/>
  <c r="AN24" i="57"/>
  <c r="AM24" i="57"/>
  <c r="AL24" i="57"/>
  <c r="AK24" i="57"/>
  <c r="AJ24" i="57"/>
  <c r="AI24" i="57"/>
  <c r="AH24" i="57"/>
  <c r="AG24" i="57"/>
  <c r="AF24" i="57"/>
  <c r="AE24" i="57"/>
  <c r="AD24" i="57"/>
  <c r="AC24" i="57"/>
  <c r="AB24" i="57"/>
  <c r="AA24" i="57"/>
  <c r="Z24" i="57"/>
  <c r="Y24" i="57"/>
  <c r="X24" i="57"/>
  <c r="W24" i="57"/>
  <c r="V24" i="57"/>
  <c r="U24" i="57"/>
  <c r="S24" i="57"/>
  <c r="R24" i="57"/>
  <c r="Q24" i="57"/>
  <c r="P24" i="57"/>
  <c r="O24" i="57"/>
  <c r="N24" i="57"/>
  <c r="M24" i="57"/>
  <c r="L24" i="57"/>
  <c r="K24" i="57"/>
  <c r="J24" i="57"/>
  <c r="I24" i="57"/>
  <c r="H24" i="57"/>
  <c r="G24" i="57"/>
  <c r="F24" i="57"/>
  <c r="E24" i="57"/>
  <c r="D24" i="57"/>
  <c r="C24" i="57"/>
  <c r="B24" i="57"/>
  <c r="BE23" i="57"/>
  <c r="BD23" i="57"/>
  <c r="BC23" i="57"/>
  <c r="BB23" i="57"/>
  <c r="BA23" i="57"/>
  <c r="AZ23" i="57"/>
  <c r="AY23" i="57"/>
  <c r="AX23" i="57"/>
  <c r="AW23" i="57"/>
  <c r="AV23" i="57"/>
  <c r="AU23" i="57"/>
  <c r="AT23" i="57"/>
  <c r="AS23" i="57"/>
  <c r="AR23" i="57"/>
  <c r="AQ23" i="57"/>
  <c r="AO23" i="57"/>
  <c r="AN23" i="57"/>
  <c r="AM23" i="57"/>
  <c r="AL23" i="57"/>
  <c r="AK23" i="57"/>
  <c r="AJ23" i="57"/>
  <c r="AI23" i="57"/>
  <c r="AH23" i="57"/>
  <c r="AG23" i="57"/>
  <c r="AF23" i="57"/>
  <c r="AE23" i="57"/>
  <c r="AD23" i="57"/>
  <c r="AC23" i="57"/>
  <c r="AB23" i="57"/>
  <c r="AA23" i="57"/>
  <c r="Z23" i="57"/>
  <c r="Y23" i="57"/>
  <c r="X23" i="57"/>
  <c r="W23" i="57"/>
  <c r="V23" i="57"/>
  <c r="U23" i="57"/>
  <c r="S23" i="57"/>
  <c r="R23" i="57"/>
  <c r="Q23" i="57"/>
  <c r="P23" i="57"/>
  <c r="O23" i="57"/>
  <c r="N23" i="57"/>
  <c r="M23" i="57"/>
  <c r="L23" i="57"/>
  <c r="K23" i="57"/>
  <c r="J23" i="57"/>
  <c r="I23" i="57"/>
  <c r="H23" i="57"/>
  <c r="G23" i="57"/>
  <c r="F23" i="57"/>
  <c r="E23" i="57"/>
  <c r="D23" i="57"/>
  <c r="C23" i="57"/>
  <c r="B23" i="57"/>
  <c r="BE22" i="57"/>
  <c r="BD22" i="57"/>
  <c r="BC22" i="57"/>
  <c r="BB22" i="57"/>
  <c r="BA22" i="57"/>
  <c r="AZ22" i="57"/>
  <c r="AY22" i="57"/>
  <c r="AX22" i="57"/>
  <c r="AW22" i="57"/>
  <c r="AV22" i="57"/>
  <c r="AU22" i="57"/>
  <c r="AT22" i="57"/>
  <c r="AS22" i="57"/>
  <c r="AR22" i="57"/>
  <c r="AQ22" i="57"/>
  <c r="AO22" i="57"/>
  <c r="AN22" i="57"/>
  <c r="AM22" i="57"/>
  <c r="AL22" i="57"/>
  <c r="AK22" i="57"/>
  <c r="AJ22" i="57"/>
  <c r="AI22" i="57"/>
  <c r="AH22" i="57"/>
  <c r="AG22" i="57"/>
  <c r="AF22" i="57"/>
  <c r="AE22" i="57"/>
  <c r="AD22" i="57"/>
  <c r="AC22" i="57"/>
  <c r="AB22" i="57"/>
  <c r="AA22" i="57"/>
  <c r="Z22" i="57"/>
  <c r="Y22" i="57"/>
  <c r="X22" i="57"/>
  <c r="W22" i="57"/>
  <c r="V22" i="57"/>
  <c r="U22" i="57"/>
  <c r="S22" i="57"/>
  <c r="R22" i="57"/>
  <c r="Q22" i="57"/>
  <c r="P22" i="57"/>
  <c r="O22" i="57"/>
  <c r="N22" i="57"/>
  <c r="M22" i="57"/>
  <c r="L22" i="57"/>
  <c r="K22" i="57"/>
  <c r="J22" i="57"/>
  <c r="I22" i="57"/>
  <c r="H22" i="57"/>
  <c r="G22" i="57"/>
  <c r="F22" i="57"/>
  <c r="E22" i="57"/>
  <c r="D22" i="57"/>
  <c r="C22" i="57"/>
  <c r="B22" i="57"/>
  <c r="BE21" i="57"/>
  <c r="BD21" i="57"/>
  <c r="BC21" i="57"/>
  <c r="BB21" i="57"/>
  <c r="BA21" i="57"/>
  <c r="AZ21" i="57"/>
  <c r="AY21" i="57"/>
  <c r="AX21" i="57"/>
  <c r="AW21" i="57"/>
  <c r="AV21" i="57"/>
  <c r="AU21" i="57"/>
  <c r="AT21" i="57"/>
  <c r="AS21" i="57"/>
  <c r="AR21" i="57"/>
  <c r="AQ21" i="57"/>
  <c r="AO21" i="57"/>
  <c r="AN21" i="57"/>
  <c r="AM21" i="57"/>
  <c r="AL21" i="57"/>
  <c r="AK21" i="57"/>
  <c r="AJ21" i="57"/>
  <c r="AI21" i="57"/>
  <c r="AH21" i="57"/>
  <c r="AG21" i="57"/>
  <c r="AF21" i="57"/>
  <c r="AE21" i="57"/>
  <c r="AD21" i="57"/>
  <c r="AC21" i="57"/>
  <c r="AB21" i="57"/>
  <c r="AA21" i="57"/>
  <c r="Z21" i="57"/>
  <c r="Y21" i="57"/>
  <c r="X21" i="57"/>
  <c r="W21" i="57"/>
  <c r="V21" i="57"/>
  <c r="U21" i="57"/>
  <c r="S21" i="57"/>
  <c r="R21" i="57"/>
  <c r="Q21" i="57"/>
  <c r="P21" i="57"/>
  <c r="O21" i="57"/>
  <c r="N21" i="57"/>
  <c r="M21" i="57"/>
  <c r="L21" i="57"/>
  <c r="K21" i="57"/>
  <c r="J21" i="57"/>
  <c r="I21" i="57"/>
  <c r="H21" i="57"/>
  <c r="G21" i="57"/>
  <c r="F21" i="57"/>
  <c r="E21" i="57"/>
  <c r="D21" i="57"/>
  <c r="C21" i="57"/>
  <c r="B21" i="57"/>
  <c r="BI21" i="57" s="1"/>
  <c r="BE20" i="57"/>
  <c r="BD20" i="57"/>
  <c r="BC20" i="57"/>
  <c r="BB20" i="57"/>
  <c r="BA20" i="57"/>
  <c r="AZ20" i="57"/>
  <c r="AY20" i="57"/>
  <c r="AX20" i="57"/>
  <c r="AW20" i="57"/>
  <c r="AV20" i="57"/>
  <c r="AU20" i="57"/>
  <c r="AT20" i="57"/>
  <c r="AS20" i="57"/>
  <c r="AR20" i="57"/>
  <c r="AQ20" i="57"/>
  <c r="AO20" i="57"/>
  <c r="AN20" i="57"/>
  <c r="AM20" i="57"/>
  <c r="AL20" i="57"/>
  <c r="AK20" i="57"/>
  <c r="AJ20" i="57"/>
  <c r="AI20" i="57"/>
  <c r="AH20" i="57"/>
  <c r="AG20" i="57"/>
  <c r="AF20" i="57"/>
  <c r="AE20" i="57"/>
  <c r="AD20" i="57"/>
  <c r="AC20" i="57"/>
  <c r="AB20" i="57"/>
  <c r="AA20" i="57"/>
  <c r="Z20" i="57"/>
  <c r="Y20" i="57"/>
  <c r="X20" i="57"/>
  <c r="W20" i="57"/>
  <c r="V20" i="57"/>
  <c r="U20" i="57"/>
  <c r="S20" i="57"/>
  <c r="R20" i="57"/>
  <c r="Q20" i="57"/>
  <c r="P20" i="57"/>
  <c r="O20" i="57"/>
  <c r="N20" i="57"/>
  <c r="M20" i="57"/>
  <c r="L20" i="57"/>
  <c r="K20" i="57"/>
  <c r="J20" i="57"/>
  <c r="I20" i="57"/>
  <c r="H20" i="57"/>
  <c r="G20" i="57"/>
  <c r="F20" i="57"/>
  <c r="E20" i="57"/>
  <c r="D20" i="57"/>
  <c r="BH20" i="57" s="1"/>
  <c r="C20" i="57"/>
  <c r="B20" i="57"/>
  <c r="BE19" i="57"/>
  <c r="BD19" i="57"/>
  <c r="BC19" i="57"/>
  <c r="BB19" i="57"/>
  <c r="BA19" i="57"/>
  <c r="AZ19" i="57"/>
  <c r="AY19" i="57"/>
  <c r="AX19" i="57"/>
  <c r="AW19" i="57"/>
  <c r="AV19" i="57"/>
  <c r="AU19" i="57"/>
  <c r="AT19" i="57"/>
  <c r="AS19" i="57"/>
  <c r="AR19" i="57"/>
  <c r="AQ19" i="57"/>
  <c r="AO19" i="57"/>
  <c r="AN19" i="57"/>
  <c r="AM19" i="57"/>
  <c r="AL19" i="57"/>
  <c r="AK19" i="57"/>
  <c r="AJ19" i="57"/>
  <c r="AI19" i="57"/>
  <c r="AH19" i="57"/>
  <c r="AG19" i="57"/>
  <c r="AF19" i="57"/>
  <c r="AE19" i="57"/>
  <c r="AD19" i="57"/>
  <c r="AC19" i="57"/>
  <c r="AB19" i="57"/>
  <c r="AA19" i="57"/>
  <c r="Z19" i="57"/>
  <c r="Y19" i="57"/>
  <c r="X19" i="57"/>
  <c r="W19" i="57"/>
  <c r="V19" i="57"/>
  <c r="U19" i="57"/>
  <c r="S19" i="57"/>
  <c r="R19" i="57"/>
  <c r="Q19" i="57"/>
  <c r="P19" i="57"/>
  <c r="O19" i="57"/>
  <c r="N19" i="57"/>
  <c r="M19" i="57"/>
  <c r="L19" i="57"/>
  <c r="K19" i="57"/>
  <c r="J19" i="57"/>
  <c r="I19" i="57"/>
  <c r="H19" i="57"/>
  <c r="G19" i="57"/>
  <c r="F19" i="57"/>
  <c r="E19" i="57"/>
  <c r="D19" i="57"/>
  <c r="C19" i="57"/>
  <c r="BG19" i="57" s="1"/>
  <c r="B19" i="57"/>
  <c r="BE18" i="57"/>
  <c r="BD18" i="57"/>
  <c r="BC18" i="57"/>
  <c r="BB18" i="57"/>
  <c r="BA18" i="57"/>
  <c r="AZ18" i="57"/>
  <c r="AY18" i="57"/>
  <c r="AX18" i="57"/>
  <c r="AW18" i="57"/>
  <c r="AV18" i="57"/>
  <c r="AU18" i="57"/>
  <c r="AT18" i="57"/>
  <c r="AS18" i="57"/>
  <c r="AR18" i="57"/>
  <c r="AQ18" i="57"/>
  <c r="AO18" i="57"/>
  <c r="AN18" i="57"/>
  <c r="AM18" i="57"/>
  <c r="AL18" i="57"/>
  <c r="AK18" i="57"/>
  <c r="AJ18" i="57"/>
  <c r="AI18" i="57"/>
  <c r="AH18" i="57"/>
  <c r="AG18" i="57"/>
  <c r="AF18" i="57"/>
  <c r="AE18" i="57"/>
  <c r="AD18" i="57"/>
  <c r="AC18" i="57"/>
  <c r="AB18" i="57"/>
  <c r="AA18" i="57"/>
  <c r="Z18" i="57"/>
  <c r="Y18" i="57"/>
  <c r="X18" i="57"/>
  <c r="W18" i="57"/>
  <c r="V18" i="57"/>
  <c r="U18" i="57"/>
  <c r="S18" i="57"/>
  <c r="R18" i="57"/>
  <c r="Q18" i="57"/>
  <c r="P18" i="57"/>
  <c r="O18" i="57"/>
  <c r="N18" i="57"/>
  <c r="M18" i="57"/>
  <c r="L18" i="57"/>
  <c r="K18" i="57"/>
  <c r="J18" i="57"/>
  <c r="I18" i="57"/>
  <c r="H18" i="57"/>
  <c r="G18" i="57"/>
  <c r="F18" i="57"/>
  <c r="E18" i="57"/>
  <c r="D18" i="57"/>
  <c r="C18" i="57"/>
  <c r="B18" i="57"/>
  <c r="BE17" i="57"/>
  <c r="BD17" i="57"/>
  <c r="BC17" i="57"/>
  <c r="BB17" i="57"/>
  <c r="BA17" i="57"/>
  <c r="AZ17" i="57"/>
  <c r="AY17" i="57"/>
  <c r="AX17" i="57"/>
  <c r="AW17" i="57"/>
  <c r="AV17" i="57"/>
  <c r="AU17" i="57"/>
  <c r="AT17" i="57"/>
  <c r="AS17" i="57"/>
  <c r="AR17" i="57"/>
  <c r="AQ17" i="57"/>
  <c r="AP17" i="57"/>
  <c r="AO17" i="57"/>
  <c r="AN17" i="57"/>
  <c r="AM17" i="57"/>
  <c r="AL17" i="57"/>
  <c r="AK17" i="57"/>
  <c r="AJ17" i="57"/>
  <c r="AI17" i="57"/>
  <c r="AH17" i="57"/>
  <c r="AG17" i="57"/>
  <c r="AF17" i="57"/>
  <c r="AE17" i="57"/>
  <c r="AD17" i="57"/>
  <c r="AC17" i="57"/>
  <c r="AB17" i="57"/>
  <c r="AA17" i="57"/>
  <c r="Z17" i="57"/>
  <c r="Y17" i="57"/>
  <c r="X17" i="57"/>
  <c r="W17" i="57"/>
  <c r="V17" i="57"/>
  <c r="U17" i="57"/>
  <c r="T17" i="57"/>
  <c r="S17" i="57"/>
  <c r="R17" i="57"/>
  <c r="Q17" i="57"/>
  <c r="P17" i="57"/>
  <c r="O17" i="57"/>
  <c r="N17" i="57"/>
  <c r="M17" i="57"/>
  <c r="L17" i="57"/>
  <c r="K17" i="57"/>
  <c r="J17" i="57"/>
  <c r="I17" i="57"/>
  <c r="H17" i="57"/>
  <c r="G17" i="57"/>
  <c r="F17" i="57"/>
  <c r="E17" i="57"/>
  <c r="D17" i="57"/>
  <c r="C17" i="57"/>
  <c r="B17" i="57"/>
  <c r="BE16" i="57"/>
  <c r="BD16" i="57"/>
  <c r="BC16" i="57"/>
  <c r="BB16" i="57"/>
  <c r="BA16" i="57"/>
  <c r="AZ16" i="57"/>
  <c r="AY16" i="57"/>
  <c r="AX16" i="57"/>
  <c r="AW16" i="57"/>
  <c r="AV16" i="57"/>
  <c r="AU16" i="57"/>
  <c r="AT16" i="57"/>
  <c r="AS16" i="57"/>
  <c r="AR16" i="57"/>
  <c r="AQ16" i="57"/>
  <c r="AO16" i="57"/>
  <c r="AN16" i="57"/>
  <c r="AM16" i="57"/>
  <c r="AL16" i="57"/>
  <c r="AK16" i="57"/>
  <c r="AJ16" i="57"/>
  <c r="AI16" i="57"/>
  <c r="AH16" i="57"/>
  <c r="AG16" i="57"/>
  <c r="AF16" i="57"/>
  <c r="AE16" i="57"/>
  <c r="AD16" i="57"/>
  <c r="AC16" i="57"/>
  <c r="AB16" i="57"/>
  <c r="AA16" i="57"/>
  <c r="Z16" i="57"/>
  <c r="Y16" i="57"/>
  <c r="X16" i="57"/>
  <c r="W16" i="57"/>
  <c r="V16" i="57"/>
  <c r="U16" i="57"/>
  <c r="S16" i="57"/>
  <c r="R16" i="57"/>
  <c r="Q16" i="57"/>
  <c r="P16" i="57"/>
  <c r="O16" i="57"/>
  <c r="N16" i="57"/>
  <c r="M16" i="57"/>
  <c r="L16" i="57"/>
  <c r="K16" i="57"/>
  <c r="J16" i="57"/>
  <c r="I16" i="57"/>
  <c r="H16" i="57"/>
  <c r="G16" i="57"/>
  <c r="F16" i="57"/>
  <c r="E16" i="57"/>
  <c r="D16" i="57"/>
  <c r="C16" i="57"/>
  <c r="B16" i="57"/>
  <c r="BE15" i="57"/>
  <c r="BD15" i="57"/>
  <c r="BC15" i="57"/>
  <c r="BB15" i="57"/>
  <c r="BA15" i="57"/>
  <c r="AZ15" i="57"/>
  <c r="AY15" i="57"/>
  <c r="AX15" i="57"/>
  <c r="AW15" i="57"/>
  <c r="AV15" i="57"/>
  <c r="AU15" i="57"/>
  <c r="AT15" i="57"/>
  <c r="AS15" i="57"/>
  <c r="AR15" i="57"/>
  <c r="AQ15" i="57"/>
  <c r="AO15" i="57"/>
  <c r="AN15" i="57"/>
  <c r="AM15" i="57"/>
  <c r="AL15" i="57"/>
  <c r="AK15" i="57"/>
  <c r="AJ15" i="57"/>
  <c r="AI15" i="57"/>
  <c r="AH15" i="57"/>
  <c r="AG15" i="57"/>
  <c r="AF15" i="57"/>
  <c r="AE15" i="57"/>
  <c r="AD15" i="57"/>
  <c r="AC15" i="57"/>
  <c r="AB15" i="57"/>
  <c r="AA15" i="57"/>
  <c r="Z15" i="57"/>
  <c r="Y15" i="57"/>
  <c r="X15" i="57"/>
  <c r="W15" i="57"/>
  <c r="V15" i="57"/>
  <c r="U15" i="57"/>
  <c r="S15" i="57"/>
  <c r="R15" i="57"/>
  <c r="Q15" i="57"/>
  <c r="P15" i="57"/>
  <c r="O15" i="57"/>
  <c r="N15" i="57"/>
  <c r="M15" i="57"/>
  <c r="L15" i="57"/>
  <c r="K15" i="57"/>
  <c r="J15" i="57"/>
  <c r="I15" i="57"/>
  <c r="H15" i="57"/>
  <c r="G15" i="57"/>
  <c r="F15" i="57"/>
  <c r="E15" i="57"/>
  <c r="D15" i="57"/>
  <c r="C15" i="57"/>
  <c r="B15" i="57"/>
  <c r="BE14" i="57"/>
  <c r="BD14" i="57"/>
  <c r="BC14" i="57"/>
  <c r="BB14" i="57"/>
  <c r="BA14" i="57"/>
  <c r="AZ14" i="57"/>
  <c r="AY14" i="57"/>
  <c r="AX14" i="57"/>
  <c r="AW14" i="57"/>
  <c r="AV14" i="57"/>
  <c r="AU14" i="57"/>
  <c r="AT14" i="57"/>
  <c r="AS14" i="57"/>
  <c r="AR14" i="57"/>
  <c r="AQ14" i="57"/>
  <c r="AO14" i="57"/>
  <c r="AN14" i="57"/>
  <c r="AM14" i="57"/>
  <c r="AL14" i="57"/>
  <c r="AK14" i="57"/>
  <c r="AJ14" i="57"/>
  <c r="AI14" i="57"/>
  <c r="AH14" i="57"/>
  <c r="AG14" i="57"/>
  <c r="AF14" i="57"/>
  <c r="AE14" i="57"/>
  <c r="AD14" i="57"/>
  <c r="AC14" i="57"/>
  <c r="AB14" i="57"/>
  <c r="AA14" i="57"/>
  <c r="Z14" i="57"/>
  <c r="Y14" i="57"/>
  <c r="X14" i="57"/>
  <c r="W14" i="57"/>
  <c r="V14" i="57"/>
  <c r="U14" i="57"/>
  <c r="S14" i="57"/>
  <c r="R14" i="57"/>
  <c r="Q14" i="57"/>
  <c r="P14" i="57"/>
  <c r="O14" i="57"/>
  <c r="N14" i="57"/>
  <c r="M14" i="57"/>
  <c r="L14" i="57"/>
  <c r="K14" i="57"/>
  <c r="J14" i="57"/>
  <c r="I14" i="57"/>
  <c r="H14" i="57"/>
  <c r="G14" i="57"/>
  <c r="F14" i="57"/>
  <c r="E14" i="57"/>
  <c r="D14" i="57"/>
  <c r="C14" i="57"/>
  <c r="BG14" i="57" s="1"/>
  <c r="B14" i="57"/>
  <c r="BE13" i="57"/>
  <c r="BD13" i="57"/>
  <c r="BC13" i="57"/>
  <c r="BB13" i="57"/>
  <c r="BA13" i="57"/>
  <c r="AZ13" i="57"/>
  <c r="AY13" i="57"/>
  <c r="AX13" i="57"/>
  <c r="AW13" i="57"/>
  <c r="AV13" i="57"/>
  <c r="AU13" i="57"/>
  <c r="AT13" i="57"/>
  <c r="AS13" i="57"/>
  <c r="AR13" i="57"/>
  <c r="AQ13" i="57"/>
  <c r="AO13" i="57"/>
  <c r="AN13" i="57"/>
  <c r="AM13" i="57"/>
  <c r="AL13" i="57"/>
  <c r="AK13" i="57"/>
  <c r="AJ13" i="57"/>
  <c r="AI13" i="57"/>
  <c r="AH13" i="57"/>
  <c r="AG13" i="57"/>
  <c r="AF13" i="57"/>
  <c r="AE13" i="57"/>
  <c r="AD13" i="57"/>
  <c r="AC13" i="57"/>
  <c r="AB13" i="57"/>
  <c r="AA13" i="57"/>
  <c r="Z13" i="57"/>
  <c r="Y13" i="57"/>
  <c r="X13" i="57"/>
  <c r="W13" i="57"/>
  <c r="V13" i="57"/>
  <c r="U13" i="57"/>
  <c r="S13" i="57"/>
  <c r="R13" i="57"/>
  <c r="Q13" i="57"/>
  <c r="P13" i="57"/>
  <c r="O13" i="57"/>
  <c r="N13" i="57"/>
  <c r="M13" i="57"/>
  <c r="L13" i="57"/>
  <c r="K13" i="57"/>
  <c r="J13" i="57"/>
  <c r="BH13" i="57" s="1"/>
  <c r="I13" i="57"/>
  <c r="H13" i="57"/>
  <c r="G13" i="57"/>
  <c r="F13" i="57"/>
  <c r="E13" i="57"/>
  <c r="D13" i="57"/>
  <c r="C13" i="57"/>
  <c r="B13" i="57"/>
  <c r="BE12" i="57"/>
  <c r="BD12" i="57"/>
  <c r="BC12" i="57"/>
  <c r="BB12" i="57"/>
  <c r="BA12" i="57"/>
  <c r="AZ12" i="57"/>
  <c r="AY12" i="57"/>
  <c r="AX12" i="57"/>
  <c r="AW12" i="57"/>
  <c r="AV12" i="57"/>
  <c r="AU12" i="57"/>
  <c r="AT12" i="57"/>
  <c r="AS12" i="57"/>
  <c r="AR12" i="57"/>
  <c r="AQ12" i="57"/>
  <c r="AO12" i="57"/>
  <c r="AN12" i="57"/>
  <c r="AM12" i="57"/>
  <c r="AL12" i="57"/>
  <c r="AK12" i="57"/>
  <c r="AJ12" i="57"/>
  <c r="AI12" i="57"/>
  <c r="AH12" i="57"/>
  <c r="AG12" i="57"/>
  <c r="AF12" i="57"/>
  <c r="AE12" i="57"/>
  <c r="AD12" i="57"/>
  <c r="AC12" i="57"/>
  <c r="AB12" i="57"/>
  <c r="AA12" i="57"/>
  <c r="Z12" i="57"/>
  <c r="Y12" i="57"/>
  <c r="X12" i="57"/>
  <c r="W12" i="57"/>
  <c r="V12" i="57"/>
  <c r="U12" i="57"/>
  <c r="S12" i="57"/>
  <c r="R12" i="57"/>
  <c r="Q12" i="57"/>
  <c r="P12" i="57"/>
  <c r="O12" i="57"/>
  <c r="N12" i="57"/>
  <c r="M12" i="57"/>
  <c r="L12" i="57"/>
  <c r="K12" i="57"/>
  <c r="J12" i="57"/>
  <c r="I12" i="57"/>
  <c r="H12" i="57"/>
  <c r="G12" i="57"/>
  <c r="F12" i="57"/>
  <c r="E12" i="57"/>
  <c r="D12" i="57"/>
  <c r="BH12" i="57" s="1"/>
  <c r="C12" i="57"/>
  <c r="B12" i="57"/>
  <c r="BE11" i="57"/>
  <c r="BD11" i="57"/>
  <c r="BC11" i="57"/>
  <c r="BB11" i="57"/>
  <c r="BA11" i="57"/>
  <c r="AZ11" i="57"/>
  <c r="AY11" i="57"/>
  <c r="AX11" i="57"/>
  <c r="AW11" i="57"/>
  <c r="AV11" i="57"/>
  <c r="AU11" i="57"/>
  <c r="AT11" i="57"/>
  <c r="AS11" i="57"/>
  <c r="AR11" i="57"/>
  <c r="AQ11" i="57"/>
  <c r="AO11" i="57"/>
  <c r="AN11" i="57"/>
  <c r="AM11" i="57"/>
  <c r="AL11" i="57"/>
  <c r="AK11" i="57"/>
  <c r="AJ11" i="57"/>
  <c r="AI11" i="57"/>
  <c r="AH11" i="57"/>
  <c r="AG11" i="57"/>
  <c r="AF11" i="57"/>
  <c r="AE11" i="57"/>
  <c r="AD11" i="57"/>
  <c r="AC11" i="57"/>
  <c r="AB11" i="57"/>
  <c r="AA11" i="57"/>
  <c r="Z11" i="57"/>
  <c r="Y11" i="57"/>
  <c r="X11" i="57"/>
  <c r="W11" i="57"/>
  <c r="V11" i="57"/>
  <c r="U11" i="57"/>
  <c r="S11" i="57"/>
  <c r="R11" i="57"/>
  <c r="Q11" i="57"/>
  <c r="P11" i="57"/>
  <c r="O11" i="57"/>
  <c r="N11" i="57"/>
  <c r="M11" i="57"/>
  <c r="L11" i="57"/>
  <c r="K11" i="57"/>
  <c r="J11" i="57"/>
  <c r="I11" i="57"/>
  <c r="H11" i="57"/>
  <c r="G11" i="57"/>
  <c r="F11" i="57"/>
  <c r="E11" i="57"/>
  <c r="D11" i="57"/>
  <c r="C11" i="57"/>
  <c r="B11" i="57"/>
  <c r="BE10" i="57"/>
  <c r="BD10" i="57"/>
  <c r="BC10" i="57"/>
  <c r="BB10" i="57"/>
  <c r="BA10" i="57"/>
  <c r="AZ10" i="57"/>
  <c r="AY10" i="57"/>
  <c r="AX10" i="57"/>
  <c r="AW10" i="57"/>
  <c r="AV10" i="57"/>
  <c r="AU10" i="57"/>
  <c r="AT10" i="57"/>
  <c r="AS10" i="57"/>
  <c r="AR10" i="57"/>
  <c r="AQ10" i="57"/>
  <c r="AO10" i="57"/>
  <c r="AN10" i="57"/>
  <c r="AM10" i="57"/>
  <c r="AL10" i="57"/>
  <c r="AK10" i="57"/>
  <c r="AJ10" i="57"/>
  <c r="AI10" i="57"/>
  <c r="AH10" i="57"/>
  <c r="AG10" i="57"/>
  <c r="AF10" i="57"/>
  <c r="AE10" i="57"/>
  <c r="AD10" i="57"/>
  <c r="AC10" i="57"/>
  <c r="AB10" i="57"/>
  <c r="AA10" i="57"/>
  <c r="Z10" i="57"/>
  <c r="Y10" i="57"/>
  <c r="X10" i="57"/>
  <c r="W10" i="57"/>
  <c r="V10" i="57"/>
  <c r="U10" i="57"/>
  <c r="S10" i="57"/>
  <c r="R10" i="57"/>
  <c r="Q10" i="57"/>
  <c r="P10" i="57"/>
  <c r="O10" i="57"/>
  <c r="N10" i="57"/>
  <c r="M10" i="57"/>
  <c r="L10" i="57"/>
  <c r="K10" i="57"/>
  <c r="J10" i="57"/>
  <c r="I10" i="57"/>
  <c r="H10" i="57"/>
  <c r="G10" i="57"/>
  <c r="F10" i="57"/>
  <c r="BG10" i="57" s="1"/>
  <c r="E10" i="57"/>
  <c r="D10" i="57"/>
  <c r="C10" i="57"/>
  <c r="B10" i="57"/>
  <c r="BE9" i="57"/>
  <c r="BD9" i="57"/>
  <c r="BC9" i="57"/>
  <c r="BB9" i="57"/>
  <c r="BA9" i="57"/>
  <c r="AZ9" i="57"/>
  <c r="AY9" i="57"/>
  <c r="AX9" i="57"/>
  <c r="AW9" i="57"/>
  <c r="AV9" i="57"/>
  <c r="AU9" i="57"/>
  <c r="AT9" i="57"/>
  <c r="AS9" i="57"/>
  <c r="AR9" i="57"/>
  <c r="AQ9" i="57"/>
  <c r="AO9" i="57"/>
  <c r="AN9" i="57"/>
  <c r="AM9" i="57"/>
  <c r="AL9" i="57"/>
  <c r="AK9" i="57"/>
  <c r="AJ9" i="57"/>
  <c r="AI9" i="57"/>
  <c r="AH9" i="57"/>
  <c r="AG9" i="57"/>
  <c r="AF9" i="57"/>
  <c r="AE9" i="57"/>
  <c r="AD9" i="57"/>
  <c r="AC9" i="57"/>
  <c r="AB9" i="57"/>
  <c r="AA9" i="57"/>
  <c r="Z9" i="57"/>
  <c r="Y9" i="57"/>
  <c r="X9" i="57"/>
  <c r="W9" i="57"/>
  <c r="V9" i="57"/>
  <c r="U9" i="57"/>
  <c r="S9" i="57"/>
  <c r="R9" i="57"/>
  <c r="Q9" i="57"/>
  <c r="P9" i="57"/>
  <c r="O9" i="57"/>
  <c r="N9" i="57"/>
  <c r="M9" i="57"/>
  <c r="L9" i="57"/>
  <c r="K9" i="57"/>
  <c r="J9" i="57"/>
  <c r="I9" i="57"/>
  <c r="H9" i="57"/>
  <c r="G9" i="57"/>
  <c r="F9" i="57"/>
  <c r="E9" i="57"/>
  <c r="D9" i="57"/>
  <c r="C9" i="57"/>
  <c r="B9" i="57"/>
  <c r="BE8" i="57"/>
  <c r="BD8" i="57"/>
  <c r="BC8" i="57"/>
  <c r="BB8" i="57"/>
  <c r="BA8" i="57"/>
  <c r="AZ8" i="57"/>
  <c r="AY8" i="57"/>
  <c r="AX8" i="57"/>
  <c r="AW8" i="57"/>
  <c r="AV8" i="57"/>
  <c r="AU8" i="57"/>
  <c r="AT8" i="57"/>
  <c r="AS8" i="57"/>
  <c r="AR8" i="57"/>
  <c r="AQ8" i="57"/>
  <c r="AO8" i="57"/>
  <c r="AN8" i="57"/>
  <c r="AM8" i="57"/>
  <c r="AL8" i="57"/>
  <c r="AK8" i="57"/>
  <c r="AJ8" i="57"/>
  <c r="AI8" i="57"/>
  <c r="AH8" i="57"/>
  <c r="AG8" i="57"/>
  <c r="AF8" i="57"/>
  <c r="AE8" i="57"/>
  <c r="AD8" i="57"/>
  <c r="AC8" i="57"/>
  <c r="AB8" i="57"/>
  <c r="AA8" i="57"/>
  <c r="Z8" i="57"/>
  <c r="Y8" i="57"/>
  <c r="X8" i="57"/>
  <c r="W8" i="57"/>
  <c r="V8" i="57"/>
  <c r="U8" i="57"/>
  <c r="S8" i="57"/>
  <c r="R8" i="57"/>
  <c r="Q8" i="57"/>
  <c r="P8" i="57"/>
  <c r="O8" i="57"/>
  <c r="N8" i="57"/>
  <c r="M8" i="57"/>
  <c r="L8" i="57"/>
  <c r="K8" i="57"/>
  <c r="J8" i="57"/>
  <c r="I8" i="57"/>
  <c r="H8" i="57"/>
  <c r="G8" i="57"/>
  <c r="F8" i="57"/>
  <c r="E8" i="57"/>
  <c r="D8" i="57"/>
  <c r="C8" i="57"/>
  <c r="BG8" i="57" s="1"/>
  <c r="B8" i="57"/>
  <c r="BF8" i="57" s="1"/>
  <c r="BE7" i="57"/>
  <c r="BD7" i="57"/>
  <c r="BC7" i="57"/>
  <c r="BB7" i="57"/>
  <c r="BA7" i="57"/>
  <c r="AZ7" i="57"/>
  <c r="AY7" i="57"/>
  <c r="AX7" i="57"/>
  <c r="AW7" i="57"/>
  <c r="AV7" i="57"/>
  <c r="AU7" i="57"/>
  <c r="AT7" i="57"/>
  <c r="AS7" i="57"/>
  <c r="AR7" i="57"/>
  <c r="AQ7" i="57"/>
  <c r="AO7" i="57"/>
  <c r="AN7" i="57"/>
  <c r="AM7" i="57"/>
  <c r="AL7" i="57"/>
  <c r="AK7" i="57"/>
  <c r="AJ7" i="57"/>
  <c r="AI7" i="57"/>
  <c r="AH7" i="57"/>
  <c r="AG7" i="57"/>
  <c r="AF7" i="57"/>
  <c r="AE7" i="57"/>
  <c r="AD7" i="57"/>
  <c r="AC7" i="57"/>
  <c r="AB7" i="57"/>
  <c r="AA7" i="57"/>
  <c r="Z7" i="57"/>
  <c r="Y7" i="57"/>
  <c r="X7" i="57"/>
  <c r="W7" i="57"/>
  <c r="V7" i="57"/>
  <c r="U7" i="57"/>
  <c r="S7" i="57"/>
  <c r="R7" i="57"/>
  <c r="Q7" i="57"/>
  <c r="P7" i="57"/>
  <c r="O7" i="57"/>
  <c r="N7" i="57"/>
  <c r="M7" i="57"/>
  <c r="L7" i="57"/>
  <c r="K7" i="57"/>
  <c r="J7" i="57"/>
  <c r="I7" i="57"/>
  <c r="H7" i="57"/>
  <c r="G7" i="57"/>
  <c r="F7" i="57"/>
  <c r="E7" i="57"/>
  <c r="BI7" i="57" s="1"/>
  <c r="D7" i="57"/>
  <c r="C7" i="57"/>
  <c r="B7" i="57"/>
  <c r="AP1" i="57"/>
  <c r="T1" i="57"/>
  <c r="Q46" i="56"/>
  <c r="P46" i="56"/>
  <c r="O46" i="56"/>
  <c r="N46" i="56"/>
  <c r="M46" i="56"/>
  <c r="L46" i="56"/>
  <c r="K46" i="56"/>
  <c r="J46" i="56"/>
  <c r="I46" i="56"/>
  <c r="H46" i="56"/>
  <c r="G46" i="56"/>
  <c r="F46" i="56"/>
  <c r="E46" i="56"/>
  <c r="D46" i="56"/>
  <c r="C46" i="56"/>
  <c r="B46" i="56"/>
  <c r="S46" i="56" s="1"/>
  <c r="Q45" i="56"/>
  <c r="P45" i="56"/>
  <c r="O45" i="56"/>
  <c r="N45" i="56"/>
  <c r="M45" i="56"/>
  <c r="L45" i="56"/>
  <c r="K45" i="56"/>
  <c r="J45" i="56"/>
  <c r="I45" i="56"/>
  <c r="H45" i="56"/>
  <c r="G45" i="56"/>
  <c r="F45" i="56"/>
  <c r="E45" i="56"/>
  <c r="D45" i="56"/>
  <c r="C45" i="56"/>
  <c r="B45" i="56"/>
  <c r="S45" i="56" s="1"/>
  <c r="Q44" i="56"/>
  <c r="P44" i="56"/>
  <c r="O44" i="56"/>
  <c r="N44" i="56"/>
  <c r="M44" i="56"/>
  <c r="L44" i="56"/>
  <c r="K44" i="56"/>
  <c r="J44" i="56"/>
  <c r="I44" i="56"/>
  <c r="H44" i="56"/>
  <c r="G44" i="56"/>
  <c r="F44" i="56"/>
  <c r="E44" i="56"/>
  <c r="D44" i="56"/>
  <c r="C44" i="56"/>
  <c r="B44" i="56"/>
  <c r="Q43" i="56"/>
  <c r="P43" i="56"/>
  <c r="O43" i="56"/>
  <c r="N43" i="56"/>
  <c r="M43" i="56"/>
  <c r="L43" i="56"/>
  <c r="K43" i="56"/>
  <c r="J43" i="56"/>
  <c r="I43" i="56"/>
  <c r="H43" i="56"/>
  <c r="G43" i="56"/>
  <c r="F43" i="56"/>
  <c r="E43" i="56"/>
  <c r="D43" i="56"/>
  <c r="C43" i="56"/>
  <c r="B43" i="56"/>
  <c r="Q42" i="56"/>
  <c r="P42" i="56"/>
  <c r="O42" i="56"/>
  <c r="N42" i="56"/>
  <c r="M42" i="56"/>
  <c r="L42" i="56"/>
  <c r="K42" i="56"/>
  <c r="J42" i="56"/>
  <c r="I42" i="56"/>
  <c r="H42" i="56"/>
  <c r="G42" i="56"/>
  <c r="F42" i="56"/>
  <c r="E42" i="56"/>
  <c r="D42" i="56"/>
  <c r="C42" i="56"/>
  <c r="B42" i="56"/>
  <c r="Q41" i="56"/>
  <c r="P41" i="56"/>
  <c r="O41" i="56"/>
  <c r="N41" i="56"/>
  <c r="M41" i="56"/>
  <c r="L41" i="56"/>
  <c r="K41" i="56"/>
  <c r="J41" i="56"/>
  <c r="I41" i="56"/>
  <c r="H41" i="56"/>
  <c r="G41" i="56"/>
  <c r="F41" i="56"/>
  <c r="E41" i="56"/>
  <c r="D41" i="56"/>
  <c r="C41" i="56"/>
  <c r="B41" i="56"/>
  <c r="Q40" i="56"/>
  <c r="P40" i="56"/>
  <c r="O40" i="56"/>
  <c r="N40" i="56"/>
  <c r="M40" i="56"/>
  <c r="L40" i="56"/>
  <c r="K40" i="56"/>
  <c r="J40" i="56"/>
  <c r="I40" i="56"/>
  <c r="H40" i="56"/>
  <c r="G40" i="56"/>
  <c r="F40" i="56"/>
  <c r="E40" i="56"/>
  <c r="D40" i="56"/>
  <c r="C40" i="56"/>
  <c r="B40" i="56"/>
  <c r="S40" i="56" s="1"/>
  <c r="Q39" i="56"/>
  <c r="P39" i="56"/>
  <c r="O39" i="56"/>
  <c r="N39" i="56"/>
  <c r="M39" i="56"/>
  <c r="L39" i="56"/>
  <c r="K39" i="56"/>
  <c r="J39" i="56"/>
  <c r="I39" i="56"/>
  <c r="H39" i="56"/>
  <c r="G39" i="56"/>
  <c r="F39" i="56"/>
  <c r="E39" i="56"/>
  <c r="D39" i="56"/>
  <c r="C39" i="56"/>
  <c r="B39" i="56"/>
  <c r="Q38" i="56"/>
  <c r="P38" i="56"/>
  <c r="O38" i="56"/>
  <c r="N38" i="56"/>
  <c r="M38" i="56"/>
  <c r="L38" i="56"/>
  <c r="K38" i="56"/>
  <c r="J38" i="56"/>
  <c r="I38" i="56"/>
  <c r="H38" i="56"/>
  <c r="G38" i="56"/>
  <c r="F38" i="56"/>
  <c r="E38" i="56"/>
  <c r="D38" i="56"/>
  <c r="C38" i="56"/>
  <c r="B38" i="56"/>
  <c r="Q37" i="56"/>
  <c r="P37" i="56"/>
  <c r="O37" i="56"/>
  <c r="N37" i="56"/>
  <c r="M37" i="56"/>
  <c r="L37" i="56"/>
  <c r="K37" i="56"/>
  <c r="J37" i="56"/>
  <c r="I37" i="56"/>
  <c r="H37" i="56"/>
  <c r="G37" i="56"/>
  <c r="F37" i="56"/>
  <c r="E37" i="56"/>
  <c r="D37" i="56"/>
  <c r="C37" i="56"/>
  <c r="B37" i="56"/>
  <c r="S37" i="56" s="1"/>
  <c r="Q36" i="56"/>
  <c r="P36" i="56"/>
  <c r="O36" i="56"/>
  <c r="N36" i="56"/>
  <c r="M36" i="56"/>
  <c r="L36" i="56"/>
  <c r="K36" i="56"/>
  <c r="J36" i="56"/>
  <c r="I36" i="56"/>
  <c r="H36" i="56"/>
  <c r="G36" i="56"/>
  <c r="F36" i="56"/>
  <c r="E36" i="56"/>
  <c r="D36" i="56"/>
  <c r="C36" i="56"/>
  <c r="B36" i="56"/>
  <c r="Q35" i="56"/>
  <c r="P35" i="56"/>
  <c r="O35" i="56"/>
  <c r="N35" i="56"/>
  <c r="M35" i="56"/>
  <c r="L35" i="56"/>
  <c r="K35" i="56"/>
  <c r="J35" i="56"/>
  <c r="I35" i="56"/>
  <c r="H35" i="56"/>
  <c r="G35" i="56"/>
  <c r="F35" i="56"/>
  <c r="E35" i="56"/>
  <c r="D35" i="56"/>
  <c r="C35" i="56"/>
  <c r="B35" i="56"/>
  <c r="S35" i="56" s="1"/>
  <c r="Q34" i="56"/>
  <c r="P34" i="56"/>
  <c r="O34" i="56"/>
  <c r="N34" i="56"/>
  <c r="M34" i="56"/>
  <c r="L34" i="56"/>
  <c r="K34" i="56"/>
  <c r="J34" i="56"/>
  <c r="I34" i="56"/>
  <c r="H34" i="56"/>
  <c r="G34" i="56"/>
  <c r="F34" i="56"/>
  <c r="E34" i="56"/>
  <c r="D34" i="56"/>
  <c r="C34" i="56"/>
  <c r="B34" i="56"/>
  <c r="S34" i="56" s="1"/>
  <c r="Q33" i="56"/>
  <c r="P33" i="56"/>
  <c r="O33" i="56"/>
  <c r="N33" i="56"/>
  <c r="M33" i="56"/>
  <c r="L33" i="56"/>
  <c r="K33" i="56"/>
  <c r="J33" i="56"/>
  <c r="I33" i="56"/>
  <c r="H33" i="56"/>
  <c r="G33" i="56"/>
  <c r="F33" i="56"/>
  <c r="E33" i="56"/>
  <c r="D33" i="56"/>
  <c r="C33" i="56"/>
  <c r="B33" i="56"/>
  <c r="S33" i="56" s="1"/>
  <c r="Q32" i="56"/>
  <c r="P32" i="56"/>
  <c r="O32" i="56"/>
  <c r="N32" i="56"/>
  <c r="M32" i="56"/>
  <c r="L32" i="56"/>
  <c r="K32" i="56"/>
  <c r="J32" i="56"/>
  <c r="I32" i="56"/>
  <c r="H32" i="56"/>
  <c r="G32" i="56"/>
  <c r="F32" i="56"/>
  <c r="E32" i="56"/>
  <c r="D32" i="56"/>
  <c r="C32" i="56"/>
  <c r="B32" i="56"/>
  <c r="S32" i="56" s="1"/>
  <c r="Q31" i="56"/>
  <c r="P31" i="56"/>
  <c r="O31" i="56"/>
  <c r="N31" i="56"/>
  <c r="M31" i="56"/>
  <c r="L31" i="56"/>
  <c r="K31" i="56"/>
  <c r="J31" i="56"/>
  <c r="I31" i="56"/>
  <c r="H31" i="56"/>
  <c r="G31" i="56"/>
  <c r="F31" i="56"/>
  <c r="E31" i="56"/>
  <c r="D31" i="56"/>
  <c r="C31" i="56"/>
  <c r="B31" i="56"/>
  <c r="S31" i="56" s="1"/>
  <c r="Q30" i="56"/>
  <c r="P30" i="56"/>
  <c r="O30" i="56"/>
  <c r="N30" i="56"/>
  <c r="M30" i="56"/>
  <c r="L30" i="56"/>
  <c r="K30" i="56"/>
  <c r="J30" i="56"/>
  <c r="I30" i="56"/>
  <c r="H30" i="56"/>
  <c r="G30" i="56"/>
  <c r="F30" i="56"/>
  <c r="E30" i="56"/>
  <c r="D30" i="56"/>
  <c r="R30" i="56" s="1"/>
  <c r="C30" i="56"/>
  <c r="B30" i="56"/>
  <c r="S30" i="56" s="1"/>
  <c r="Q29" i="56"/>
  <c r="P29" i="56"/>
  <c r="O29" i="56"/>
  <c r="N29" i="56"/>
  <c r="M29" i="56"/>
  <c r="L29" i="56"/>
  <c r="K29" i="56"/>
  <c r="J29" i="56"/>
  <c r="I29" i="56"/>
  <c r="H29" i="56"/>
  <c r="G29" i="56"/>
  <c r="F29" i="56"/>
  <c r="E29" i="56"/>
  <c r="D29" i="56"/>
  <c r="C29" i="56"/>
  <c r="B29" i="56"/>
  <c r="S29" i="56" s="1"/>
  <c r="Q28" i="56"/>
  <c r="P28" i="56"/>
  <c r="O28" i="56"/>
  <c r="N28" i="56"/>
  <c r="M28" i="56"/>
  <c r="L28" i="56"/>
  <c r="K28" i="56"/>
  <c r="J28" i="56"/>
  <c r="I28" i="56"/>
  <c r="H28" i="56"/>
  <c r="G28" i="56"/>
  <c r="F28" i="56"/>
  <c r="E28" i="56"/>
  <c r="D28" i="56"/>
  <c r="C28" i="56"/>
  <c r="B28" i="56"/>
  <c r="Q27" i="56"/>
  <c r="P27" i="56"/>
  <c r="O27" i="56"/>
  <c r="N27" i="56"/>
  <c r="M27" i="56"/>
  <c r="L27" i="56"/>
  <c r="K27" i="56"/>
  <c r="J27" i="56"/>
  <c r="I27" i="56"/>
  <c r="H27" i="56"/>
  <c r="G27" i="56"/>
  <c r="F27" i="56"/>
  <c r="E27" i="56"/>
  <c r="D27" i="56"/>
  <c r="C27" i="56"/>
  <c r="B27" i="56"/>
  <c r="S27" i="56" s="1"/>
  <c r="Q26" i="56"/>
  <c r="P26" i="56"/>
  <c r="O26" i="56"/>
  <c r="N26" i="56"/>
  <c r="M26" i="56"/>
  <c r="L26" i="56"/>
  <c r="K26" i="56"/>
  <c r="J26" i="56"/>
  <c r="I26" i="56"/>
  <c r="H26" i="56"/>
  <c r="G26" i="56"/>
  <c r="F26" i="56"/>
  <c r="E26" i="56"/>
  <c r="D26" i="56"/>
  <c r="C26" i="56"/>
  <c r="B26" i="56"/>
  <c r="S26" i="56" s="1"/>
  <c r="Q25" i="56"/>
  <c r="P25" i="56"/>
  <c r="O25" i="56"/>
  <c r="N25" i="56"/>
  <c r="M25" i="56"/>
  <c r="L25" i="56"/>
  <c r="K25" i="56"/>
  <c r="J25" i="56"/>
  <c r="I25" i="56"/>
  <c r="H25" i="56"/>
  <c r="G25" i="56"/>
  <c r="F25" i="56"/>
  <c r="E25" i="56"/>
  <c r="D25" i="56"/>
  <c r="C25" i="56"/>
  <c r="B25" i="56"/>
  <c r="S25" i="56" s="1"/>
  <c r="Q24" i="56"/>
  <c r="P24" i="56"/>
  <c r="O24" i="56"/>
  <c r="N24" i="56"/>
  <c r="M24" i="56"/>
  <c r="L24" i="56"/>
  <c r="K24" i="56"/>
  <c r="J24" i="56"/>
  <c r="I24" i="56"/>
  <c r="H24" i="56"/>
  <c r="G24" i="56"/>
  <c r="F24" i="56"/>
  <c r="E24" i="56"/>
  <c r="D24" i="56"/>
  <c r="C24" i="56"/>
  <c r="B24" i="56"/>
  <c r="Q23" i="56"/>
  <c r="P23" i="56"/>
  <c r="O23" i="56"/>
  <c r="N23" i="56"/>
  <c r="M23" i="56"/>
  <c r="L23" i="56"/>
  <c r="K23" i="56"/>
  <c r="J23" i="56"/>
  <c r="I23" i="56"/>
  <c r="H23" i="56"/>
  <c r="G23" i="56"/>
  <c r="F23" i="56"/>
  <c r="E23" i="56"/>
  <c r="D23" i="56"/>
  <c r="C23" i="56"/>
  <c r="B23" i="56"/>
  <c r="Q22" i="56"/>
  <c r="P22" i="56"/>
  <c r="O22" i="56"/>
  <c r="N22" i="56"/>
  <c r="M22" i="56"/>
  <c r="L22" i="56"/>
  <c r="K22" i="56"/>
  <c r="J22" i="56"/>
  <c r="I22" i="56"/>
  <c r="H22" i="56"/>
  <c r="G22" i="56"/>
  <c r="F22" i="56"/>
  <c r="E22" i="56"/>
  <c r="D22" i="56"/>
  <c r="C22" i="56"/>
  <c r="B22" i="56"/>
  <c r="Q21" i="56"/>
  <c r="P21" i="56"/>
  <c r="O21" i="56"/>
  <c r="N21" i="56"/>
  <c r="M21" i="56"/>
  <c r="L21" i="56"/>
  <c r="K21" i="56"/>
  <c r="J21" i="56"/>
  <c r="I21" i="56"/>
  <c r="H21" i="56"/>
  <c r="G21" i="56"/>
  <c r="F21" i="56"/>
  <c r="E21" i="56"/>
  <c r="D21" i="56"/>
  <c r="C21" i="56"/>
  <c r="B21" i="56"/>
  <c r="S21" i="56" s="1"/>
  <c r="Q20" i="56"/>
  <c r="P20" i="56"/>
  <c r="O20" i="56"/>
  <c r="O48" i="56" s="1"/>
  <c r="N20" i="56"/>
  <c r="M20" i="56"/>
  <c r="L20" i="56"/>
  <c r="K20" i="56"/>
  <c r="J20" i="56"/>
  <c r="I20" i="56"/>
  <c r="H20" i="56"/>
  <c r="G20" i="56"/>
  <c r="G48" i="56" s="1"/>
  <c r="F20" i="56"/>
  <c r="E20" i="56"/>
  <c r="D20" i="56"/>
  <c r="C20" i="56"/>
  <c r="B20" i="56"/>
  <c r="Q19" i="56"/>
  <c r="P19" i="56"/>
  <c r="O19" i="56"/>
  <c r="N19" i="56"/>
  <c r="M19" i="56"/>
  <c r="L19" i="56"/>
  <c r="K19" i="56"/>
  <c r="J19" i="56"/>
  <c r="I19" i="56"/>
  <c r="H19" i="56"/>
  <c r="G19" i="56"/>
  <c r="F19" i="56"/>
  <c r="E19" i="56"/>
  <c r="D19" i="56"/>
  <c r="C19" i="56"/>
  <c r="B19" i="56"/>
  <c r="S19" i="56" s="1"/>
  <c r="Q18" i="56"/>
  <c r="P18" i="56"/>
  <c r="O18" i="56"/>
  <c r="N18" i="56"/>
  <c r="M18" i="56"/>
  <c r="L18" i="56"/>
  <c r="K18" i="56"/>
  <c r="J18" i="56"/>
  <c r="I18" i="56"/>
  <c r="H18" i="56"/>
  <c r="G18" i="56"/>
  <c r="F18" i="56"/>
  <c r="E18" i="56"/>
  <c r="D18" i="56"/>
  <c r="C18" i="56"/>
  <c r="B18" i="56"/>
  <c r="Q17" i="56"/>
  <c r="P17" i="56"/>
  <c r="O17" i="56"/>
  <c r="N17" i="56"/>
  <c r="M17" i="56"/>
  <c r="L17" i="56"/>
  <c r="K17" i="56"/>
  <c r="J17" i="56"/>
  <c r="I17" i="56"/>
  <c r="H17" i="56"/>
  <c r="G17" i="56"/>
  <c r="F17" i="56"/>
  <c r="E17" i="56"/>
  <c r="D17" i="56"/>
  <c r="C17" i="56"/>
  <c r="B17" i="56"/>
  <c r="S17" i="56" s="1"/>
  <c r="Q16" i="56"/>
  <c r="P16" i="56"/>
  <c r="O16" i="56"/>
  <c r="N16" i="56"/>
  <c r="M16" i="56"/>
  <c r="L16" i="56"/>
  <c r="K16" i="56"/>
  <c r="J16" i="56"/>
  <c r="I16" i="56"/>
  <c r="H16" i="56"/>
  <c r="G16" i="56"/>
  <c r="F16" i="56"/>
  <c r="E16" i="56"/>
  <c r="D16" i="56"/>
  <c r="C16" i="56"/>
  <c r="B16" i="56"/>
  <c r="Q15" i="56"/>
  <c r="P15" i="56"/>
  <c r="O15" i="56"/>
  <c r="N15" i="56"/>
  <c r="M15" i="56"/>
  <c r="L15" i="56"/>
  <c r="K15" i="56"/>
  <c r="J15" i="56"/>
  <c r="I15" i="56"/>
  <c r="H15" i="56"/>
  <c r="G15" i="56"/>
  <c r="F15" i="56"/>
  <c r="E15" i="56"/>
  <c r="D15" i="56"/>
  <c r="C15" i="56"/>
  <c r="B15" i="56"/>
  <c r="Q14" i="56"/>
  <c r="P14" i="56"/>
  <c r="O14" i="56"/>
  <c r="N14" i="56"/>
  <c r="M14" i="56"/>
  <c r="L14" i="56"/>
  <c r="K14" i="56"/>
  <c r="J14" i="56"/>
  <c r="I14" i="56"/>
  <c r="H14" i="56"/>
  <c r="G14" i="56"/>
  <c r="F14" i="56"/>
  <c r="E14" i="56"/>
  <c r="D14" i="56"/>
  <c r="C14" i="56"/>
  <c r="B14" i="56"/>
  <c r="Q13" i="56"/>
  <c r="P13" i="56"/>
  <c r="O13" i="56"/>
  <c r="N13" i="56"/>
  <c r="M13" i="56"/>
  <c r="L13" i="56"/>
  <c r="K13" i="56"/>
  <c r="J13" i="56"/>
  <c r="I13" i="56"/>
  <c r="H13" i="56"/>
  <c r="G13" i="56"/>
  <c r="F13" i="56"/>
  <c r="E13" i="56"/>
  <c r="D13" i="56"/>
  <c r="C13" i="56"/>
  <c r="B13" i="56"/>
  <c r="S13" i="56" s="1"/>
  <c r="Q12" i="56"/>
  <c r="P12" i="56"/>
  <c r="O12" i="56"/>
  <c r="N12" i="56"/>
  <c r="M12" i="56"/>
  <c r="L12" i="56"/>
  <c r="K12" i="56"/>
  <c r="J12" i="56"/>
  <c r="I12" i="56"/>
  <c r="H12" i="56"/>
  <c r="G12" i="56"/>
  <c r="F12" i="56"/>
  <c r="E12" i="56"/>
  <c r="D12" i="56"/>
  <c r="C12" i="56"/>
  <c r="B12" i="56"/>
  <c r="Q11" i="56"/>
  <c r="P11" i="56"/>
  <c r="O11" i="56"/>
  <c r="N11" i="56"/>
  <c r="M11" i="56"/>
  <c r="L11" i="56"/>
  <c r="K11" i="56"/>
  <c r="J11" i="56"/>
  <c r="I11" i="56"/>
  <c r="H11" i="56"/>
  <c r="G11" i="56"/>
  <c r="F11" i="56"/>
  <c r="E11" i="56"/>
  <c r="D11" i="56"/>
  <c r="C11" i="56"/>
  <c r="B11" i="56"/>
  <c r="Q10" i="56"/>
  <c r="P10" i="56"/>
  <c r="O10" i="56"/>
  <c r="N10" i="56"/>
  <c r="M10" i="56"/>
  <c r="L10" i="56"/>
  <c r="K10" i="56"/>
  <c r="J10" i="56"/>
  <c r="I10" i="56"/>
  <c r="H10" i="56"/>
  <c r="G10" i="56"/>
  <c r="F10" i="56"/>
  <c r="E10" i="56"/>
  <c r="D10" i="56"/>
  <c r="C10" i="56"/>
  <c r="B10" i="56"/>
  <c r="Q9" i="56"/>
  <c r="P9" i="56"/>
  <c r="O9" i="56"/>
  <c r="N9" i="56"/>
  <c r="M9" i="56"/>
  <c r="L9" i="56"/>
  <c r="K9" i="56"/>
  <c r="J9" i="56"/>
  <c r="I9" i="56"/>
  <c r="H9" i="56"/>
  <c r="G9" i="56"/>
  <c r="F9" i="56"/>
  <c r="E9" i="56"/>
  <c r="D9" i="56"/>
  <c r="C9" i="56"/>
  <c r="B9" i="56"/>
  <c r="Q8" i="56"/>
  <c r="P8" i="56"/>
  <c r="O8" i="56"/>
  <c r="N8" i="56"/>
  <c r="M8" i="56"/>
  <c r="L8" i="56"/>
  <c r="K8" i="56"/>
  <c r="J8" i="56"/>
  <c r="I8" i="56"/>
  <c r="H8" i="56"/>
  <c r="G8" i="56"/>
  <c r="F8" i="56"/>
  <c r="E8" i="56"/>
  <c r="D8" i="56"/>
  <c r="C8" i="56"/>
  <c r="B8" i="56"/>
  <c r="U47" i="55"/>
  <c r="R47" i="55"/>
  <c r="F47" i="55"/>
  <c r="C47" i="55"/>
  <c r="AA46" i="55"/>
  <c r="W46" i="55"/>
  <c r="V46" i="55"/>
  <c r="U46" i="55"/>
  <c r="S46" i="55"/>
  <c r="R46" i="55"/>
  <c r="F46" i="55"/>
  <c r="E46" i="55"/>
  <c r="C46" i="55"/>
  <c r="B46" i="55"/>
  <c r="K46" i="55" s="1"/>
  <c r="AA45" i="55"/>
  <c r="V45" i="55"/>
  <c r="U45" i="55"/>
  <c r="S45" i="55"/>
  <c r="R45" i="55"/>
  <c r="L45" i="55"/>
  <c r="F45" i="55"/>
  <c r="E45" i="55"/>
  <c r="D45" i="55"/>
  <c r="C45" i="55"/>
  <c r="B45" i="55"/>
  <c r="AC44" i="55"/>
  <c r="AB44" i="55"/>
  <c r="AA44" i="55"/>
  <c r="Y44" i="55"/>
  <c r="X44" i="55"/>
  <c r="AD44" i="55" s="1"/>
  <c r="M44" i="55"/>
  <c r="L44" i="55"/>
  <c r="K44" i="55"/>
  <c r="I44" i="55"/>
  <c r="H44" i="55"/>
  <c r="N44" i="55" s="1"/>
  <c r="AC43" i="55"/>
  <c r="AB43" i="55"/>
  <c r="AA43" i="55"/>
  <c r="Y43" i="55"/>
  <c r="X43" i="55"/>
  <c r="AD43" i="55" s="1"/>
  <c r="O43" i="55"/>
  <c r="N43" i="55"/>
  <c r="M43" i="55"/>
  <c r="L43" i="55"/>
  <c r="K43" i="55"/>
  <c r="I43" i="55"/>
  <c r="J43" i="55" s="1"/>
  <c r="P43" i="55" s="1"/>
  <c r="H43" i="55"/>
  <c r="AE42" i="55"/>
  <c r="AC42" i="55"/>
  <c r="AB42" i="55"/>
  <c r="AA42" i="55"/>
  <c r="Y42" i="55"/>
  <c r="Z42" i="55" s="1"/>
  <c r="AF42" i="55" s="1"/>
  <c r="X42" i="55"/>
  <c r="AD42" i="55" s="1"/>
  <c r="M42" i="55"/>
  <c r="L42" i="55"/>
  <c r="K42" i="55"/>
  <c r="I42" i="55"/>
  <c r="H42" i="55"/>
  <c r="N42" i="55" s="1"/>
  <c r="AD41" i="55"/>
  <c r="AC41" i="55"/>
  <c r="AB41" i="55"/>
  <c r="AA41" i="55"/>
  <c r="Z41" i="55"/>
  <c r="AF41" i="55" s="1"/>
  <c r="Y41" i="55"/>
  <c r="AE41" i="55" s="1"/>
  <c r="X41" i="55"/>
  <c r="O41" i="55"/>
  <c r="N41" i="55"/>
  <c r="M41" i="55"/>
  <c r="L41" i="55"/>
  <c r="K41" i="55"/>
  <c r="J41" i="55"/>
  <c r="P41" i="55" s="1"/>
  <c r="I41" i="55"/>
  <c r="H41" i="55"/>
  <c r="AC40" i="55"/>
  <c r="AB40" i="55"/>
  <c r="AA40" i="55"/>
  <c r="Y40" i="55"/>
  <c r="AE40" i="55" s="1"/>
  <c r="X40" i="55"/>
  <c r="AD40" i="55" s="1"/>
  <c r="O40" i="55"/>
  <c r="M40" i="55"/>
  <c r="L40" i="55"/>
  <c r="K40" i="55"/>
  <c r="I40" i="55"/>
  <c r="H40" i="55"/>
  <c r="N40" i="55" s="1"/>
  <c r="AD39" i="55"/>
  <c r="AC39" i="55"/>
  <c r="AB39" i="55"/>
  <c r="AA39" i="55"/>
  <c r="Y39" i="55"/>
  <c r="AE39" i="55" s="1"/>
  <c r="X39" i="55"/>
  <c r="M39" i="55"/>
  <c r="L39" i="55"/>
  <c r="K39" i="55"/>
  <c r="I39" i="55"/>
  <c r="O39" i="55" s="1"/>
  <c r="H39" i="55"/>
  <c r="N39" i="55" s="1"/>
  <c r="AE38" i="55"/>
  <c r="AC38" i="55"/>
  <c r="AB38" i="55"/>
  <c r="AA38" i="55"/>
  <c r="Y38" i="55"/>
  <c r="X38" i="55"/>
  <c r="AD38" i="55" s="1"/>
  <c r="N38" i="55"/>
  <c r="M38" i="55"/>
  <c r="L38" i="55"/>
  <c r="K38" i="55"/>
  <c r="I38" i="55"/>
  <c r="H38" i="55"/>
  <c r="AC37" i="55"/>
  <c r="AB37" i="55"/>
  <c r="AA37" i="55"/>
  <c r="Y37" i="55"/>
  <c r="X37" i="55"/>
  <c r="AD37" i="55" s="1"/>
  <c r="M37" i="55"/>
  <c r="L37" i="55"/>
  <c r="K37" i="55"/>
  <c r="I37" i="55"/>
  <c r="O37" i="55" s="1"/>
  <c r="H37" i="55"/>
  <c r="AE36" i="55"/>
  <c r="AC36" i="55"/>
  <c r="AB36" i="55"/>
  <c r="AA36" i="55"/>
  <c r="Y36" i="55"/>
  <c r="X36" i="55"/>
  <c r="AD36" i="55" s="1"/>
  <c r="O36" i="55"/>
  <c r="M36" i="55"/>
  <c r="L36" i="55"/>
  <c r="K36" i="55"/>
  <c r="I36" i="55"/>
  <c r="H36" i="55"/>
  <c r="N36" i="55" s="1"/>
  <c r="AD35" i="55"/>
  <c r="AC35" i="55"/>
  <c r="AB35" i="55"/>
  <c r="AA35" i="55"/>
  <c r="Y35" i="55"/>
  <c r="AE35" i="55" s="1"/>
  <c r="X35" i="55"/>
  <c r="M35" i="55"/>
  <c r="L35" i="55"/>
  <c r="K35" i="55"/>
  <c r="I35" i="55"/>
  <c r="O35" i="55" s="1"/>
  <c r="H35" i="55"/>
  <c r="N35" i="55" s="1"/>
  <c r="AC34" i="55"/>
  <c r="AB34" i="55"/>
  <c r="AA34" i="55"/>
  <c r="Y34" i="55"/>
  <c r="AE34" i="55" s="1"/>
  <c r="X34" i="55"/>
  <c r="AD34" i="55" s="1"/>
  <c r="N34" i="55"/>
  <c r="M34" i="55"/>
  <c r="L34" i="55"/>
  <c r="K34" i="55"/>
  <c r="I34" i="55"/>
  <c r="H34" i="55"/>
  <c r="AC33" i="55"/>
  <c r="AB33" i="55"/>
  <c r="AA33" i="55"/>
  <c r="Y33" i="55"/>
  <c r="Z33" i="55" s="1"/>
  <c r="AF33" i="55" s="1"/>
  <c r="X33" i="55"/>
  <c r="AD33" i="55" s="1"/>
  <c r="M33" i="55"/>
  <c r="L33" i="55"/>
  <c r="K33" i="55"/>
  <c r="I33" i="55"/>
  <c r="O33" i="55" s="1"/>
  <c r="H33" i="55"/>
  <c r="N33" i="55" s="1"/>
  <c r="AD32" i="55"/>
  <c r="AC32" i="55"/>
  <c r="AB32" i="55"/>
  <c r="AA32" i="55"/>
  <c r="Y32" i="55"/>
  <c r="AE32" i="55" s="1"/>
  <c r="X32" i="55"/>
  <c r="O32" i="55"/>
  <c r="M32" i="55"/>
  <c r="L32" i="55"/>
  <c r="K32" i="55"/>
  <c r="I32" i="55"/>
  <c r="H32" i="55"/>
  <c r="AC31" i="55"/>
  <c r="AB31" i="55"/>
  <c r="AA31" i="55"/>
  <c r="Y31" i="55"/>
  <c r="AE31" i="55" s="1"/>
  <c r="X31" i="55"/>
  <c r="O31" i="55"/>
  <c r="M31" i="55"/>
  <c r="L31" i="55"/>
  <c r="K31" i="55"/>
  <c r="I31" i="55"/>
  <c r="H31" i="55"/>
  <c r="N31" i="55" s="1"/>
  <c r="AC30" i="55"/>
  <c r="AB30" i="55"/>
  <c r="AA30" i="55"/>
  <c r="Y30" i="55"/>
  <c r="AE30" i="55" s="1"/>
  <c r="X30" i="55"/>
  <c r="M30" i="55"/>
  <c r="L30" i="55"/>
  <c r="K30" i="55"/>
  <c r="I30" i="55"/>
  <c r="H30" i="55"/>
  <c r="N30" i="55" s="1"/>
  <c r="AC29" i="55"/>
  <c r="AB29" i="55"/>
  <c r="AA29" i="55"/>
  <c r="Y29" i="55"/>
  <c r="X29" i="55"/>
  <c r="AD29" i="55" s="1"/>
  <c r="M29" i="55"/>
  <c r="L29" i="55"/>
  <c r="K29" i="55"/>
  <c r="I29" i="55"/>
  <c r="J29" i="55" s="1"/>
  <c r="P29" i="55" s="1"/>
  <c r="H29" i="55"/>
  <c r="N29" i="55" s="1"/>
  <c r="AC28" i="55"/>
  <c r="AB28" i="55"/>
  <c r="AA28" i="55"/>
  <c r="Y28" i="55"/>
  <c r="X28" i="55"/>
  <c r="AD28" i="55" s="1"/>
  <c r="M28" i="55"/>
  <c r="L28" i="55"/>
  <c r="K28" i="55"/>
  <c r="I28" i="55"/>
  <c r="O28" i="55" s="1"/>
  <c r="H28" i="55"/>
  <c r="N28" i="55" s="1"/>
  <c r="AC27" i="55"/>
  <c r="AB27" i="55"/>
  <c r="AA27" i="55"/>
  <c r="Y27" i="55"/>
  <c r="AE27" i="55" s="1"/>
  <c r="X27" i="55"/>
  <c r="M27" i="55"/>
  <c r="L27" i="55"/>
  <c r="K27" i="55"/>
  <c r="I27" i="55"/>
  <c r="H27" i="55"/>
  <c r="N27" i="55" s="1"/>
  <c r="AE26" i="55"/>
  <c r="AC26" i="55"/>
  <c r="AB26" i="55"/>
  <c r="AA26" i="55"/>
  <c r="Y26" i="55"/>
  <c r="X26" i="55"/>
  <c r="N26" i="55"/>
  <c r="M26" i="55"/>
  <c r="L26" i="55"/>
  <c r="K26" i="55"/>
  <c r="I26" i="55"/>
  <c r="H26" i="55"/>
  <c r="AC25" i="55"/>
  <c r="AB25" i="55"/>
  <c r="AA25" i="55"/>
  <c r="Y25" i="55"/>
  <c r="X25" i="55"/>
  <c r="AD25" i="55" s="1"/>
  <c r="M25" i="55"/>
  <c r="L25" i="55"/>
  <c r="K25" i="55"/>
  <c r="I25" i="55"/>
  <c r="H25" i="55"/>
  <c r="N25" i="55" s="1"/>
  <c r="AC24" i="55"/>
  <c r="AB24" i="55"/>
  <c r="AA24" i="55"/>
  <c r="Y24" i="55"/>
  <c r="X24" i="55"/>
  <c r="AD24" i="55" s="1"/>
  <c r="M24" i="55"/>
  <c r="L24" i="55"/>
  <c r="K24" i="55"/>
  <c r="I24" i="55"/>
  <c r="O24" i="55" s="1"/>
  <c r="H24" i="55"/>
  <c r="N24" i="55" s="1"/>
  <c r="AC23" i="55"/>
  <c r="AB23" i="55"/>
  <c r="AA23" i="55"/>
  <c r="Y23" i="55"/>
  <c r="AE23" i="55" s="1"/>
  <c r="X23" i="55"/>
  <c r="O23" i="55"/>
  <c r="N23" i="55"/>
  <c r="M23" i="55"/>
  <c r="L23" i="55"/>
  <c r="K23" i="55"/>
  <c r="I23" i="55"/>
  <c r="J23" i="55" s="1"/>
  <c r="P23" i="55" s="1"/>
  <c r="H23" i="55"/>
  <c r="AC22" i="55"/>
  <c r="AB22" i="55"/>
  <c r="AA22" i="55"/>
  <c r="Y22" i="55"/>
  <c r="AE22" i="55" s="1"/>
  <c r="X22" i="55"/>
  <c r="M22" i="55"/>
  <c r="L22" i="55"/>
  <c r="K22" i="55"/>
  <c r="I22" i="55"/>
  <c r="H22" i="55"/>
  <c r="N22" i="55" s="1"/>
  <c r="AD21" i="55"/>
  <c r="AC21" i="55"/>
  <c r="AB21" i="55"/>
  <c r="AA21" i="55"/>
  <c r="Y21" i="55"/>
  <c r="X21" i="55"/>
  <c r="O21" i="55"/>
  <c r="M21" i="55"/>
  <c r="L21" i="55"/>
  <c r="K21" i="55"/>
  <c r="I21" i="55"/>
  <c r="H21" i="55"/>
  <c r="N21" i="55" s="1"/>
  <c r="AC20" i="55"/>
  <c r="AB20" i="55"/>
  <c r="AA20" i="55"/>
  <c r="Y20" i="55"/>
  <c r="X20" i="55"/>
  <c r="AD20" i="55" s="1"/>
  <c r="M20" i="55"/>
  <c r="L20" i="55"/>
  <c r="K20" i="55"/>
  <c r="I20" i="55"/>
  <c r="O20" i="55" s="1"/>
  <c r="H20" i="55"/>
  <c r="N20" i="55" s="1"/>
  <c r="AC19" i="55"/>
  <c r="AB19" i="55"/>
  <c r="AA19" i="55"/>
  <c r="Y19" i="55"/>
  <c r="AE19" i="55" s="1"/>
  <c r="X19" i="55"/>
  <c r="O19" i="55"/>
  <c r="M19" i="55"/>
  <c r="L19" i="55"/>
  <c r="K19" i="55"/>
  <c r="I19" i="55"/>
  <c r="J19" i="55" s="1"/>
  <c r="P19" i="55" s="1"/>
  <c r="H19" i="55"/>
  <c r="N19" i="55" s="1"/>
  <c r="AC18" i="55"/>
  <c r="AB18" i="55"/>
  <c r="AA18" i="55"/>
  <c r="Y18" i="55"/>
  <c r="AE18" i="55" s="1"/>
  <c r="X18" i="55"/>
  <c r="AD18" i="55" s="1"/>
  <c r="M18" i="55"/>
  <c r="L18" i="55"/>
  <c r="K18" i="55"/>
  <c r="I18" i="55"/>
  <c r="H18" i="55"/>
  <c r="N18" i="55" s="1"/>
  <c r="AD17" i="55"/>
  <c r="AC17" i="55"/>
  <c r="AB17" i="55"/>
  <c r="AA17" i="55"/>
  <c r="Z17" i="55"/>
  <c r="AF17" i="55" s="1"/>
  <c r="Y17" i="55"/>
  <c r="AE17" i="55" s="1"/>
  <c r="X17" i="55"/>
  <c r="N17" i="55"/>
  <c r="M17" i="55"/>
  <c r="L17" i="55"/>
  <c r="K17" i="55"/>
  <c r="I17" i="55"/>
  <c r="O17" i="55" s="1"/>
  <c r="H17" i="55"/>
  <c r="AC16" i="55"/>
  <c r="AB16" i="55"/>
  <c r="AA16" i="55"/>
  <c r="Y16" i="55"/>
  <c r="Z16" i="55" s="1"/>
  <c r="AF16" i="55" s="1"/>
  <c r="X16" i="55"/>
  <c r="AD16" i="55" s="1"/>
  <c r="Q16" i="55"/>
  <c r="M16" i="55"/>
  <c r="L16" i="55"/>
  <c r="K16" i="55"/>
  <c r="I16" i="55"/>
  <c r="H16" i="55"/>
  <c r="N16" i="55" s="1"/>
  <c r="AD15" i="55"/>
  <c r="AC15" i="55"/>
  <c r="AB15" i="55"/>
  <c r="AA15" i="55"/>
  <c r="Y15" i="55"/>
  <c r="Z15" i="55" s="1"/>
  <c r="AF15" i="55" s="1"/>
  <c r="X15" i="55"/>
  <c r="M15" i="55"/>
  <c r="L15" i="55"/>
  <c r="K15" i="55"/>
  <c r="I15" i="55"/>
  <c r="O15" i="55" s="1"/>
  <c r="H15" i="55"/>
  <c r="N15" i="55" s="1"/>
  <c r="AE14" i="55"/>
  <c r="AC14" i="55"/>
  <c r="AB14" i="55"/>
  <c r="AA14" i="55"/>
  <c r="Y14" i="55"/>
  <c r="X14" i="55"/>
  <c r="AD14" i="55" s="1"/>
  <c r="N14" i="55"/>
  <c r="M14" i="55"/>
  <c r="L14" i="55"/>
  <c r="K14" i="55"/>
  <c r="I14" i="55"/>
  <c r="J14" i="55" s="1"/>
  <c r="P14" i="55" s="1"/>
  <c r="H14" i="55"/>
  <c r="AD13" i="55"/>
  <c r="AC13" i="55"/>
  <c r="AB13" i="55"/>
  <c r="AA13" i="55"/>
  <c r="Y13" i="55"/>
  <c r="AE13" i="55" s="1"/>
  <c r="X13" i="55"/>
  <c r="M13" i="55"/>
  <c r="L13" i="55"/>
  <c r="K13" i="55"/>
  <c r="I13" i="55"/>
  <c r="J13" i="55" s="1"/>
  <c r="P13" i="55" s="1"/>
  <c r="H13" i="55"/>
  <c r="N13" i="55" s="1"/>
  <c r="AC12" i="55"/>
  <c r="AB12" i="55"/>
  <c r="AA12" i="55"/>
  <c r="Y12" i="55"/>
  <c r="AE12" i="55" s="1"/>
  <c r="X12" i="55"/>
  <c r="AD12" i="55" s="1"/>
  <c r="M12" i="55"/>
  <c r="L12" i="55"/>
  <c r="K12" i="55"/>
  <c r="I12" i="55"/>
  <c r="O12" i="55" s="1"/>
  <c r="H12" i="55"/>
  <c r="N12" i="55" s="1"/>
  <c r="AD11" i="55"/>
  <c r="AC11" i="55"/>
  <c r="AB11" i="55"/>
  <c r="AA11" i="55"/>
  <c r="Y11" i="55"/>
  <c r="Z11" i="55" s="1"/>
  <c r="AF11" i="55" s="1"/>
  <c r="X11" i="55"/>
  <c r="N11" i="55"/>
  <c r="M11" i="55"/>
  <c r="L11" i="55"/>
  <c r="K11" i="55"/>
  <c r="I11" i="55"/>
  <c r="O11" i="55" s="1"/>
  <c r="H11" i="55"/>
  <c r="J11" i="55" s="1"/>
  <c r="P11" i="55" s="1"/>
  <c r="AC10" i="55"/>
  <c r="AB10" i="55"/>
  <c r="AA10" i="55"/>
  <c r="Y10" i="55"/>
  <c r="AE10" i="55" s="1"/>
  <c r="X10" i="55"/>
  <c r="AD10" i="55" s="1"/>
  <c r="O10" i="55"/>
  <c r="M10" i="55"/>
  <c r="L10" i="55"/>
  <c r="K10" i="55"/>
  <c r="I10" i="55"/>
  <c r="H10" i="55"/>
  <c r="J10" i="55" s="1"/>
  <c r="P10" i="55" s="1"/>
  <c r="AE9" i="55"/>
  <c r="AC9" i="55"/>
  <c r="AB9" i="55"/>
  <c r="AA9" i="55"/>
  <c r="Y9" i="55"/>
  <c r="X9" i="55"/>
  <c r="Z9" i="55" s="1"/>
  <c r="AF9" i="55" s="1"/>
  <c r="N9" i="55"/>
  <c r="M9" i="55"/>
  <c r="L9" i="55"/>
  <c r="K9" i="55"/>
  <c r="I9" i="55"/>
  <c r="O9" i="55" s="1"/>
  <c r="H9" i="55"/>
  <c r="AC8" i="55"/>
  <c r="AB8" i="55"/>
  <c r="AA8" i="55"/>
  <c r="Y8" i="55"/>
  <c r="AE8" i="55" s="1"/>
  <c r="X8" i="55"/>
  <c r="AD8" i="55" s="1"/>
  <c r="N8" i="55"/>
  <c r="M8" i="55"/>
  <c r="L8" i="55"/>
  <c r="K8" i="55"/>
  <c r="I8" i="55"/>
  <c r="H8" i="55"/>
  <c r="AC7" i="55"/>
  <c r="AB7" i="55"/>
  <c r="AA7" i="55"/>
  <c r="Y7" i="55"/>
  <c r="Z7" i="55" s="1"/>
  <c r="AF7" i="55" s="1"/>
  <c r="X7" i="55"/>
  <c r="AD7" i="55" s="1"/>
  <c r="O7" i="55"/>
  <c r="M7" i="55"/>
  <c r="L7" i="55"/>
  <c r="K7" i="55"/>
  <c r="I7" i="55"/>
  <c r="J7" i="55" s="1"/>
  <c r="P7" i="55" s="1"/>
  <c r="H7" i="55"/>
  <c r="N7" i="55" s="1"/>
  <c r="AD6" i="55"/>
  <c r="AC6" i="55"/>
  <c r="AB6" i="55"/>
  <c r="AA6" i="55"/>
  <c r="Y6" i="55"/>
  <c r="Z6" i="55" s="1"/>
  <c r="AF6" i="55" s="1"/>
  <c r="X6" i="55"/>
  <c r="M6" i="55"/>
  <c r="L6" i="55"/>
  <c r="K6" i="55"/>
  <c r="I6" i="55"/>
  <c r="O6" i="55" s="1"/>
  <c r="H6" i="55"/>
  <c r="H45" i="55" s="1"/>
  <c r="AD4" i="55"/>
  <c r="AA4" i="55"/>
  <c r="N4" i="55"/>
  <c r="K4" i="55"/>
  <c r="AR49" i="54"/>
  <c r="AQ45" i="54"/>
  <c r="AP45" i="54"/>
  <c r="AO45" i="54"/>
  <c r="AN45" i="54"/>
  <c r="AM45" i="54"/>
  <c r="AL45" i="54"/>
  <c r="AK45" i="54"/>
  <c r="AJ45" i="54"/>
  <c r="AI45" i="54"/>
  <c r="AH45" i="54"/>
  <c r="AG45" i="54"/>
  <c r="AF45" i="54"/>
  <c r="AE45" i="54"/>
  <c r="AD45" i="54"/>
  <c r="AC45" i="54"/>
  <c r="AB45" i="54"/>
  <c r="AA45" i="54"/>
  <c r="Y45" i="54"/>
  <c r="X45" i="54"/>
  <c r="Z45" i="54" s="1"/>
  <c r="U45" i="54"/>
  <c r="V45" i="54" s="1"/>
  <c r="T45" i="54"/>
  <c r="S45" i="54"/>
  <c r="R45" i="54"/>
  <c r="Q45" i="54"/>
  <c r="P45" i="54"/>
  <c r="O45" i="54"/>
  <c r="N45" i="54"/>
  <c r="M45" i="54"/>
  <c r="L45" i="54"/>
  <c r="K45" i="54"/>
  <c r="J45" i="54"/>
  <c r="I45" i="54"/>
  <c r="H45" i="54"/>
  <c r="G45" i="54"/>
  <c r="F45" i="54"/>
  <c r="E45" i="54"/>
  <c r="C45" i="54"/>
  <c r="D45" i="54" s="1"/>
  <c r="B45" i="54"/>
  <c r="AQ44" i="54"/>
  <c r="AP44" i="54"/>
  <c r="AO44" i="54"/>
  <c r="AN44" i="54"/>
  <c r="AM44" i="54"/>
  <c r="AL44" i="54"/>
  <c r="AK44" i="54"/>
  <c r="AJ44" i="54"/>
  <c r="AI44" i="54"/>
  <c r="AH44" i="54"/>
  <c r="AG44" i="54"/>
  <c r="AF44" i="54"/>
  <c r="AE44" i="54"/>
  <c r="AD44" i="54"/>
  <c r="AC44" i="54"/>
  <c r="AB44" i="54"/>
  <c r="AA44" i="54"/>
  <c r="Y44" i="54"/>
  <c r="Z44" i="54" s="1"/>
  <c r="X44" i="54"/>
  <c r="U44" i="54"/>
  <c r="T44" i="54"/>
  <c r="S44" i="54"/>
  <c r="R44" i="54"/>
  <c r="Q44" i="54"/>
  <c r="P44" i="54"/>
  <c r="O44" i="54"/>
  <c r="N44" i="54"/>
  <c r="M44" i="54"/>
  <c r="L44" i="54"/>
  <c r="K44" i="54"/>
  <c r="J44" i="54"/>
  <c r="I44" i="54"/>
  <c r="H44" i="54"/>
  <c r="G44" i="54"/>
  <c r="F44" i="54"/>
  <c r="E44" i="54"/>
  <c r="C44" i="54"/>
  <c r="D44" i="54" s="1"/>
  <c r="B44" i="54"/>
  <c r="AQ43" i="54"/>
  <c r="AR43" i="54" s="1"/>
  <c r="AP43" i="54"/>
  <c r="AO43" i="54"/>
  <c r="AN43" i="54"/>
  <c r="AM43" i="54"/>
  <c r="AL43" i="54"/>
  <c r="AK43" i="54"/>
  <c r="AJ43" i="54"/>
  <c r="AI43" i="54"/>
  <c r="AH43" i="54"/>
  <c r="AG43" i="54"/>
  <c r="AF43" i="54"/>
  <c r="AE43" i="54"/>
  <c r="AD43" i="54"/>
  <c r="AC43" i="54"/>
  <c r="AB43" i="54"/>
  <c r="AA43" i="54"/>
  <c r="Y43" i="54"/>
  <c r="X43" i="54"/>
  <c r="V43" i="54"/>
  <c r="U43" i="54"/>
  <c r="T43" i="54"/>
  <c r="S43" i="54"/>
  <c r="R43" i="54"/>
  <c r="Q43" i="54"/>
  <c r="P43" i="54"/>
  <c r="O43" i="54"/>
  <c r="N43" i="54"/>
  <c r="M43" i="54"/>
  <c r="L43" i="54"/>
  <c r="K43" i="54"/>
  <c r="J43" i="54"/>
  <c r="I43" i="54"/>
  <c r="H43" i="54"/>
  <c r="G43" i="54"/>
  <c r="F43" i="54"/>
  <c r="E43" i="54"/>
  <c r="C43" i="54"/>
  <c r="B43" i="54"/>
  <c r="AQ42" i="54"/>
  <c r="AR42" i="54" s="1"/>
  <c r="AP42" i="54"/>
  <c r="AO42" i="54"/>
  <c r="AN42" i="54"/>
  <c r="AM42" i="54"/>
  <c r="AL42" i="54"/>
  <c r="AK42" i="54"/>
  <c r="AJ42" i="54"/>
  <c r="AI42" i="54"/>
  <c r="AH42" i="54"/>
  <c r="AG42" i="54"/>
  <c r="AF42" i="54"/>
  <c r="AE42" i="54"/>
  <c r="AD42" i="54"/>
  <c r="AC42" i="54"/>
  <c r="AB42" i="54"/>
  <c r="AA42" i="54"/>
  <c r="Y42" i="54"/>
  <c r="X42" i="54"/>
  <c r="U42" i="54"/>
  <c r="V42" i="54" s="1"/>
  <c r="T42" i="54"/>
  <c r="S42" i="54"/>
  <c r="R42" i="54"/>
  <c r="Q42" i="54"/>
  <c r="P42" i="54"/>
  <c r="O42" i="54"/>
  <c r="N42" i="54"/>
  <c r="M42" i="54"/>
  <c r="L42" i="54"/>
  <c r="K42" i="54"/>
  <c r="J42" i="54"/>
  <c r="I42" i="54"/>
  <c r="H42" i="54"/>
  <c r="G42" i="54"/>
  <c r="F42" i="54"/>
  <c r="E42" i="54"/>
  <c r="C42" i="54"/>
  <c r="D42" i="54" s="1"/>
  <c r="B42" i="54"/>
  <c r="AQ41" i="54"/>
  <c r="AR41" i="54" s="1"/>
  <c r="AP41" i="54"/>
  <c r="AO41" i="54"/>
  <c r="AN41" i="54"/>
  <c r="AM41" i="54"/>
  <c r="AL41" i="54"/>
  <c r="AK41" i="54"/>
  <c r="AJ41" i="54"/>
  <c r="AI41" i="54"/>
  <c r="AH41" i="54"/>
  <c r="AG41" i="54"/>
  <c r="AF41" i="54"/>
  <c r="AE41" i="54"/>
  <c r="AD41" i="54"/>
  <c r="AC41" i="54"/>
  <c r="AB41" i="54"/>
  <c r="AA41" i="54"/>
  <c r="Y41" i="54"/>
  <c r="Z41" i="54" s="1"/>
  <c r="X41" i="54"/>
  <c r="U41" i="54"/>
  <c r="V41" i="54" s="1"/>
  <c r="T41" i="54"/>
  <c r="S41" i="54"/>
  <c r="R41" i="54"/>
  <c r="Q41" i="54"/>
  <c r="P41" i="54"/>
  <c r="O41" i="54"/>
  <c r="N41" i="54"/>
  <c r="M41" i="54"/>
  <c r="L41" i="54"/>
  <c r="K41" i="54"/>
  <c r="J41" i="54"/>
  <c r="I41" i="54"/>
  <c r="H41" i="54"/>
  <c r="G41" i="54"/>
  <c r="F41" i="54"/>
  <c r="E41" i="54"/>
  <c r="C41" i="54"/>
  <c r="B41" i="54"/>
  <c r="D41" i="54" s="1"/>
  <c r="AQ40" i="54"/>
  <c r="AR40" i="54" s="1"/>
  <c r="AP40" i="54"/>
  <c r="AO40" i="54"/>
  <c r="AN40" i="54"/>
  <c r="AM40" i="54"/>
  <c r="AL40" i="54"/>
  <c r="AK40" i="54"/>
  <c r="AJ40" i="54"/>
  <c r="AI40" i="54"/>
  <c r="AH40" i="54"/>
  <c r="AG40" i="54"/>
  <c r="AF40" i="54"/>
  <c r="AE40" i="54"/>
  <c r="AD40" i="54"/>
  <c r="AC40" i="54"/>
  <c r="AB40" i="54"/>
  <c r="AA40" i="54"/>
  <c r="Y40" i="54"/>
  <c r="Z40" i="54" s="1"/>
  <c r="X40" i="54"/>
  <c r="V40" i="54"/>
  <c r="U40" i="54"/>
  <c r="T40" i="54"/>
  <c r="S40" i="54"/>
  <c r="R40" i="54"/>
  <c r="Q40" i="54"/>
  <c r="P40" i="54"/>
  <c r="O40" i="54"/>
  <c r="N40" i="54"/>
  <c r="M40" i="54"/>
  <c r="L40" i="54"/>
  <c r="K40" i="54"/>
  <c r="J40" i="54"/>
  <c r="I40" i="54"/>
  <c r="H40" i="54"/>
  <c r="G40" i="54"/>
  <c r="F40" i="54"/>
  <c r="E40" i="54"/>
  <c r="C40" i="54"/>
  <c r="D40" i="54" s="1"/>
  <c r="B40" i="54"/>
  <c r="AQ39" i="54"/>
  <c r="AR39" i="54" s="1"/>
  <c r="AP39" i="54"/>
  <c r="AO39" i="54"/>
  <c r="AN39" i="54"/>
  <c r="AM39" i="54"/>
  <c r="AL39" i="54"/>
  <c r="AK39" i="54"/>
  <c r="AJ39" i="54"/>
  <c r="AI39" i="54"/>
  <c r="AH39" i="54"/>
  <c r="AG39" i="54"/>
  <c r="AF39" i="54"/>
  <c r="AE39" i="54"/>
  <c r="AD39" i="54"/>
  <c r="AC39" i="54"/>
  <c r="AB39" i="54"/>
  <c r="AA39" i="54"/>
  <c r="Y39" i="54"/>
  <c r="Z39" i="54" s="1"/>
  <c r="X39" i="54"/>
  <c r="U39" i="54"/>
  <c r="T39" i="54"/>
  <c r="V39" i="54" s="1"/>
  <c r="S39" i="54"/>
  <c r="R39" i="54"/>
  <c r="Q39" i="54"/>
  <c r="P39" i="54"/>
  <c r="O39" i="54"/>
  <c r="N39" i="54"/>
  <c r="M39" i="54"/>
  <c r="L39" i="54"/>
  <c r="K39" i="54"/>
  <c r="J39" i="54"/>
  <c r="I39" i="54"/>
  <c r="H39" i="54"/>
  <c r="G39" i="54"/>
  <c r="F39" i="54"/>
  <c r="E39" i="54"/>
  <c r="D39" i="54"/>
  <c r="C39" i="54"/>
  <c r="B39" i="54"/>
  <c r="AQ38" i="54"/>
  <c r="AR38" i="54" s="1"/>
  <c r="AP38" i="54"/>
  <c r="AO38" i="54"/>
  <c r="AN38" i="54"/>
  <c r="AM38" i="54"/>
  <c r="AL38" i="54"/>
  <c r="AK38" i="54"/>
  <c r="AJ38" i="54"/>
  <c r="AI38" i="54"/>
  <c r="AH38" i="54"/>
  <c r="AG38" i="54"/>
  <c r="AF38" i="54"/>
  <c r="AE38" i="54"/>
  <c r="AD38" i="54"/>
  <c r="AC38" i="54"/>
  <c r="AB38" i="54"/>
  <c r="AA38" i="54"/>
  <c r="Y38" i="54"/>
  <c r="X38" i="54"/>
  <c r="U38" i="54"/>
  <c r="V38" i="54" s="1"/>
  <c r="T38" i="54"/>
  <c r="S38" i="54"/>
  <c r="R38" i="54"/>
  <c r="Q38" i="54"/>
  <c r="P38" i="54"/>
  <c r="O38" i="54"/>
  <c r="N38" i="54"/>
  <c r="M38" i="54"/>
  <c r="L38" i="54"/>
  <c r="K38" i="54"/>
  <c r="J38" i="54"/>
  <c r="I38" i="54"/>
  <c r="H38" i="54"/>
  <c r="G38" i="54"/>
  <c r="F38" i="54"/>
  <c r="E38" i="54"/>
  <c r="C38" i="54"/>
  <c r="D38" i="54" s="1"/>
  <c r="B38" i="54"/>
  <c r="AQ37" i="54"/>
  <c r="AP37" i="54"/>
  <c r="AO37" i="54"/>
  <c r="AN37" i="54"/>
  <c r="AM37" i="54"/>
  <c r="AL37" i="54"/>
  <c r="AK37" i="54"/>
  <c r="AJ37" i="54"/>
  <c r="AI37" i="54"/>
  <c r="AH37" i="54"/>
  <c r="AG37" i="54"/>
  <c r="AF37" i="54"/>
  <c r="AE37" i="54"/>
  <c r="AD37" i="54"/>
  <c r="AC37" i="54"/>
  <c r="AB37" i="54"/>
  <c r="AA37" i="54"/>
  <c r="Y37" i="54"/>
  <c r="Z37" i="54" s="1"/>
  <c r="X37" i="54"/>
  <c r="V37" i="54"/>
  <c r="U37" i="54"/>
  <c r="T37" i="54"/>
  <c r="S37" i="54"/>
  <c r="R37" i="54"/>
  <c r="Q37" i="54"/>
  <c r="P37" i="54"/>
  <c r="O37" i="54"/>
  <c r="N37" i="54"/>
  <c r="M37" i="54"/>
  <c r="L37" i="54"/>
  <c r="K37" i="54"/>
  <c r="J37" i="54"/>
  <c r="I37" i="54"/>
  <c r="H37" i="54"/>
  <c r="G37" i="54"/>
  <c r="F37" i="54"/>
  <c r="E37" i="54"/>
  <c r="C37" i="54"/>
  <c r="B37" i="54"/>
  <c r="D37" i="54" s="1"/>
  <c r="AQ36" i="54"/>
  <c r="AR36" i="54" s="1"/>
  <c r="AP36" i="54"/>
  <c r="AO36" i="54"/>
  <c r="AN36" i="54"/>
  <c r="AM36" i="54"/>
  <c r="AL36" i="54"/>
  <c r="AK36" i="54"/>
  <c r="AJ36" i="54"/>
  <c r="AI36" i="54"/>
  <c r="AH36" i="54"/>
  <c r="AG36" i="54"/>
  <c r="AF36" i="54"/>
  <c r="AE36" i="54"/>
  <c r="AD36" i="54"/>
  <c r="AC36" i="54"/>
  <c r="AB36" i="54"/>
  <c r="AA36" i="54"/>
  <c r="Y36" i="54"/>
  <c r="X36" i="54"/>
  <c r="U36" i="54"/>
  <c r="T36" i="54"/>
  <c r="S36" i="54"/>
  <c r="R36" i="54"/>
  <c r="Q36" i="54"/>
  <c r="P36" i="54"/>
  <c r="O36" i="54"/>
  <c r="N36" i="54"/>
  <c r="M36" i="54"/>
  <c r="L36" i="54"/>
  <c r="K36" i="54"/>
  <c r="J36" i="54"/>
  <c r="I36" i="54"/>
  <c r="H36" i="54"/>
  <c r="G36" i="54"/>
  <c r="F36" i="54"/>
  <c r="E36" i="54"/>
  <c r="D36" i="54"/>
  <c r="C36" i="54"/>
  <c r="B36" i="54"/>
  <c r="AQ35" i="54"/>
  <c r="AR35" i="54" s="1"/>
  <c r="AP35" i="54"/>
  <c r="AO35" i="54"/>
  <c r="AN35" i="54"/>
  <c r="AM35" i="54"/>
  <c r="AL35" i="54"/>
  <c r="AK35" i="54"/>
  <c r="AJ35" i="54"/>
  <c r="AI35" i="54"/>
  <c r="AH35" i="54"/>
  <c r="AG35" i="54"/>
  <c r="AF35" i="54"/>
  <c r="AE35" i="54"/>
  <c r="AD35" i="54"/>
  <c r="AC35" i="54"/>
  <c r="AB35" i="54"/>
  <c r="AA35" i="54"/>
  <c r="Y35" i="54"/>
  <c r="X35" i="54"/>
  <c r="Z35" i="54" s="1"/>
  <c r="V35" i="54"/>
  <c r="U35" i="54"/>
  <c r="T35" i="54"/>
  <c r="S35" i="54"/>
  <c r="R35" i="54"/>
  <c r="Q35" i="54"/>
  <c r="P35" i="54"/>
  <c r="O35" i="54"/>
  <c r="N35" i="54"/>
  <c r="M35" i="54"/>
  <c r="L35" i="54"/>
  <c r="K35" i="54"/>
  <c r="J35" i="54"/>
  <c r="I35" i="54"/>
  <c r="H35" i="54"/>
  <c r="G35" i="54"/>
  <c r="F35" i="54"/>
  <c r="E35" i="54"/>
  <c r="C35" i="54"/>
  <c r="B35" i="54"/>
  <c r="D35" i="54" s="1"/>
  <c r="AQ34" i="54"/>
  <c r="AP34" i="54"/>
  <c r="AR34" i="54" s="1"/>
  <c r="AO34" i="54"/>
  <c r="AN34" i="54"/>
  <c r="AM34" i="54"/>
  <c r="AL34" i="54"/>
  <c r="AK34" i="54"/>
  <c r="AJ34" i="54"/>
  <c r="AI34" i="54"/>
  <c r="AH34" i="54"/>
  <c r="AG34" i="54"/>
  <c r="AF34" i="54"/>
  <c r="AE34" i="54"/>
  <c r="AD34" i="54"/>
  <c r="AC34" i="54"/>
  <c r="AB34" i="54"/>
  <c r="AA34" i="54"/>
  <c r="Y34" i="54"/>
  <c r="X34" i="54"/>
  <c r="U34" i="54"/>
  <c r="V34" i="54" s="1"/>
  <c r="T34" i="54"/>
  <c r="S34" i="54"/>
  <c r="R34" i="54"/>
  <c r="Q34" i="54"/>
  <c r="P34" i="54"/>
  <c r="O34" i="54"/>
  <c r="N34" i="54"/>
  <c r="M34" i="54"/>
  <c r="L34" i="54"/>
  <c r="K34" i="54"/>
  <c r="J34" i="54"/>
  <c r="I34" i="54"/>
  <c r="H34" i="54"/>
  <c r="G34" i="54"/>
  <c r="F34" i="54"/>
  <c r="E34" i="54"/>
  <c r="C34" i="54"/>
  <c r="D34" i="54" s="1"/>
  <c r="B34" i="54"/>
  <c r="AQ33" i="54"/>
  <c r="AP33" i="54"/>
  <c r="AO33" i="54"/>
  <c r="AN33" i="54"/>
  <c r="AM33" i="54"/>
  <c r="AL33" i="54"/>
  <c r="AK33" i="54"/>
  <c r="AJ33" i="54"/>
  <c r="AI33" i="54"/>
  <c r="AH33" i="54"/>
  <c r="AG33" i="54"/>
  <c r="AF33" i="54"/>
  <c r="AE33" i="54"/>
  <c r="AD33" i="54"/>
  <c r="AC33" i="54"/>
  <c r="AB33" i="54"/>
  <c r="AA33" i="54"/>
  <c r="Y33" i="54"/>
  <c r="Z33" i="54" s="1"/>
  <c r="X33" i="54"/>
  <c r="V33" i="54"/>
  <c r="U33" i="54"/>
  <c r="T33" i="54"/>
  <c r="S33" i="54"/>
  <c r="R33" i="54"/>
  <c r="Q33" i="54"/>
  <c r="P33" i="54"/>
  <c r="O33" i="54"/>
  <c r="N33" i="54"/>
  <c r="M33" i="54"/>
  <c r="L33" i="54"/>
  <c r="K33" i="54"/>
  <c r="J33" i="54"/>
  <c r="I33" i="54"/>
  <c r="H33" i="54"/>
  <c r="G33" i="54"/>
  <c r="F33" i="54"/>
  <c r="E33" i="54"/>
  <c r="D33" i="54"/>
  <c r="C33" i="54"/>
  <c r="B33" i="54"/>
  <c r="AQ32" i="54"/>
  <c r="AR32" i="54" s="1"/>
  <c r="AP32" i="54"/>
  <c r="AO32" i="54"/>
  <c r="AN32" i="54"/>
  <c r="AM32" i="54"/>
  <c r="AL32" i="54"/>
  <c r="AK32" i="54"/>
  <c r="AJ32" i="54"/>
  <c r="AI32" i="54"/>
  <c r="AH32" i="54"/>
  <c r="AG32" i="54"/>
  <c r="AF32" i="54"/>
  <c r="AE32" i="54"/>
  <c r="AD32" i="54"/>
  <c r="AC32" i="54"/>
  <c r="AB32" i="54"/>
  <c r="AA32" i="54"/>
  <c r="Y32" i="54"/>
  <c r="Z32" i="54" s="1"/>
  <c r="X32" i="54"/>
  <c r="V32" i="54"/>
  <c r="U32" i="54"/>
  <c r="T32" i="54"/>
  <c r="S32" i="54"/>
  <c r="R32" i="54"/>
  <c r="Q32" i="54"/>
  <c r="P32" i="54"/>
  <c r="O32" i="54"/>
  <c r="N32" i="54"/>
  <c r="M32" i="54"/>
  <c r="L32" i="54"/>
  <c r="K32" i="54"/>
  <c r="J32" i="54"/>
  <c r="I32" i="54"/>
  <c r="H32" i="54"/>
  <c r="G32" i="54"/>
  <c r="F32" i="54"/>
  <c r="E32" i="54"/>
  <c r="C32" i="54"/>
  <c r="D32" i="54" s="1"/>
  <c r="B32" i="54"/>
  <c r="AQ31" i="54"/>
  <c r="AP31" i="54"/>
  <c r="AO31" i="54"/>
  <c r="AN31" i="54"/>
  <c r="AM31" i="54"/>
  <c r="AL31" i="54"/>
  <c r="AK31" i="54"/>
  <c r="AJ31" i="54"/>
  <c r="AI31" i="54"/>
  <c r="AH31" i="54"/>
  <c r="AG31" i="54"/>
  <c r="AF31" i="54"/>
  <c r="AE31" i="54"/>
  <c r="AD31" i="54"/>
  <c r="AC31" i="54"/>
  <c r="AB31" i="54"/>
  <c r="AA31" i="54"/>
  <c r="Y31" i="54"/>
  <c r="Z31" i="54" s="1"/>
  <c r="X31" i="54"/>
  <c r="U31" i="54"/>
  <c r="T31" i="54"/>
  <c r="S31" i="54"/>
  <c r="R31" i="54"/>
  <c r="Q31" i="54"/>
  <c r="P31" i="54"/>
  <c r="O31" i="54"/>
  <c r="N31" i="54"/>
  <c r="M31" i="54"/>
  <c r="L31" i="54"/>
  <c r="K31" i="54"/>
  <c r="J31" i="54"/>
  <c r="I31" i="54"/>
  <c r="H31" i="54"/>
  <c r="G31" i="54"/>
  <c r="F31" i="54"/>
  <c r="E31" i="54"/>
  <c r="D31" i="54"/>
  <c r="C31" i="54"/>
  <c r="B31" i="54"/>
  <c r="AQ30" i="54"/>
  <c r="AR30" i="54" s="1"/>
  <c r="AP30" i="54"/>
  <c r="AO30" i="54"/>
  <c r="AN30" i="54"/>
  <c r="AM30" i="54"/>
  <c r="AL30" i="54"/>
  <c r="AK30" i="54"/>
  <c r="AJ30" i="54"/>
  <c r="AI30" i="54"/>
  <c r="AH30" i="54"/>
  <c r="AG30" i="54"/>
  <c r="AF30" i="54"/>
  <c r="AE30" i="54"/>
  <c r="AD30" i="54"/>
  <c r="AC30" i="54"/>
  <c r="AB30" i="54"/>
  <c r="AA30" i="54"/>
  <c r="Y30" i="54"/>
  <c r="X30" i="54"/>
  <c r="U30" i="54"/>
  <c r="V30" i="54" s="1"/>
  <c r="T30" i="54"/>
  <c r="S30" i="54"/>
  <c r="R30" i="54"/>
  <c r="Q30" i="54"/>
  <c r="P30" i="54"/>
  <c r="O30" i="54"/>
  <c r="N30" i="54"/>
  <c r="M30" i="54"/>
  <c r="L30" i="54"/>
  <c r="K30" i="54"/>
  <c r="J30" i="54"/>
  <c r="I30" i="54"/>
  <c r="H30" i="54"/>
  <c r="G30" i="54"/>
  <c r="F30" i="54"/>
  <c r="E30" i="54"/>
  <c r="C30" i="54"/>
  <c r="B30" i="54"/>
  <c r="AQ29" i="54"/>
  <c r="AR29" i="54" s="1"/>
  <c r="AP29" i="54"/>
  <c r="AO29" i="54"/>
  <c r="AN29" i="54"/>
  <c r="AM29" i="54"/>
  <c r="AL29" i="54"/>
  <c r="AK29" i="54"/>
  <c r="AJ29" i="54"/>
  <c r="AI29" i="54"/>
  <c r="AH29" i="54"/>
  <c r="AG29" i="54"/>
  <c r="AF29" i="54"/>
  <c r="AE29" i="54"/>
  <c r="AD29" i="54"/>
  <c r="AC29" i="54"/>
  <c r="AB29" i="54"/>
  <c r="AA29" i="54"/>
  <c r="Z29" i="54"/>
  <c r="Y29" i="54"/>
  <c r="X29" i="54"/>
  <c r="V29" i="54"/>
  <c r="U29" i="54"/>
  <c r="T29" i="54"/>
  <c r="S29" i="54"/>
  <c r="R29" i="54"/>
  <c r="Q29" i="54"/>
  <c r="P29" i="54"/>
  <c r="O29" i="54"/>
  <c r="N29" i="54"/>
  <c r="M29" i="54"/>
  <c r="L29" i="54"/>
  <c r="K29" i="54"/>
  <c r="J29" i="54"/>
  <c r="I29" i="54"/>
  <c r="H29" i="54"/>
  <c r="G29" i="54"/>
  <c r="F29" i="54"/>
  <c r="E29" i="54"/>
  <c r="C29" i="54"/>
  <c r="D29" i="54" s="1"/>
  <c r="B29" i="54"/>
  <c r="AR28" i="54"/>
  <c r="AQ28" i="54"/>
  <c r="AP28" i="54"/>
  <c r="AO28" i="54"/>
  <c r="AN28" i="54"/>
  <c r="AM28" i="54"/>
  <c r="AL28" i="54"/>
  <c r="AK28" i="54"/>
  <c r="AJ28" i="54"/>
  <c r="AI28" i="54"/>
  <c r="AH28" i="54"/>
  <c r="AG28" i="54"/>
  <c r="AF28" i="54"/>
  <c r="AE28" i="54"/>
  <c r="AD28" i="54"/>
  <c r="AC28" i="54"/>
  <c r="AB28" i="54"/>
  <c r="AA28" i="54"/>
  <c r="Y28" i="54"/>
  <c r="X28" i="54"/>
  <c r="U28" i="54"/>
  <c r="T28" i="54"/>
  <c r="V28" i="54" s="1"/>
  <c r="S28" i="54"/>
  <c r="R28" i="54"/>
  <c r="Q28" i="54"/>
  <c r="P28" i="54"/>
  <c r="O28" i="54"/>
  <c r="N28" i="54"/>
  <c r="M28" i="54"/>
  <c r="L28" i="54"/>
  <c r="K28" i="54"/>
  <c r="J28" i="54"/>
  <c r="I28" i="54"/>
  <c r="H28" i="54"/>
  <c r="G28" i="54"/>
  <c r="F28" i="54"/>
  <c r="E28" i="54"/>
  <c r="D28" i="54"/>
  <c r="C28" i="54"/>
  <c r="B28" i="54"/>
  <c r="AQ27" i="54"/>
  <c r="AR27" i="54" s="1"/>
  <c r="AP27" i="54"/>
  <c r="AO27" i="54"/>
  <c r="AN27" i="54"/>
  <c r="AM27" i="54"/>
  <c r="AL27" i="54"/>
  <c r="AK27" i="54"/>
  <c r="AJ27" i="54"/>
  <c r="AI27" i="54"/>
  <c r="AH27" i="54"/>
  <c r="AG27" i="54"/>
  <c r="AF27" i="54"/>
  <c r="AE27" i="54"/>
  <c r="AD27" i="54"/>
  <c r="AC27" i="54"/>
  <c r="AB27" i="54"/>
  <c r="AA27" i="54"/>
  <c r="Y27" i="54"/>
  <c r="X27" i="54"/>
  <c r="U27" i="54"/>
  <c r="T27" i="54"/>
  <c r="V27" i="54" s="1"/>
  <c r="S27" i="54"/>
  <c r="R27" i="54"/>
  <c r="Q27" i="54"/>
  <c r="P27" i="54"/>
  <c r="O27" i="54"/>
  <c r="N27" i="54"/>
  <c r="M27" i="54"/>
  <c r="L27" i="54"/>
  <c r="K27" i="54"/>
  <c r="J27" i="54"/>
  <c r="I27" i="54"/>
  <c r="H27" i="54"/>
  <c r="G27" i="54"/>
  <c r="F27" i="54"/>
  <c r="E27" i="54"/>
  <c r="C27" i="54"/>
  <c r="D27" i="54" s="1"/>
  <c r="B27" i="54"/>
  <c r="AQ26" i="54"/>
  <c r="AR26" i="54" s="1"/>
  <c r="AP26" i="54"/>
  <c r="AO26" i="54"/>
  <c r="AN26" i="54"/>
  <c r="AM26" i="54"/>
  <c r="AL26" i="54"/>
  <c r="AK26" i="54"/>
  <c r="AJ26" i="54"/>
  <c r="AI26" i="54"/>
  <c r="AH26" i="54"/>
  <c r="AG26" i="54"/>
  <c r="AF26" i="54"/>
  <c r="AE26" i="54"/>
  <c r="AD26" i="54"/>
  <c r="AC26" i="54"/>
  <c r="AB26" i="54"/>
  <c r="AA26" i="54"/>
  <c r="Y26" i="54"/>
  <c r="X26" i="54"/>
  <c r="V26" i="54"/>
  <c r="U26" i="54"/>
  <c r="T26" i="54"/>
  <c r="S26" i="54"/>
  <c r="R26" i="54"/>
  <c r="Q26" i="54"/>
  <c r="P26" i="54"/>
  <c r="O26" i="54"/>
  <c r="N26" i="54"/>
  <c r="M26" i="54"/>
  <c r="L26" i="54"/>
  <c r="K26" i="54"/>
  <c r="J26" i="54"/>
  <c r="I26" i="54"/>
  <c r="H26" i="54"/>
  <c r="G26" i="54"/>
  <c r="F26" i="54"/>
  <c r="E26" i="54"/>
  <c r="C26" i="54"/>
  <c r="B26" i="54"/>
  <c r="AQ25" i="54"/>
  <c r="AR25" i="54" s="1"/>
  <c r="AP25" i="54"/>
  <c r="AO25" i="54"/>
  <c r="AN25" i="54"/>
  <c r="AM25" i="54"/>
  <c r="AL25" i="54"/>
  <c r="AK25" i="54"/>
  <c r="AJ25" i="54"/>
  <c r="AI25" i="54"/>
  <c r="AH25" i="54"/>
  <c r="AG25" i="54"/>
  <c r="AF25" i="54"/>
  <c r="AE25" i="54"/>
  <c r="AD25" i="54"/>
  <c r="AC25" i="54"/>
  <c r="AB25" i="54"/>
  <c r="AA25" i="54"/>
  <c r="Y25" i="54"/>
  <c r="Z25" i="54" s="1"/>
  <c r="X25" i="54"/>
  <c r="U25" i="54"/>
  <c r="T25" i="54"/>
  <c r="S25" i="54"/>
  <c r="R25" i="54"/>
  <c r="Q25" i="54"/>
  <c r="P25" i="54"/>
  <c r="O25" i="54"/>
  <c r="N25" i="54"/>
  <c r="M25" i="54"/>
  <c r="L25" i="54"/>
  <c r="K25" i="54"/>
  <c r="J25" i="54"/>
  <c r="I25" i="54"/>
  <c r="H25" i="54"/>
  <c r="G25" i="54"/>
  <c r="F25" i="54"/>
  <c r="E25" i="54"/>
  <c r="D25" i="54"/>
  <c r="C25" i="54"/>
  <c r="B25" i="54"/>
  <c r="AQ24" i="54"/>
  <c r="AR24" i="54" s="1"/>
  <c r="AP24" i="54"/>
  <c r="AO24" i="54"/>
  <c r="AN24" i="54"/>
  <c r="AM24" i="54"/>
  <c r="AL24" i="54"/>
  <c r="AK24" i="54"/>
  <c r="AJ24" i="54"/>
  <c r="AI24" i="54"/>
  <c r="AH24" i="54"/>
  <c r="AG24" i="54"/>
  <c r="AF24" i="54"/>
  <c r="AE24" i="54"/>
  <c r="AD24" i="54"/>
  <c r="AC24" i="54"/>
  <c r="AB24" i="54"/>
  <c r="AA24" i="54"/>
  <c r="Z24" i="54"/>
  <c r="Y24" i="54"/>
  <c r="X24" i="54"/>
  <c r="U24" i="54"/>
  <c r="T24" i="54"/>
  <c r="V24" i="54" s="1"/>
  <c r="S24" i="54"/>
  <c r="R24" i="54"/>
  <c r="Q24" i="54"/>
  <c r="P24" i="54"/>
  <c r="O24" i="54"/>
  <c r="N24" i="54"/>
  <c r="M24" i="54"/>
  <c r="L24" i="54"/>
  <c r="K24" i="54"/>
  <c r="J24" i="54"/>
  <c r="I24" i="54"/>
  <c r="H24" i="54"/>
  <c r="G24" i="54"/>
  <c r="F24" i="54"/>
  <c r="E24" i="54"/>
  <c r="D24" i="54"/>
  <c r="C24" i="54"/>
  <c r="B24" i="54"/>
  <c r="AR23" i="54"/>
  <c r="AQ23" i="54"/>
  <c r="AP23" i="54"/>
  <c r="AO23" i="54"/>
  <c r="AN23" i="54"/>
  <c r="AM23" i="54"/>
  <c r="AL23" i="54"/>
  <c r="AK23" i="54"/>
  <c r="AJ23" i="54"/>
  <c r="AI23" i="54"/>
  <c r="AH23" i="54"/>
  <c r="AG23" i="54"/>
  <c r="AF23" i="54"/>
  <c r="AE23" i="54"/>
  <c r="AD23" i="54"/>
  <c r="AC23" i="54"/>
  <c r="AB23" i="54"/>
  <c r="AA23" i="54"/>
  <c r="Y23" i="54"/>
  <c r="Z23" i="54" s="1"/>
  <c r="X23" i="54"/>
  <c r="U23" i="54"/>
  <c r="V23" i="54" s="1"/>
  <c r="T23" i="54"/>
  <c r="S23" i="54"/>
  <c r="R23" i="54"/>
  <c r="Q23" i="54"/>
  <c r="P23" i="54"/>
  <c r="O23" i="54"/>
  <c r="N23" i="54"/>
  <c r="M23" i="54"/>
  <c r="L23" i="54"/>
  <c r="K23" i="54"/>
  <c r="J23" i="54"/>
  <c r="I23" i="54"/>
  <c r="H23" i="54"/>
  <c r="G23" i="54"/>
  <c r="F23" i="54"/>
  <c r="E23" i="54"/>
  <c r="C23" i="54"/>
  <c r="B23" i="54"/>
  <c r="D23" i="54" s="1"/>
  <c r="AQ22" i="54"/>
  <c r="AR22" i="54" s="1"/>
  <c r="AP22" i="54"/>
  <c r="AO22" i="54"/>
  <c r="AN22" i="54"/>
  <c r="AM22" i="54"/>
  <c r="AL22" i="54"/>
  <c r="AK22" i="54"/>
  <c r="AJ22" i="54"/>
  <c r="AI22" i="54"/>
  <c r="AH22" i="54"/>
  <c r="AG22" i="54"/>
  <c r="AF22" i="54"/>
  <c r="AE22" i="54"/>
  <c r="AD22" i="54"/>
  <c r="AC22" i="54"/>
  <c r="AB22" i="54"/>
  <c r="AA22" i="54"/>
  <c r="Y22" i="54"/>
  <c r="X22" i="54"/>
  <c r="U22" i="54"/>
  <c r="T22" i="54"/>
  <c r="S22" i="54"/>
  <c r="R22" i="54"/>
  <c r="Q22" i="54"/>
  <c r="P22" i="54"/>
  <c r="O22" i="54"/>
  <c r="N22" i="54"/>
  <c r="M22" i="54"/>
  <c r="L22" i="54"/>
  <c r="K22" i="54"/>
  <c r="J22" i="54"/>
  <c r="I22" i="54"/>
  <c r="H22" i="54"/>
  <c r="G22" i="54"/>
  <c r="F22" i="54"/>
  <c r="E22" i="54"/>
  <c r="D22" i="54"/>
  <c r="C22" i="54"/>
  <c r="B22" i="54"/>
  <c r="AQ21" i="54"/>
  <c r="AR21" i="54" s="1"/>
  <c r="AP21" i="54"/>
  <c r="AO21" i="54"/>
  <c r="AN21" i="54"/>
  <c r="AM21" i="54"/>
  <c r="AL21" i="54"/>
  <c r="AL47" i="54" s="1"/>
  <c r="AK21" i="54"/>
  <c r="AJ21" i="54"/>
  <c r="AI21" i="54"/>
  <c r="AH21" i="54"/>
  <c r="AG21" i="54"/>
  <c r="AF21" i="54"/>
  <c r="AE21" i="54"/>
  <c r="AD21" i="54"/>
  <c r="AC21" i="54"/>
  <c r="AB21" i="54"/>
  <c r="AA21" i="54"/>
  <c r="Y21" i="54"/>
  <c r="Z21" i="54" s="1"/>
  <c r="X21" i="54"/>
  <c r="U21" i="54"/>
  <c r="V21" i="54" s="1"/>
  <c r="T21" i="54"/>
  <c r="S21" i="54"/>
  <c r="R21" i="54"/>
  <c r="Q21" i="54"/>
  <c r="P21" i="54"/>
  <c r="O21" i="54"/>
  <c r="N21" i="54"/>
  <c r="M21" i="54"/>
  <c r="L21" i="54"/>
  <c r="K21" i="54"/>
  <c r="J21" i="54"/>
  <c r="I21" i="54"/>
  <c r="H21" i="54"/>
  <c r="G21" i="54"/>
  <c r="F21" i="54"/>
  <c r="E21" i="54"/>
  <c r="C21" i="54"/>
  <c r="B21" i="54"/>
  <c r="AQ20" i="54"/>
  <c r="AP20" i="54"/>
  <c r="AO20" i="54"/>
  <c r="AN20" i="54"/>
  <c r="AM20" i="54"/>
  <c r="AL20" i="54"/>
  <c r="AK20" i="54"/>
  <c r="AJ20" i="54"/>
  <c r="AI20" i="54"/>
  <c r="AH20" i="54"/>
  <c r="AG20" i="54"/>
  <c r="AF20" i="54"/>
  <c r="AE20" i="54"/>
  <c r="AD20" i="54"/>
  <c r="AC20" i="54"/>
  <c r="AB20" i="54"/>
  <c r="AA20" i="54"/>
  <c r="Y20" i="54"/>
  <c r="Z20" i="54" s="1"/>
  <c r="X20" i="54"/>
  <c r="U20" i="54"/>
  <c r="T20" i="54"/>
  <c r="S20" i="54"/>
  <c r="R20" i="54"/>
  <c r="Q20" i="54"/>
  <c r="P20" i="54"/>
  <c r="O20" i="54"/>
  <c r="N20" i="54"/>
  <c r="M20" i="54"/>
  <c r="L20" i="54"/>
  <c r="K20" i="54"/>
  <c r="J20" i="54"/>
  <c r="I20" i="54"/>
  <c r="H20" i="54"/>
  <c r="G20" i="54"/>
  <c r="F20" i="54"/>
  <c r="E20" i="54"/>
  <c r="C20" i="54"/>
  <c r="B20" i="54"/>
  <c r="AQ19" i="54"/>
  <c r="AP19" i="54"/>
  <c r="AO19" i="54"/>
  <c r="AN19" i="54"/>
  <c r="AM19" i="54"/>
  <c r="AL19" i="54"/>
  <c r="AK19" i="54"/>
  <c r="AJ19" i="54"/>
  <c r="AI19" i="54"/>
  <c r="AH19" i="54"/>
  <c r="AG19" i="54"/>
  <c r="AF19" i="54"/>
  <c r="AE19" i="54"/>
  <c r="AD19" i="54"/>
  <c r="AC19" i="54"/>
  <c r="AB19" i="54"/>
  <c r="AB47" i="54" s="1"/>
  <c r="AA19" i="54"/>
  <c r="Y19" i="54"/>
  <c r="X19" i="54"/>
  <c r="Z19" i="54" s="1"/>
  <c r="U19" i="54"/>
  <c r="T19" i="54"/>
  <c r="S19" i="54"/>
  <c r="S47" i="54" s="1"/>
  <c r="R19" i="54"/>
  <c r="Q19" i="54"/>
  <c r="P19" i="54"/>
  <c r="O19" i="54"/>
  <c r="N19" i="54"/>
  <c r="M19" i="54"/>
  <c r="L19" i="54"/>
  <c r="K19" i="54"/>
  <c r="J19" i="54"/>
  <c r="I19" i="54"/>
  <c r="H19" i="54"/>
  <c r="G19" i="54"/>
  <c r="F19" i="54"/>
  <c r="E19" i="54"/>
  <c r="D19" i="54"/>
  <c r="C19" i="54"/>
  <c r="B19" i="54"/>
  <c r="AR18" i="54"/>
  <c r="AQ18" i="54"/>
  <c r="AP18" i="54"/>
  <c r="AO18" i="54"/>
  <c r="AN18" i="54"/>
  <c r="AM18" i="54"/>
  <c r="AL18" i="54"/>
  <c r="AK18" i="54"/>
  <c r="AJ18" i="54"/>
  <c r="AI18" i="54"/>
  <c r="AH18" i="54"/>
  <c r="AG18" i="54"/>
  <c r="AF18" i="54"/>
  <c r="AE18" i="54"/>
  <c r="AD18" i="54"/>
  <c r="AC18" i="54"/>
  <c r="AB18" i="54"/>
  <c r="AA18" i="54"/>
  <c r="Y18" i="54"/>
  <c r="X18" i="54"/>
  <c r="U18" i="54"/>
  <c r="T18" i="54"/>
  <c r="S18" i="54"/>
  <c r="R18" i="54"/>
  <c r="Q18" i="54"/>
  <c r="P18" i="54"/>
  <c r="O18" i="54"/>
  <c r="N18" i="54"/>
  <c r="M18" i="54"/>
  <c r="L18" i="54"/>
  <c r="K18" i="54"/>
  <c r="J18" i="54"/>
  <c r="I18" i="54"/>
  <c r="H18" i="54"/>
  <c r="G18" i="54"/>
  <c r="F18" i="54"/>
  <c r="E18" i="54"/>
  <c r="C18" i="54"/>
  <c r="D18" i="54" s="1"/>
  <c r="B18" i="54"/>
  <c r="AQ17" i="54"/>
  <c r="AP17" i="54"/>
  <c r="AO17" i="54"/>
  <c r="AN17" i="54"/>
  <c r="AM17" i="54"/>
  <c r="AL17" i="54"/>
  <c r="AK17" i="54"/>
  <c r="AJ17" i="54"/>
  <c r="AI17" i="54"/>
  <c r="AH17" i="54"/>
  <c r="AG17" i="54"/>
  <c r="AF17" i="54"/>
  <c r="AE17" i="54"/>
  <c r="AD17" i="54"/>
  <c r="AC17" i="54"/>
  <c r="AB17" i="54"/>
  <c r="AA17" i="54"/>
  <c r="Y17" i="54"/>
  <c r="Z17" i="54" s="1"/>
  <c r="X17" i="54"/>
  <c r="W17" i="54"/>
  <c r="U17" i="54"/>
  <c r="V17" i="54" s="1"/>
  <c r="T17" i="54"/>
  <c r="S17" i="54"/>
  <c r="R17" i="54"/>
  <c r="Q17" i="54"/>
  <c r="P17" i="54"/>
  <c r="O17" i="54"/>
  <c r="N17" i="54"/>
  <c r="M17" i="54"/>
  <c r="L17" i="54"/>
  <c r="K17" i="54"/>
  <c r="J17" i="54"/>
  <c r="I17" i="54"/>
  <c r="H17" i="54"/>
  <c r="G17" i="54"/>
  <c r="F17" i="54"/>
  <c r="E17" i="54"/>
  <c r="C17" i="54"/>
  <c r="B17" i="54"/>
  <c r="AQ16" i="54"/>
  <c r="AP16" i="54"/>
  <c r="AO16" i="54"/>
  <c r="AN16" i="54"/>
  <c r="AM16" i="54"/>
  <c r="AL16" i="54"/>
  <c r="AK16" i="54"/>
  <c r="AJ16" i="54"/>
  <c r="AI16" i="54"/>
  <c r="AH16" i="54"/>
  <c r="AG16" i="54"/>
  <c r="AF16" i="54"/>
  <c r="AE16" i="54"/>
  <c r="AD16" i="54"/>
  <c r="AC16" i="54"/>
  <c r="AB16" i="54"/>
  <c r="AA16" i="54"/>
  <c r="Y16" i="54"/>
  <c r="X16" i="54"/>
  <c r="U16" i="54"/>
  <c r="T16" i="54"/>
  <c r="V16" i="54" s="1"/>
  <c r="S16" i="54"/>
  <c r="R16" i="54"/>
  <c r="Q16" i="54"/>
  <c r="P16" i="54"/>
  <c r="O16" i="54"/>
  <c r="N16" i="54"/>
  <c r="M16" i="54"/>
  <c r="L16" i="54"/>
  <c r="K16" i="54"/>
  <c r="J16" i="54"/>
  <c r="I16" i="54"/>
  <c r="H16" i="54"/>
  <c r="G16" i="54"/>
  <c r="F16" i="54"/>
  <c r="E16" i="54"/>
  <c r="C16" i="54"/>
  <c r="B16" i="54"/>
  <c r="AQ15" i="54"/>
  <c r="AR15" i="54" s="1"/>
  <c r="AP15" i="54"/>
  <c r="AO15" i="54"/>
  <c r="AN15" i="54"/>
  <c r="AM15" i="54"/>
  <c r="AL15" i="54"/>
  <c r="AK15" i="54"/>
  <c r="AJ15" i="54"/>
  <c r="AI15" i="54"/>
  <c r="AH15" i="54"/>
  <c r="AG15" i="54"/>
  <c r="AF15" i="54"/>
  <c r="AE15" i="54"/>
  <c r="AD15" i="54"/>
  <c r="AC15" i="54"/>
  <c r="AB15" i="54"/>
  <c r="AA15" i="54"/>
  <c r="Y15" i="54"/>
  <c r="X15" i="54"/>
  <c r="U15" i="54"/>
  <c r="V15" i="54" s="1"/>
  <c r="T15" i="54"/>
  <c r="S15" i="54"/>
  <c r="R15" i="54"/>
  <c r="Q15" i="54"/>
  <c r="P15" i="54"/>
  <c r="O15" i="54"/>
  <c r="N15" i="54"/>
  <c r="M15" i="54"/>
  <c r="L15" i="54"/>
  <c r="K15" i="54"/>
  <c r="J15" i="54"/>
  <c r="I15" i="54"/>
  <c r="H15" i="54"/>
  <c r="G15" i="54"/>
  <c r="F15" i="54"/>
  <c r="E15" i="54"/>
  <c r="C15" i="54"/>
  <c r="B15" i="54"/>
  <c r="D15" i="54" s="1"/>
  <c r="AQ14" i="54"/>
  <c r="AP14" i="54"/>
  <c r="AO14" i="54"/>
  <c r="AN14" i="54"/>
  <c r="AM14" i="54"/>
  <c r="AL14" i="54"/>
  <c r="AK14" i="54"/>
  <c r="AJ14" i="54"/>
  <c r="AI14" i="54"/>
  <c r="AH14" i="54"/>
  <c r="AG14" i="54"/>
  <c r="AF14" i="54"/>
  <c r="AE14" i="54"/>
  <c r="AD14" i="54"/>
  <c r="AC14" i="54"/>
  <c r="AB14" i="54"/>
  <c r="AA14" i="54"/>
  <c r="Y14" i="54"/>
  <c r="X14" i="54"/>
  <c r="Z14" i="54" s="1"/>
  <c r="V14" i="54"/>
  <c r="U14" i="54"/>
  <c r="T14" i="54"/>
  <c r="S14" i="54"/>
  <c r="R14" i="54"/>
  <c r="Q14" i="54"/>
  <c r="P14" i="54"/>
  <c r="O14" i="54"/>
  <c r="N14" i="54"/>
  <c r="M14" i="54"/>
  <c r="L14" i="54"/>
  <c r="K14" i="54"/>
  <c r="J14" i="54"/>
  <c r="I14" i="54"/>
  <c r="H14" i="54"/>
  <c r="G14" i="54"/>
  <c r="F14" i="54"/>
  <c r="E14" i="54"/>
  <c r="C14" i="54"/>
  <c r="D14" i="54" s="1"/>
  <c r="B14" i="54"/>
  <c r="AQ13" i="54"/>
  <c r="AP13" i="54"/>
  <c r="AR13" i="54" s="1"/>
  <c r="AO13" i="54"/>
  <c r="AN13" i="54"/>
  <c r="AM13" i="54"/>
  <c r="AL13" i="54"/>
  <c r="AK13" i="54"/>
  <c r="AJ13" i="54"/>
  <c r="AI13" i="54"/>
  <c r="AH13" i="54"/>
  <c r="AG13" i="54"/>
  <c r="AF13" i="54"/>
  <c r="AE13" i="54"/>
  <c r="AD13" i="54"/>
  <c r="AC13" i="54"/>
  <c r="AB13" i="54"/>
  <c r="AA13" i="54"/>
  <c r="Y13" i="54"/>
  <c r="X13" i="54"/>
  <c r="U13" i="54"/>
  <c r="T13" i="54"/>
  <c r="V13" i="54" s="1"/>
  <c r="S13" i="54"/>
  <c r="R13" i="54"/>
  <c r="Q13" i="54"/>
  <c r="P13" i="54"/>
  <c r="O13" i="54"/>
  <c r="N13" i="54"/>
  <c r="M13" i="54"/>
  <c r="L13" i="54"/>
  <c r="K13" i="54"/>
  <c r="J13" i="54"/>
  <c r="I13" i="54"/>
  <c r="H13" i="54"/>
  <c r="G13" i="54"/>
  <c r="F13" i="54"/>
  <c r="E13" i="54"/>
  <c r="D13" i="54"/>
  <c r="C13" i="54"/>
  <c r="B13" i="54"/>
  <c r="AQ12" i="54"/>
  <c r="AP12" i="54"/>
  <c r="AO12" i="54"/>
  <c r="AN12" i="54"/>
  <c r="AM12" i="54"/>
  <c r="AL12" i="54"/>
  <c r="AK12" i="54"/>
  <c r="AJ12" i="54"/>
  <c r="AI12" i="54"/>
  <c r="AH12" i="54"/>
  <c r="AG12" i="54"/>
  <c r="AF12" i="54"/>
  <c r="AE12" i="54"/>
  <c r="AD12" i="54"/>
  <c r="AC12" i="54"/>
  <c r="AB12" i="54"/>
  <c r="AA12" i="54"/>
  <c r="Y12" i="54"/>
  <c r="X12" i="54"/>
  <c r="U12" i="54"/>
  <c r="V12" i="54" s="1"/>
  <c r="T12" i="54"/>
  <c r="S12" i="54"/>
  <c r="R12" i="54"/>
  <c r="Q12" i="54"/>
  <c r="P12" i="54"/>
  <c r="O12" i="54"/>
  <c r="N12" i="54"/>
  <c r="M12" i="54"/>
  <c r="L12" i="54"/>
  <c r="K12" i="54"/>
  <c r="J12" i="54"/>
  <c r="I12" i="54"/>
  <c r="H12" i="54"/>
  <c r="G12" i="54"/>
  <c r="F12" i="54"/>
  <c r="E12" i="54"/>
  <c r="C12" i="54"/>
  <c r="B12" i="54"/>
  <c r="AQ11" i="54"/>
  <c r="AR11" i="54" s="1"/>
  <c r="AP11" i="54"/>
  <c r="AO11" i="54"/>
  <c r="AN11" i="54"/>
  <c r="AM11" i="54"/>
  <c r="AL11" i="54"/>
  <c r="AK11" i="54"/>
  <c r="AJ11" i="54"/>
  <c r="AI11" i="54"/>
  <c r="AH11" i="54"/>
  <c r="AG11" i="54"/>
  <c r="AF11" i="54"/>
  <c r="AE11" i="54"/>
  <c r="AD11" i="54"/>
  <c r="AC11" i="54"/>
  <c r="AB11" i="54"/>
  <c r="AA11" i="54"/>
  <c r="Y11" i="54"/>
  <c r="X11" i="54"/>
  <c r="U11" i="54"/>
  <c r="V11" i="54" s="1"/>
  <c r="T11" i="54"/>
  <c r="S11" i="54"/>
  <c r="R11" i="54"/>
  <c r="Q11" i="54"/>
  <c r="P11" i="54"/>
  <c r="O11" i="54"/>
  <c r="N11" i="54"/>
  <c r="M11" i="54"/>
  <c r="L11" i="54"/>
  <c r="K11" i="54"/>
  <c r="J11" i="54"/>
  <c r="I11" i="54"/>
  <c r="H11" i="54"/>
  <c r="G11" i="54"/>
  <c r="F11" i="54"/>
  <c r="E11" i="54"/>
  <c r="C11" i="54"/>
  <c r="B11" i="54"/>
  <c r="D11" i="54" s="1"/>
  <c r="AQ10" i="54"/>
  <c r="AP10" i="54"/>
  <c r="AO10" i="54"/>
  <c r="AN10" i="54"/>
  <c r="AM10" i="54"/>
  <c r="AL10" i="54"/>
  <c r="AK10" i="54"/>
  <c r="AJ10" i="54"/>
  <c r="AI10" i="54"/>
  <c r="AH10" i="54"/>
  <c r="AG10" i="54"/>
  <c r="AF10" i="54"/>
  <c r="AE10" i="54"/>
  <c r="AD10" i="54"/>
  <c r="AC10" i="54"/>
  <c r="AB10" i="54"/>
  <c r="AA10" i="54"/>
  <c r="Y10" i="54"/>
  <c r="X10" i="54"/>
  <c r="Z10" i="54" s="1"/>
  <c r="V10" i="54"/>
  <c r="U10" i="54"/>
  <c r="T10" i="54"/>
  <c r="S10" i="54"/>
  <c r="R10" i="54"/>
  <c r="Q10" i="54"/>
  <c r="P10" i="54"/>
  <c r="O10" i="54"/>
  <c r="N10" i="54"/>
  <c r="M10" i="54"/>
  <c r="L10" i="54"/>
  <c r="K10" i="54"/>
  <c r="J10" i="54"/>
  <c r="I10" i="54"/>
  <c r="H10" i="54"/>
  <c r="G10" i="54"/>
  <c r="F10" i="54"/>
  <c r="E10" i="54"/>
  <c r="C10" i="54"/>
  <c r="D10" i="54" s="1"/>
  <c r="B10" i="54"/>
  <c r="AQ9" i="54"/>
  <c r="AP9" i="54"/>
  <c r="AR9" i="54" s="1"/>
  <c r="AO9" i="54"/>
  <c r="AN9" i="54"/>
  <c r="AM9" i="54"/>
  <c r="AL9" i="54"/>
  <c r="AK9" i="54"/>
  <c r="AJ9" i="54"/>
  <c r="AI9" i="54"/>
  <c r="AH9" i="54"/>
  <c r="AG9" i="54"/>
  <c r="AF9" i="54"/>
  <c r="AE9" i="54"/>
  <c r="AD9" i="54"/>
  <c r="AC9" i="54"/>
  <c r="AB9" i="54"/>
  <c r="AA9" i="54"/>
  <c r="Y9" i="54"/>
  <c r="X9" i="54"/>
  <c r="U9" i="54"/>
  <c r="V9" i="54" s="1"/>
  <c r="T9" i="54"/>
  <c r="S9" i="54"/>
  <c r="R9" i="54"/>
  <c r="Q9" i="54"/>
  <c r="P9" i="54"/>
  <c r="O9" i="54"/>
  <c r="N9" i="54"/>
  <c r="M9" i="54"/>
  <c r="L9" i="54"/>
  <c r="K9" i="54"/>
  <c r="J9" i="54"/>
  <c r="I9" i="54"/>
  <c r="H9" i="54"/>
  <c r="G9" i="54"/>
  <c r="F9" i="54"/>
  <c r="E9" i="54"/>
  <c r="D9" i="54"/>
  <c r="C9" i="54"/>
  <c r="B9" i="54"/>
  <c r="AQ8" i="54"/>
  <c r="AP8" i="54"/>
  <c r="AP46" i="54" s="1"/>
  <c r="AO8" i="54"/>
  <c r="AN8" i="54"/>
  <c r="AM8" i="54"/>
  <c r="AL8" i="54"/>
  <c r="AK8" i="54"/>
  <c r="AJ8" i="54"/>
  <c r="AI8" i="54"/>
  <c r="AH8" i="54"/>
  <c r="AG8" i="54"/>
  <c r="AF8" i="54"/>
  <c r="AE8" i="54"/>
  <c r="AD8" i="54"/>
  <c r="AC8" i="54"/>
  <c r="AB8" i="54"/>
  <c r="AA8" i="54"/>
  <c r="Y8" i="54"/>
  <c r="X8" i="54"/>
  <c r="U8" i="54"/>
  <c r="V8" i="54" s="1"/>
  <c r="T8" i="54"/>
  <c r="S8" i="54"/>
  <c r="R8" i="54"/>
  <c r="Q8" i="54"/>
  <c r="P8" i="54"/>
  <c r="O8" i="54"/>
  <c r="N8" i="54"/>
  <c r="M8" i="54"/>
  <c r="L8" i="54"/>
  <c r="K8" i="54"/>
  <c r="J8" i="54"/>
  <c r="I8" i="54"/>
  <c r="H8" i="54"/>
  <c r="G8" i="54"/>
  <c r="F8" i="54"/>
  <c r="E8" i="54"/>
  <c r="C8" i="54"/>
  <c r="B8" i="54"/>
  <c r="AQ7" i="54"/>
  <c r="AP7" i="54"/>
  <c r="AO7" i="54"/>
  <c r="AN7" i="54"/>
  <c r="AN46" i="54" s="1"/>
  <c r="AM7" i="54"/>
  <c r="AL7" i="54"/>
  <c r="AL46" i="54" s="1"/>
  <c r="AL48" i="54" s="1"/>
  <c r="AK7" i="54"/>
  <c r="AJ7" i="54"/>
  <c r="AI7" i="54"/>
  <c r="AI46" i="54" s="1"/>
  <c r="AH7" i="54"/>
  <c r="AG7" i="54"/>
  <c r="AF7" i="54"/>
  <c r="AF46" i="54" s="1"/>
  <c r="AE7" i="54"/>
  <c r="AD7" i="54"/>
  <c r="AC7" i="54"/>
  <c r="AB7" i="54"/>
  <c r="AB46" i="54" s="1"/>
  <c r="AB48" i="54" s="1"/>
  <c r="AA7" i="54"/>
  <c r="AA46" i="54" s="1"/>
  <c r="Y7" i="54"/>
  <c r="X7" i="54"/>
  <c r="U7" i="54"/>
  <c r="V7" i="54" s="1"/>
  <c r="T7" i="54"/>
  <c r="S7" i="54"/>
  <c r="S46" i="54" s="1"/>
  <c r="R7" i="54"/>
  <c r="Q7" i="54"/>
  <c r="P7" i="54"/>
  <c r="O7" i="54"/>
  <c r="N7" i="54"/>
  <c r="M7" i="54"/>
  <c r="M46" i="54" s="1"/>
  <c r="L7" i="54"/>
  <c r="K7" i="54"/>
  <c r="J7" i="54"/>
  <c r="I7" i="54"/>
  <c r="I46" i="54" s="1"/>
  <c r="H7" i="54"/>
  <c r="G7" i="54"/>
  <c r="F7" i="54"/>
  <c r="E7" i="54"/>
  <c r="E46" i="54" s="1"/>
  <c r="C7" i="54"/>
  <c r="B7" i="54"/>
  <c r="W1" i="54"/>
  <c r="Y48" i="53"/>
  <c r="X44" i="53"/>
  <c r="W44" i="53"/>
  <c r="AB44" i="53" s="1"/>
  <c r="V44" i="53"/>
  <c r="U44" i="53"/>
  <c r="T44" i="53"/>
  <c r="S44" i="53"/>
  <c r="R44" i="53"/>
  <c r="Q44" i="53"/>
  <c r="P44" i="53"/>
  <c r="M44" i="53"/>
  <c r="L44" i="53"/>
  <c r="K44" i="53"/>
  <c r="J44" i="53"/>
  <c r="I44" i="53"/>
  <c r="H44" i="53"/>
  <c r="G44" i="53"/>
  <c r="AC44" i="53" s="1"/>
  <c r="F44" i="53"/>
  <c r="E44" i="53"/>
  <c r="D44" i="53"/>
  <c r="C44" i="53"/>
  <c r="B44" i="53"/>
  <c r="X43" i="53"/>
  <c r="W43" i="53"/>
  <c r="V43" i="53"/>
  <c r="U43" i="53"/>
  <c r="T43" i="53"/>
  <c r="S43" i="53"/>
  <c r="R43" i="53"/>
  <c r="Q43" i="53"/>
  <c r="P43" i="53"/>
  <c r="M43" i="53"/>
  <c r="L43" i="53"/>
  <c r="K43" i="53"/>
  <c r="J43" i="53"/>
  <c r="I43" i="53"/>
  <c r="H43" i="53"/>
  <c r="G43" i="53"/>
  <c r="F43" i="53"/>
  <c r="E43" i="53"/>
  <c r="D43" i="53"/>
  <c r="C43" i="53"/>
  <c r="B43" i="53"/>
  <c r="AA43" i="53" s="1"/>
  <c r="X42" i="53"/>
  <c r="W42" i="53"/>
  <c r="V42" i="53"/>
  <c r="U42" i="53"/>
  <c r="T42" i="53"/>
  <c r="S42" i="53"/>
  <c r="R42" i="53"/>
  <c r="Q42" i="53"/>
  <c r="P42" i="53"/>
  <c r="M42" i="53"/>
  <c r="L42" i="53"/>
  <c r="K42" i="53"/>
  <c r="J42" i="53"/>
  <c r="I42" i="53"/>
  <c r="H42" i="53"/>
  <c r="G42" i="53"/>
  <c r="F42" i="53"/>
  <c r="E42" i="53"/>
  <c r="D42" i="53"/>
  <c r="C42" i="53"/>
  <c r="B42" i="53"/>
  <c r="X41" i="53"/>
  <c r="W41" i="53"/>
  <c r="V41" i="53"/>
  <c r="U41" i="53"/>
  <c r="T41" i="53"/>
  <c r="S41" i="53"/>
  <c r="R41" i="53"/>
  <c r="Q41" i="53"/>
  <c r="P41" i="53"/>
  <c r="M41" i="53"/>
  <c r="L41" i="53"/>
  <c r="K41" i="53"/>
  <c r="J41" i="53"/>
  <c r="I41" i="53"/>
  <c r="H41" i="53"/>
  <c r="G41" i="53"/>
  <c r="AC41" i="53" s="1"/>
  <c r="F41" i="53"/>
  <c r="E41" i="53"/>
  <c r="D41" i="53"/>
  <c r="C41" i="53"/>
  <c r="B41" i="53"/>
  <c r="X40" i="53"/>
  <c r="W40" i="53"/>
  <c r="V40" i="53"/>
  <c r="U40" i="53"/>
  <c r="T40" i="53"/>
  <c r="S40" i="53"/>
  <c r="R40" i="53"/>
  <c r="Q40" i="53"/>
  <c r="P40" i="53"/>
  <c r="M40" i="53"/>
  <c r="L40" i="53"/>
  <c r="K40" i="53"/>
  <c r="J40" i="53"/>
  <c r="I40" i="53"/>
  <c r="H40" i="53"/>
  <c r="G40" i="53"/>
  <c r="F40" i="53"/>
  <c r="E40" i="53"/>
  <c r="D40" i="53"/>
  <c r="C40" i="53"/>
  <c r="B40" i="53"/>
  <c r="X39" i="53"/>
  <c r="W39" i="53"/>
  <c r="V39" i="53"/>
  <c r="U39" i="53"/>
  <c r="T39" i="53"/>
  <c r="S39" i="53"/>
  <c r="R39" i="53"/>
  <c r="Q39" i="53"/>
  <c r="P39" i="53"/>
  <c r="M39" i="53"/>
  <c r="L39" i="53"/>
  <c r="K39" i="53"/>
  <c r="J39" i="53"/>
  <c r="I39" i="53"/>
  <c r="H39" i="53"/>
  <c r="G39" i="53"/>
  <c r="F39" i="53"/>
  <c r="E39" i="53"/>
  <c r="D39" i="53"/>
  <c r="C39" i="53"/>
  <c r="AB39" i="53" s="1"/>
  <c r="B39" i="53"/>
  <c r="X38" i="53"/>
  <c r="W38" i="53"/>
  <c r="V38" i="53"/>
  <c r="U38" i="53"/>
  <c r="T38" i="53"/>
  <c r="S38" i="53"/>
  <c r="R38" i="53"/>
  <c r="Q38" i="53"/>
  <c r="P38" i="53"/>
  <c r="M38" i="53"/>
  <c r="L38" i="53"/>
  <c r="K38" i="53"/>
  <c r="J38" i="53"/>
  <c r="I38" i="53"/>
  <c r="H38" i="53"/>
  <c r="G38" i="53"/>
  <c r="F38" i="53"/>
  <c r="E38" i="53"/>
  <c r="D38" i="53"/>
  <c r="C38" i="53"/>
  <c r="B38" i="53"/>
  <c r="X37" i="53"/>
  <c r="W37" i="53"/>
  <c r="V37" i="53"/>
  <c r="U37" i="53"/>
  <c r="T37" i="53"/>
  <c r="S37" i="53"/>
  <c r="R37" i="53"/>
  <c r="Q37" i="53"/>
  <c r="P37" i="53"/>
  <c r="M37" i="53"/>
  <c r="L37" i="53"/>
  <c r="K37" i="53"/>
  <c r="J37" i="53"/>
  <c r="I37" i="53"/>
  <c r="H37" i="53"/>
  <c r="G37" i="53"/>
  <c r="F37" i="53"/>
  <c r="E37" i="53"/>
  <c r="D37" i="53"/>
  <c r="C37" i="53"/>
  <c r="B37" i="53"/>
  <c r="AA37" i="53" s="1"/>
  <c r="X36" i="53"/>
  <c r="W36" i="53"/>
  <c r="V36" i="53"/>
  <c r="U36" i="53"/>
  <c r="T36" i="53"/>
  <c r="S36" i="53"/>
  <c r="R36" i="53"/>
  <c r="Q36" i="53"/>
  <c r="P36" i="53"/>
  <c r="M36" i="53"/>
  <c r="L36" i="53"/>
  <c r="K36" i="53"/>
  <c r="J36" i="53"/>
  <c r="I36" i="53"/>
  <c r="H36" i="53"/>
  <c r="G36" i="53"/>
  <c r="F36" i="53"/>
  <c r="E36" i="53"/>
  <c r="D36" i="53"/>
  <c r="C36" i="53"/>
  <c r="B36" i="53"/>
  <c r="X35" i="53"/>
  <c r="W35" i="53"/>
  <c r="V35" i="53"/>
  <c r="U35" i="53"/>
  <c r="T35" i="53"/>
  <c r="S35" i="53"/>
  <c r="R35" i="53"/>
  <c r="Q35" i="53"/>
  <c r="P35" i="53"/>
  <c r="M35" i="53"/>
  <c r="L35" i="53"/>
  <c r="K35" i="53"/>
  <c r="J35" i="53"/>
  <c r="I35" i="53"/>
  <c r="H35" i="53"/>
  <c r="G35" i="53"/>
  <c r="AC35" i="53" s="1"/>
  <c r="F35" i="53"/>
  <c r="E35" i="53"/>
  <c r="D35" i="53"/>
  <c r="C35" i="53"/>
  <c r="B35" i="53"/>
  <c r="X34" i="53"/>
  <c r="W34" i="53"/>
  <c r="AB34" i="53" s="1"/>
  <c r="V34" i="53"/>
  <c r="U34" i="53"/>
  <c r="T34" i="53"/>
  <c r="S34" i="53"/>
  <c r="R34" i="53"/>
  <c r="Q34" i="53"/>
  <c r="P34" i="53"/>
  <c r="M34" i="53"/>
  <c r="L34" i="53"/>
  <c r="K34" i="53"/>
  <c r="J34" i="53"/>
  <c r="I34" i="53"/>
  <c r="H34" i="53"/>
  <c r="G34" i="53"/>
  <c r="F34" i="53"/>
  <c r="E34" i="53"/>
  <c r="D34" i="53"/>
  <c r="C34" i="53"/>
  <c r="B34" i="53"/>
  <c r="X33" i="53"/>
  <c r="W33" i="53"/>
  <c r="V33" i="53"/>
  <c r="U33" i="53"/>
  <c r="T33" i="53"/>
  <c r="S33" i="53"/>
  <c r="R33" i="53"/>
  <c r="Q33" i="53"/>
  <c r="P33" i="53"/>
  <c r="M33" i="53"/>
  <c r="L33" i="53"/>
  <c r="K33" i="53"/>
  <c r="J33" i="53"/>
  <c r="I33" i="53"/>
  <c r="H33" i="53"/>
  <c r="G33" i="53"/>
  <c r="F33" i="53"/>
  <c r="E33" i="53"/>
  <c r="D33" i="53"/>
  <c r="C33" i="53"/>
  <c r="B33" i="53"/>
  <c r="X32" i="53"/>
  <c r="W32" i="53"/>
  <c r="AB32" i="53" s="1"/>
  <c r="V32" i="53"/>
  <c r="U32" i="53"/>
  <c r="T32" i="53"/>
  <c r="S32" i="53"/>
  <c r="R32" i="53"/>
  <c r="Q32" i="53"/>
  <c r="P32" i="53"/>
  <c r="M32" i="53"/>
  <c r="AC32" i="53" s="1"/>
  <c r="L32" i="53"/>
  <c r="K32" i="53"/>
  <c r="J32" i="53"/>
  <c r="I32" i="53"/>
  <c r="H32" i="53"/>
  <c r="G32" i="53"/>
  <c r="F32" i="53"/>
  <c r="E32" i="53"/>
  <c r="D32" i="53"/>
  <c r="C32" i="53"/>
  <c r="B32" i="53"/>
  <c r="X31" i="53"/>
  <c r="W31" i="53"/>
  <c r="AB31" i="53" s="1"/>
  <c r="V31" i="53"/>
  <c r="U31" i="53"/>
  <c r="T31" i="53"/>
  <c r="S31" i="53"/>
  <c r="R31" i="53"/>
  <c r="Q31" i="53"/>
  <c r="P31" i="53"/>
  <c r="M31" i="53"/>
  <c r="L31" i="53"/>
  <c r="K31" i="53"/>
  <c r="J31" i="53"/>
  <c r="I31" i="53"/>
  <c r="H31" i="53"/>
  <c r="G31" i="53"/>
  <c r="F31" i="53"/>
  <c r="E31" i="53"/>
  <c r="D31" i="53"/>
  <c r="C31" i="53"/>
  <c r="B31" i="53"/>
  <c r="X30" i="53"/>
  <c r="W30" i="53"/>
  <c r="V30" i="53"/>
  <c r="U30" i="53"/>
  <c r="T30" i="53"/>
  <c r="S30" i="53"/>
  <c r="R30" i="53"/>
  <c r="Q30" i="53"/>
  <c r="P30" i="53"/>
  <c r="M30" i="53"/>
  <c r="L30" i="53"/>
  <c r="K30" i="53"/>
  <c r="J30" i="53"/>
  <c r="I30" i="53"/>
  <c r="H30" i="53"/>
  <c r="G30" i="53"/>
  <c r="F30" i="53"/>
  <c r="E30" i="53"/>
  <c r="D30" i="53"/>
  <c r="C30" i="53"/>
  <c r="B30" i="53"/>
  <c r="X29" i="53"/>
  <c r="W29" i="53"/>
  <c r="AB29" i="53" s="1"/>
  <c r="V29" i="53"/>
  <c r="U29" i="53"/>
  <c r="T29" i="53"/>
  <c r="S29" i="53"/>
  <c r="R29" i="53"/>
  <c r="Q29" i="53"/>
  <c r="P29" i="53"/>
  <c r="M29" i="53"/>
  <c r="L29" i="53"/>
  <c r="K29" i="53"/>
  <c r="J29" i="53"/>
  <c r="I29" i="53"/>
  <c r="H29" i="53"/>
  <c r="G29" i="53"/>
  <c r="F29" i="53"/>
  <c r="E29" i="53"/>
  <c r="D29" i="53"/>
  <c r="C29" i="53"/>
  <c r="B29" i="53"/>
  <c r="X28" i="53"/>
  <c r="W28" i="53"/>
  <c r="V28" i="53"/>
  <c r="U28" i="53"/>
  <c r="T28" i="53"/>
  <c r="S28" i="53"/>
  <c r="R28" i="53"/>
  <c r="Q28" i="53"/>
  <c r="P28" i="53"/>
  <c r="M28" i="53"/>
  <c r="L28" i="53"/>
  <c r="K28" i="53"/>
  <c r="J28" i="53"/>
  <c r="I28" i="53"/>
  <c r="H28" i="53"/>
  <c r="G28" i="53"/>
  <c r="F28" i="53"/>
  <c r="E28" i="53"/>
  <c r="D28" i="53"/>
  <c r="C28" i="53"/>
  <c r="B28" i="53"/>
  <c r="X27" i="53"/>
  <c r="W27" i="53"/>
  <c r="V27" i="53"/>
  <c r="U27" i="53"/>
  <c r="T27" i="53"/>
  <c r="S27" i="53"/>
  <c r="R27" i="53"/>
  <c r="Q27" i="53"/>
  <c r="P27" i="53"/>
  <c r="M27" i="53"/>
  <c r="L27" i="53"/>
  <c r="K27" i="53"/>
  <c r="J27" i="53"/>
  <c r="I27" i="53"/>
  <c r="H27" i="53"/>
  <c r="G27" i="53"/>
  <c r="F27" i="53"/>
  <c r="E27" i="53"/>
  <c r="D27" i="53"/>
  <c r="C27" i="53"/>
  <c r="B27" i="53"/>
  <c r="X26" i="53"/>
  <c r="W26" i="53"/>
  <c r="AB26" i="53" s="1"/>
  <c r="V26" i="53"/>
  <c r="U26" i="53"/>
  <c r="T26" i="53"/>
  <c r="S26" i="53"/>
  <c r="R26" i="53"/>
  <c r="Q26" i="53"/>
  <c r="P26" i="53"/>
  <c r="M26" i="53"/>
  <c r="AC26" i="53" s="1"/>
  <c r="L26" i="53"/>
  <c r="K26" i="53"/>
  <c r="J26" i="53"/>
  <c r="I26" i="53"/>
  <c r="H26" i="53"/>
  <c r="G26" i="53"/>
  <c r="F26" i="53"/>
  <c r="E26" i="53"/>
  <c r="D26" i="53"/>
  <c r="C26" i="53"/>
  <c r="B26" i="53"/>
  <c r="X25" i="53"/>
  <c r="W25" i="53"/>
  <c r="V25" i="53"/>
  <c r="U25" i="53"/>
  <c r="T25" i="53"/>
  <c r="S25" i="53"/>
  <c r="R25" i="53"/>
  <c r="Q25" i="53"/>
  <c r="P25" i="53"/>
  <c r="M25" i="53"/>
  <c r="L25" i="53"/>
  <c r="K25" i="53"/>
  <c r="J25" i="53"/>
  <c r="I25" i="53"/>
  <c r="H25" i="53"/>
  <c r="G25" i="53"/>
  <c r="F25" i="53"/>
  <c r="E25" i="53"/>
  <c r="D25" i="53"/>
  <c r="C25" i="53"/>
  <c r="B25" i="53"/>
  <c r="X24" i="53"/>
  <c r="W24" i="53"/>
  <c r="V24" i="53"/>
  <c r="U24" i="53"/>
  <c r="T24" i="53"/>
  <c r="S24" i="53"/>
  <c r="R24" i="53"/>
  <c r="Q24" i="53"/>
  <c r="P24" i="53"/>
  <c r="M24" i="53"/>
  <c r="L24" i="53"/>
  <c r="K24" i="53"/>
  <c r="J24" i="53"/>
  <c r="I24" i="53"/>
  <c r="H24" i="53"/>
  <c r="G24" i="53"/>
  <c r="F24" i="53"/>
  <c r="E24" i="53"/>
  <c r="D24" i="53"/>
  <c r="C24" i="53"/>
  <c r="B24" i="53"/>
  <c r="X23" i="53"/>
  <c r="W23" i="53"/>
  <c r="V23" i="53"/>
  <c r="V46" i="53" s="1"/>
  <c r="U23" i="53"/>
  <c r="T23" i="53"/>
  <c r="S23" i="53"/>
  <c r="R23" i="53"/>
  <c r="Q23" i="53"/>
  <c r="P23" i="53"/>
  <c r="M23" i="53"/>
  <c r="L23" i="53"/>
  <c r="K23" i="53"/>
  <c r="J23" i="53"/>
  <c r="I23" i="53"/>
  <c r="H23" i="53"/>
  <c r="G23" i="53"/>
  <c r="F23" i="53"/>
  <c r="E23" i="53"/>
  <c r="D23" i="53"/>
  <c r="C23" i="53"/>
  <c r="B23" i="53"/>
  <c r="X22" i="53"/>
  <c r="W22" i="53"/>
  <c r="V22" i="53"/>
  <c r="U22" i="53"/>
  <c r="T22" i="53"/>
  <c r="S22" i="53"/>
  <c r="R22" i="53"/>
  <c r="Q22" i="53"/>
  <c r="P22" i="53"/>
  <c r="M22" i="53"/>
  <c r="L22" i="53"/>
  <c r="K22" i="53"/>
  <c r="J22" i="53"/>
  <c r="I22" i="53"/>
  <c r="H22" i="53"/>
  <c r="G22" i="53"/>
  <c r="F22" i="53"/>
  <c r="E22" i="53"/>
  <c r="D22" i="53"/>
  <c r="C22" i="53"/>
  <c r="B22" i="53"/>
  <c r="X21" i="53"/>
  <c r="W21" i="53"/>
  <c r="V21" i="53"/>
  <c r="U21" i="53"/>
  <c r="T21" i="53"/>
  <c r="S21" i="53"/>
  <c r="R21" i="53"/>
  <c r="Q21" i="53"/>
  <c r="P21" i="53"/>
  <c r="M21" i="53"/>
  <c r="L21" i="53"/>
  <c r="K21" i="53"/>
  <c r="J21" i="53"/>
  <c r="I21" i="53"/>
  <c r="H21" i="53"/>
  <c r="G21" i="53"/>
  <c r="F21" i="53"/>
  <c r="E21" i="53"/>
  <c r="D21" i="53"/>
  <c r="C21" i="53"/>
  <c r="B21" i="53"/>
  <c r="X20" i="53"/>
  <c r="W20" i="53"/>
  <c r="V20" i="53"/>
  <c r="U20" i="53"/>
  <c r="T20" i="53"/>
  <c r="S20" i="53"/>
  <c r="R20" i="53"/>
  <c r="Q20" i="53"/>
  <c r="P20" i="53"/>
  <c r="M20" i="53"/>
  <c r="L20" i="53"/>
  <c r="K20" i="53"/>
  <c r="J20" i="53"/>
  <c r="I20" i="53"/>
  <c r="H20" i="53"/>
  <c r="G20" i="53"/>
  <c r="F20" i="53"/>
  <c r="E20" i="53"/>
  <c r="D20" i="53"/>
  <c r="C20" i="53"/>
  <c r="B20" i="53"/>
  <c r="X19" i="53"/>
  <c r="W19" i="53"/>
  <c r="V19" i="53"/>
  <c r="U19" i="53"/>
  <c r="T19" i="53"/>
  <c r="S19" i="53"/>
  <c r="R19" i="53"/>
  <c r="AC19" i="53" s="1"/>
  <c r="Q19" i="53"/>
  <c r="P19" i="53"/>
  <c r="M19" i="53"/>
  <c r="L19" i="53"/>
  <c r="K19" i="53"/>
  <c r="J19" i="53"/>
  <c r="I19" i="53"/>
  <c r="H19" i="53"/>
  <c r="H46" i="53" s="1"/>
  <c r="G19" i="53"/>
  <c r="F19" i="53"/>
  <c r="E19" i="53"/>
  <c r="D19" i="53"/>
  <c r="C19" i="53"/>
  <c r="B19" i="53"/>
  <c r="X18" i="53"/>
  <c r="X46" i="53" s="1"/>
  <c r="W18" i="53"/>
  <c r="AB18" i="53" s="1"/>
  <c r="V18" i="53"/>
  <c r="U18" i="53"/>
  <c r="T18" i="53"/>
  <c r="S18" i="53"/>
  <c r="R18" i="53"/>
  <c r="Q18" i="53"/>
  <c r="P18" i="53"/>
  <c r="P46" i="53" s="1"/>
  <c r="M18" i="53"/>
  <c r="L18" i="53"/>
  <c r="L46" i="53" s="1"/>
  <c r="K18" i="53"/>
  <c r="J18" i="53"/>
  <c r="I18" i="53"/>
  <c r="H18" i="53"/>
  <c r="G18" i="53"/>
  <c r="F18" i="53"/>
  <c r="F46" i="53" s="1"/>
  <c r="E18" i="53"/>
  <c r="D18" i="53"/>
  <c r="D46" i="53" s="1"/>
  <c r="C18" i="53"/>
  <c r="B18" i="53"/>
  <c r="X17" i="53"/>
  <c r="W17" i="53"/>
  <c r="V17" i="53"/>
  <c r="U17" i="53"/>
  <c r="T17" i="53"/>
  <c r="S17" i="53"/>
  <c r="R17" i="53"/>
  <c r="Q17" i="53"/>
  <c r="P17" i="53"/>
  <c r="M17" i="53"/>
  <c r="L17" i="53"/>
  <c r="K17" i="53"/>
  <c r="J17" i="53"/>
  <c r="I17" i="53"/>
  <c r="H17" i="53"/>
  <c r="G17" i="53"/>
  <c r="F17" i="53"/>
  <c r="E17" i="53"/>
  <c r="D17" i="53"/>
  <c r="C17" i="53"/>
  <c r="B17" i="53"/>
  <c r="Y16" i="53"/>
  <c r="X16" i="53"/>
  <c r="W16" i="53"/>
  <c r="V16" i="53"/>
  <c r="U16" i="53"/>
  <c r="T16" i="53"/>
  <c r="S16" i="53"/>
  <c r="R16" i="53"/>
  <c r="Q16" i="53"/>
  <c r="P16" i="53"/>
  <c r="O16" i="53"/>
  <c r="N16" i="53"/>
  <c r="M16" i="53"/>
  <c r="L16" i="53"/>
  <c r="K16" i="53"/>
  <c r="J16" i="53"/>
  <c r="I16" i="53"/>
  <c r="H16" i="53"/>
  <c r="G16" i="53"/>
  <c r="F16" i="53"/>
  <c r="E16" i="53"/>
  <c r="D16" i="53"/>
  <c r="C16" i="53"/>
  <c r="AB16" i="53" s="1"/>
  <c r="B16" i="53"/>
  <c r="X15" i="53"/>
  <c r="W15" i="53"/>
  <c r="V15" i="53"/>
  <c r="U15" i="53"/>
  <c r="T15" i="53"/>
  <c r="S15" i="53"/>
  <c r="R15" i="53"/>
  <c r="Q15" i="53"/>
  <c r="P15" i="53"/>
  <c r="M15" i="53"/>
  <c r="L15" i="53"/>
  <c r="K15" i="53"/>
  <c r="J15" i="53"/>
  <c r="I15" i="53"/>
  <c r="H15" i="53"/>
  <c r="G15" i="53"/>
  <c r="F15" i="53"/>
  <c r="E15" i="53"/>
  <c r="D15" i="53"/>
  <c r="C15" i="53"/>
  <c r="B15" i="53"/>
  <c r="X14" i="53"/>
  <c r="W14" i="53"/>
  <c r="V14" i="53"/>
  <c r="U14" i="53"/>
  <c r="T14" i="53"/>
  <c r="S14" i="53"/>
  <c r="R14" i="53"/>
  <c r="Q14" i="53"/>
  <c r="P14" i="53"/>
  <c r="M14" i="53"/>
  <c r="L14" i="53"/>
  <c r="K14" i="53"/>
  <c r="J14" i="53"/>
  <c r="I14" i="53"/>
  <c r="H14" i="53"/>
  <c r="G14" i="53"/>
  <c r="F14" i="53"/>
  <c r="E14" i="53"/>
  <c r="D14" i="53"/>
  <c r="C14" i="53"/>
  <c r="B14" i="53"/>
  <c r="X13" i="53"/>
  <c r="W13" i="53"/>
  <c r="V13" i="53"/>
  <c r="U13" i="53"/>
  <c r="T13" i="53"/>
  <c r="S13" i="53"/>
  <c r="R13" i="53"/>
  <c r="Q13" i="53"/>
  <c r="P13" i="53"/>
  <c r="M13" i="53"/>
  <c r="L13" i="53"/>
  <c r="K13" i="53"/>
  <c r="J13" i="53"/>
  <c r="I13" i="53"/>
  <c r="H13" i="53"/>
  <c r="G13" i="53"/>
  <c r="F13" i="53"/>
  <c r="E13" i="53"/>
  <c r="D13" i="53"/>
  <c r="C13" i="53"/>
  <c r="B13" i="53"/>
  <c r="X12" i="53"/>
  <c r="W12" i="53"/>
  <c r="V12" i="53"/>
  <c r="U12" i="53"/>
  <c r="T12" i="53"/>
  <c r="S12" i="53"/>
  <c r="R12" i="53"/>
  <c r="Q12" i="53"/>
  <c r="P12" i="53"/>
  <c r="M12" i="53"/>
  <c r="L12" i="53"/>
  <c r="K12" i="53"/>
  <c r="J12" i="53"/>
  <c r="I12" i="53"/>
  <c r="H12" i="53"/>
  <c r="G12" i="53"/>
  <c r="F12" i="53"/>
  <c r="E12" i="53"/>
  <c r="D12" i="53"/>
  <c r="C12" i="53"/>
  <c r="B12" i="53"/>
  <c r="X11" i="53"/>
  <c r="W11" i="53"/>
  <c r="V11" i="53"/>
  <c r="U11" i="53"/>
  <c r="T11" i="53"/>
  <c r="S11" i="53"/>
  <c r="R11" i="53"/>
  <c r="Q11" i="53"/>
  <c r="P11" i="53"/>
  <c r="M11" i="53"/>
  <c r="L11" i="53"/>
  <c r="K11" i="53"/>
  <c r="J11" i="53"/>
  <c r="I11" i="53"/>
  <c r="H11" i="53"/>
  <c r="G11" i="53"/>
  <c r="F11" i="53"/>
  <c r="E11" i="53"/>
  <c r="D11" i="53"/>
  <c r="C11" i="53"/>
  <c r="B11" i="53"/>
  <c r="X10" i="53"/>
  <c r="W10" i="53"/>
  <c r="V10" i="53"/>
  <c r="U10" i="53"/>
  <c r="T10" i="53"/>
  <c r="S10" i="53"/>
  <c r="R10" i="53"/>
  <c r="Q10" i="53"/>
  <c r="P10" i="53"/>
  <c r="M10" i="53"/>
  <c r="L10" i="53"/>
  <c r="K10" i="53"/>
  <c r="J10" i="53"/>
  <c r="I10" i="53"/>
  <c r="H10" i="53"/>
  <c r="G10" i="53"/>
  <c r="F10" i="53"/>
  <c r="E10" i="53"/>
  <c r="D10" i="53"/>
  <c r="C10" i="53"/>
  <c r="B10" i="53"/>
  <c r="X9" i="53"/>
  <c r="W9" i="53"/>
  <c r="V9" i="53"/>
  <c r="U9" i="53"/>
  <c r="T9" i="53"/>
  <c r="S9" i="53"/>
  <c r="R9" i="53"/>
  <c r="Q9" i="53"/>
  <c r="P9" i="53"/>
  <c r="M9" i="53"/>
  <c r="L9" i="53"/>
  <c r="K9" i="53"/>
  <c r="J9" i="53"/>
  <c r="I9" i="53"/>
  <c r="H9" i="53"/>
  <c r="G9" i="53"/>
  <c r="F9" i="53"/>
  <c r="E9" i="53"/>
  <c r="D9" i="53"/>
  <c r="C9" i="53"/>
  <c r="B9" i="53"/>
  <c r="X8" i="53"/>
  <c r="W8" i="53"/>
  <c r="V8" i="53"/>
  <c r="U8" i="53"/>
  <c r="T8" i="53"/>
  <c r="S8" i="53"/>
  <c r="R8" i="53"/>
  <c r="Q8" i="53"/>
  <c r="P8" i="53"/>
  <c r="M8" i="53"/>
  <c r="L8" i="53"/>
  <c r="K8" i="53"/>
  <c r="J8" i="53"/>
  <c r="I8" i="53"/>
  <c r="H8" i="53"/>
  <c r="G8" i="53"/>
  <c r="F8" i="53"/>
  <c r="E8" i="53"/>
  <c r="D8" i="53"/>
  <c r="C8" i="53"/>
  <c r="AB8" i="53" s="1"/>
  <c r="B8" i="53"/>
  <c r="X7" i="53"/>
  <c r="W7" i="53"/>
  <c r="V7" i="53"/>
  <c r="U7" i="53"/>
  <c r="T7" i="53"/>
  <c r="S7" i="53"/>
  <c r="R7" i="53"/>
  <c r="Q7" i="53"/>
  <c r="P7" i="53"/>
  <c r="M7" i="53"/>
  <c r="L7" i="53"/>
  <c r="K7" i="53"/>
  <c r="J7" i="53"/>
  <c r="I7" i="53"/>
  <c r="H7" i="53"/>
  <c r="G7" i="53"/>
  <c r="F7" i="53"/>
  <c r="E7" i="53"/>
  <c r="D7" i="53"/>
  <c r="C7" i="53"/>
  <c r="B7" i="53"/>
  <c r="X6" i="53"/>
  <c r="W6" i="53"/>
  <c r="V6" i="53"/>
  <c r="U6" i="53"/>
  <c r="T6" i="53"/>
  <c r="S6" i="53"/>
  <c r="R6" i="53"/>
  <c r="Q6" i="53"/>
  <c r="P6" i="53"/>
  <c r="M6" i="53"/>
  <c r="M45" i="53" s="1"/>
  <c r="L6" i="53"/>
  <c r="K6" i="53"/>
  <c r="J6" i="53"/>
  <c r="I6" i="53"/>
  <c r="H6" i="53"/>
  <c r="G6" i="53"/>
  <c r="F6" i="53"/>
  <c r="E6" i="53"/>
  <c r="E45" i="53" s="1"/>
  <c r="D6" i="53"/>
  <c r="C6" i="53"/>
  <c r="B6" i="53"/>
  <c r="R1" i="53"/>
  <c r="O1" i="53"/>
  <c r="Y48" i="52"/>
  <c r="X44" i="52"/>
  <c r="W44" i="52"/>
  <c r="V44" i="52"/>
  <c r="U44" i="52"/>
  <c r="T44" i="52"/>
  <c r="S44" i="52"/>
  <c r="R44" i="52"/>
  <c r="Q44" i="52"/>
  <c r="P44" i="52"/>
  <c r="M44" i="52"/>
  <c r="L44" i="52"/>
  <c r="K44" i="52"/>
  <c r="J44" i="52"/>
  <c r="I44" i="52"/>
  <c r="H44" i="52"/>
  <c r="G44" i="52"/>
  <c r="F44" i="52"/>
  <c r="E44" i="52"/>
  <c r="D44" i="52"/>
  <c r="C44" i="52"/>
  <c r="B44" i="52"/>
  <c r="X43" i="52"/>
  <c r="W43" i="52"/>
  <c r="V43" i="52"/>
  <c r="U43" i="52"/>
  <c r="T43" i="52"/>
  <c r="S43" i="52"/>
  <c r="R43" i="52"/>
  <c r="Q43" i="52"/>
  <c r="P43" i="52"/>
  <c r="M43" i="52"/>
  <c r="L43" i="52"/>
  <c r="K43" i="52"/>
  <c r="J43" i="52"/>
  <c r="I43" i="52"/>
  <c r="H43" i="52"/>
  <c r="G43" i="52"/>
  <c r="F43" i="52"/>
  <c r="E43" i="52"/>
  <c r="D43" i="52"/>
  <c r="C43" i="52"/>
  <c r="B43" i="52"/>
  <c r="X42" i="52"/>
  <c r="W42" i="52"/>
  <c r="V42" i="52"/>
  <c r="U42" i="52"/>
  <c r="T42" i="52"/>
  <c r="S42" i="52"/>
  <c r="R42" i="52"/>
  <c r="Q42" i="52"/>
  <c r="P42" i="52"/>
  <c r="M42" i="52"/>
  <c r="L42" i="52"/>
  <c r="K42" i="52"/>
  <c r="J42" i="52"/>
  <c r="I42" i="52"/>
  <c r="H42" i="52"/>
  <c r="G42" i="52"/>
  <c r="F42" i="52"/>
  <c r="E42" i="52"/>
  <c r="D42" i="52"/>
  <c r="C42" i="52"/>
  <c r="B42" i="52"/>
  <c r="AA42" i="52" s="1"/>
  <c r="X41" i="52"/>
  <c r="W41" i="52"/>
  <c r="V41" i="52"/>
  <c r="U41" i="52"/>
  <c r="T41" i="52"/>
  <c r="S41" i="52"/>
  <c r="R41" i="52"/>
  <c r="Q41" i="52"/>
  <c r="P41" i="52"/>
  <c r="M41" i="52"/>
  <c r="L41" i="52"/>
  <c r="K41" i="52"/>
  <c r="J41" i="52"/>
  <c r="I41" i="52"/>
  <c r="H41" i="52"/>
  <c r="G41" i="52"/>
  <c r="F41" i="52"/>
  <c r="E41" i="52"/>
  <c r="D41" i="52"/>
  <c r="C41" i="52"/>
  <c r="B41" i="52"/>
  <c r="X40" i="52"/>
  <c r="W40" i="52"/>
  <c r="V40" i="52"/>
  <c r="U40" i="52"/>
  <c r="T40" i="52"/>
  <c r="S40" i="52"/>
  <c r="R40" i="52"/>
  <c r="Q40" i="52"/>
  <c r="P40" i="52"/>
  <c r="M40" i="52"/>
  <c r="L40" i="52"/>
  <c r="K40" i="52"/>
  <c r="J40" i="52"/>
  <c r="I40" i="52"/>
  <c r="H40" i="52"/>
  <c r="G40" i="52"/>
  <c r="F40" i="52"/>
  <c r="E40" i="52"/>
  <c r="D40" i="52"/>
  <c r="C40" i="52"/>
  <c r="B40" i="52"/>
  <c r="AA39" i="52"/>
  <c r="X39" i="52"/>
  <c r="W39" i="52"/>
  <c r="V39" i="52"/>
  <c r="U39" i="52"/>
  <c r="T39" i="52"/>
  <c r="S39" i="52"/>
  <c r="R39" i="52"/>
  <c r="Q39" i="52"/>
  <c r="P39" i="52"/>
  <c r="M39" i="52"/>
  <c r="L39" i="52"/>
  <c r="K39" i="52"/>
  <c r="J39" i="52"/>
  <c r="I39" i="52"/>
  <c r="H39" i="52"/>
  <c r="G39" i="52"/>
  <c r="F39" i="52"/>
  <c r="E39" i="52"/>
  <c r="D39" i="52"/>
  <c r="C39" i="52"/>
  <c r="B39" i="52"/>
  <c r="X38" i="52"/>
  <c r="W38" i="52"/>
  <c r="AB38" i="52" s="1"/>
  <c r="V38" i="52"/>
  <c r="U38" i="52"/>
  <c r="T38" i="52"/>
  <c r="S38" i="52"/>
  <c r="R38" i="52"/>
  <c r="Q38" i="52"/>
  <c r="P38" i="52"/>
  <c r="M38" i="52"/>
  <c r="L38" i="52"/>
  <c r="K38" i="52"/>
  <c r="J38" i="52"/>
  <c r="I38" i="52"/>
  <c r="H38" i="52"/>
  <c r="G38" i="52"/>
  <c r="F38" i="52"/>
  <c r="E38" i="52"/>
  <c r="D38" i="52"/>
  <c r="C38" i="52"/>
  <c r="B38" i="52"/>
  <c r="X37" i="52"/>
  <c r="W37" i="52"/>
  <c r="V37" i="52"/>
  <c r="AA37" i="52" s="1"/>
  <c r="U37" i="52"/>
  <c r="T37" i="52"/>
  <c r="S37" i="52"/>
  <c r="R37" i="52"/>
  <c r="Q37" i="52"/>
  <c r="P37" i="52"/>
  <c r="M37" i="52"/>
  <c r="L37" i="52"/>
  <c r="K37" i="52"/>
  <c r="J37" i="52"/>
  <c r="I37" i="52"/>
  <c r="H37" i="52"/>
  <c r="G37" i="52"/>
  <c r="F37" i="52"/>
  <c r="E37" i="52"/>
  <c r="D37" i="52"/>
  <c r="C37" i="52"/>
  <c r="B37" i="52"/>
  <c r="X36" i="52"/>
  <c r="W36" i="52"/>
  <c r="V36" i="52"/>
  <c r="U36" i="52"/>
  <c r="T36" i="52"/>
  <c r="S36" i="52"/>
  <c r="R36" i="52"/>
  <c r="Q36" i="52"/>
  <c r="P36" i="52"/>
  <c r="M36" i="52"/>
  <c r="L36" i="52"/>
  <c r="K36" i="52"/>
  <c r="J36" i="52"/>
  <c r="I36" i="52"/>
  <c r="H36" i="52"/>
  <c r="G36" i="52"/>
  <c r="F36" i="52"/>
  <c r="E36" i="52"/>
  <c r="D36" i="52"/>
  <c r="C36" i="52"/>
  <c r="B36" i="52"/>
  <c r="X35" i="52"/>
  <c r="W35" i="52"/>
  <c r="V35" i="52"/>
  <c r="U35" i="52"/>
  <c r="T35" i="52"/>
  <c r="S35" i="52"/>
  <c r="R35" i="52"/>
  <c r="Q35" i="52"/>
  <c r="P35" i="52"/>
  <c r="M35" i="52"/>
  <c r="L35" i="52"/>
  <c r="K35" i="52"/>
  <c r="J35" i="52"/>
  <c r="I35" i="52"/>
  <c r="H35" i="52"/>
  <c r="G35" i="52"/>
  <c r="F35" i="52"/>
  <c r="E35" i="52"/>
  <c r="D35" i="52"/>
  <c r="C35" i="52"/>
  <c r="B35" i="52"/>
  <c r="X34" i="52"/>
  <c r="W34" i="52"/>
  <c r="V34" i="52"/>
  <c r="U34" i="52"/>
  <c r="T34" i="52"/>
  <c r="S34" i="52"/>
  <c r="R34" i="52"/>
  <c r="Q34" i="52"/>
  <c r="P34" i="52"/>
  <c r="M34" i="52"/>
  <c r="L34" i="52"/>
  <c r="K34" i="52"/>
  <c r="J34" i="52"/>
  <c r="I34" i="52"/>
  <c r="H34" i="52"/>
  <c r="G34" i="52"/>
  <c r="F34" i="52"/>
  <c r="E34" i="52"/>
  <c r="D34" i="52"/>
  <c r="C34" i="52"/>
  <c r="B34" i="52"/>
  <c r="X33" i="52"/>
  <c r="W33" i="52"/>
  <c r="V33" i="52"/>
  <c r="U33" i="52"/>
  <c r="T33" i="52"/>
  <c r="S33" i="52"/>
  <c r="R33" i="52"/>
  <c r="Q33" i="52"/>
  <c r="P33" i="52"/>
  <c r="M33" i="52"/>
  <c r="L33" i="52"/>
  <c r="K33" i="52"/>
  <c r="J33" i="52"/>
  <c r="I33" i="52"/>
  <c r="H33" i="52"/>
  <c r="G33" i="52"/>
  <c r="F33" i="52"/>
  <c r="E33" i="52"/>
  <c r="D33" i="52"/>
  <c r="C33" i="52"/>
  <c r="B33" i="52"/>
  <c r="X32" i="52"/>
  <c r="W32" i="52"/>
  <c r="V32" i="52"/>
  <c r="AA32" i="52" s="1"/>
  <c r="U32" i="52"/>
  <c r="T32" i="52"/>
  <c r="S32" i="52"/>
  <c r="R32" i="52"/>
  <c r="Q32" i="52"/>
  <c r="P32" i="52"/>
  <c r="M32" i="52"/>
  <c r="L32" i="52"/>
  <c r="K32" i="52"/>
  <c r="J32" i="52"/>
  <c r="I32" i="52"/>
  <c r="H32" i="52"/>
  <c r="G32" i="52"/>
  <c r="F32" i="52"/>
  <c r="E32" i="52"/>
  <c r="D32" i="52"/>
  <c r="C32" i="52"/>
  <c r="B32" i="52"/>
  <c r="X31" i="52"/>
  <c r="W31" i="52"/>
  <c r="V31" i="52"/>
  <c r="U31" i="52"/>
  <c r="T31" i="52"/>
  <c r="S31" i="52"/>
  <c r="R31" i="52"/>
  <c r="Q31" i="52"/>
  <c r="P31" i="52"/>
  <c r="M31" i="52"/>
  <c r="L31" i="52"/>
  <c r="K31" i="52"/>
  <c r="J31" i="52"/>
  <c r="I31" i="52"/>
  <c r="H31" i="52"/>
  <c r="G31" i="52"/>
  <c r="F31" i="52"/>
  <c r="E31" i="52"/>
  <c r="D31" i="52"/>
  <c r="C31" i="52"/>
  <c r="B31" i="52"/>
  <c r="X30" i="52"/>
  <c r="AC30" i="52" s="1"/>
  <c r="W30" i="52"/>
  <c r="V30" i="52"/>
  <c r="U30" i="52"/>
  <c r="T30" i="52"/>
  <c r="S30" i="52"/>
  <c r="R30" i="52"/>
  <c r="Q30" i="52"/>
  <c r="P30" i="52"/>
  <c r="M30" i="52"/>
  <c r="L30" i="52"/>
  <c r="K30" i="52"/>
  <c r="J30" i="52"/>
  <c r="I30" i="52"/>
  <c r="H30" i="52"/>
  <c r="G30" i="52"/>
  <c r="F30" i="52"/>
  <c r="E30" i="52"/>
  <c r="D30" i="52"/>
  <c r="C30" i="52"/>
  <c r="B30" i="52"/>
  <c r="X29" i="52"/>
  <c r="W29" i="52"/>
  <c r="V29" i="52"/>
  <c r="U29" i="52"/>
  <c r="T29" i="52"/>
  <c r="S29" i="52"/>
  <c r="R29" i="52"/>
  <c r="Q29" i="52"/>
  <c r="P29" i="52"/>
  <c r="M29" i="52"/>
  <c r="L29" i="52"/>
  <c r="K29" i="52"/>
  <c r="J29" i="52"/>
  <c r="I29" i="52"/>
  <c r="H29" i="52"/>
  <c r="G29" i="52"/>
  <c r="F29" i="52"/>
  <c r="E29" i="52"/>
  <c r="D29" i="52"/>
  <c r="C29" i="52"/>
  <c r="B29" i="52"/>
  <c r="X28" i="52"/>
  <c r="W28" i="52"/>
  <c r="V28" i="52"/>
  <c r="U28" i="52"/>
  <c r="T28" i="52"/>
  <c r="S28" i="52"/>
  <c r="R28" i="52"/>
  <c r="Q28" i="52"/>
  <c r="P28" i="52"/>
  <c r="M28" i="52"/>
  <c r="L28" i="52"/>
  <c r="K28" i="52"/>
  <c r="J28" i="52"/>
  <c r="I28" i="52"/>
  <c r="H28" i="52"/>
  <c r="G28" i="52"/>
  <c r="F28" i="52"/>
  <c r="E28" i="52"/>
  <c r="D28" i="52"/>
  <c r="C28" i="52"/>
  <c r="B28" i="52"/>
  <c r="X27" i="52"/>
  <c r="W27" i="52"/>
  <c r="V27" i="52"/>
  <c r="U27" i="52"/>
  <c r="T27" i="52"/>
  <c r="S27" i="52"/>
  <c r="R27" i="52"/>
  <c r="Q27" i="52"/>
  <c r="P27" i="52"/>
  <c r="M27" i="52"/>
  <c r="L27" i="52"/>
  <c r="K27" i="52"/>
  <c r="J27" i="52"/>
  <c r="I27" i="52"/>
  <c r="H27" i="52"/>
  <c r="G27" i="52"/>
  <c r="F27" i="52"/>
  <c r="E27" i="52"/>
  <c r="D27" i="52"/>
  <c r="C27" i="52"/>
  <c r="B27" i="52"/>
  <c r="X26" i="52"/>
  <c r="W26" i="52"/>
  <c r="V26" i="52"/>
  <c r="U26" i="52"/>
  <c r="T26" i="52"/>
  <c r="S26" i="52"/>
  <c r="R26" i="52"/>
  <c r="Q26" i="52"/>
  <c r="P26" i="52"/>
  <c r="M26" i="52"/>
  <c r="L26" i="52"/>
  <c r="K26" i="52"/>
  <c r="J26" i="52"/>
  <c r="I26" i="52"/>
  <c r="H26" i="52"/>
  <c r="G26" i="52"/>
  <c r="F26" i="52"/>
  <c r="E26" i="52"/>
  <c r="D26" i="52"/>
  <c r="C26" i="52"/>
  <c r="B26" i="52"/>
  <c r="X25" i="52"/>
  <c r="W25" i="52"/>
  <c r="V25" i="52"/>
  <c r="U25" i="52"/>
  <c r="T25" i="52"/>
  <c r="S25" i="52"/>
  <c r="R25" i="52"/>
  <c r="Q25" i="52"/>
  <c r="P25" i="52"/>
  <c r="M25" i="52"/>
  <c r="L25" i="52"/>
  <c r="K25" i="52"/>
  <c r="J25" i="52"/>
  <c r="I25" i="52"/>
  <c r="H25" i="52"/>
  <c r="G25" i="52"/>
  <c r="F25" i="52"/>
  <c r="E25" i="52"/>
  <c r="D25" i="52"/>
  <c r="C25" i="52"/>
  <c r="B25" i="52"/>
  <c r="X24" i="52"/>
  <c r="W24" i="52"/>
  <c r="V24" i="52"/>
  <c r="AA24" i="52" s="1"/>
  <c r="U24" i="52"/>
  <c r="T24" i="52"/>
  <c r="S24" i="52"/>
  <c r="R24" i="52"/>
  <c r="Q24" i="52"/>
  <c r="P24" i="52"/>
  <c r="M24" i="52"/>
  <c r="L24" i="52"/>
  <c r="K24" i="52"/>
  <c r="J24" i="52"/>
  <c r="I24" i="52"/>
  <c r="H24" i="52"/>
  <c r="G24" i="52"/>
  <c r="F24" i="52"/>
  <c r="E24" i="52"/>
  <c r="D24" i="52"/>
  <c r="C24" i="52"/>
  <c r="B24" i="52"/>
  <c r="X23" i="52"/>
  <c r="W23" i="52"/>
  <c r="V23" i="52"/>
  <c r="U23" i="52"/>
  <c r="T23" i="52"/>
  <c r="S23" i="52"/>
  <c r="R23" i="52"/>
  <c r="Q23" i="52"/>
  <c r="P23" i="52"/>
  <c r="M23" i="52"/>
  <c r="L23" i="52"/>
  <c r="K23" i="52"/>
  <c r="J23" i="52"/>
  <c r="I23" i="52"/>
  <c r="H23" i="52"/>
  <c r="G23" i="52"/>
  <c r="F23" i="52"/>
  <c r="E23" i="52"/>
  <c r="D23" i="52"/>
  <c r="C23" i="52"/>
  <c r="B23" i="52"/>
  <c r="X22" i="52"/>
  <c r="AC22" i="52" s="1"/>
  <c r="W22" i="52"/>
  <c r="V22" i="52"/>
  <c r="U22" i="52"/>
  <c r="T22" i="52"/>
  <c r="S22" i="52"/>
  <c r="R22" i="52"/>
  <c r="Q22" i="52"/>
  <c r="P22" i="52"/>
  <c r="M22" i="52"/>
  <c r="L22" i="52"/>
  <c r="K22" i="52"/>
  <c r="J22" i="52"/>
  <c r="I22" i="52"/>
  <c r="H22" i="52"/>
  <c r="G22" i="52"/>
  <c r="F22" i="52"/>
  <c r="E22" i="52"/>
  <c r="D22" i="52"/>
  <c r="C22" i="52"/>
  <c r="B22" i="52"/>
  <c r="X21" i="52"/>
  <c r="W21" i="52"/>
  <c r="V21" i="52"/>
  <c r="U21" i="52"/>
  <c r="T21" i="52"/>
  <c r="S21" i="52"/>
  <c r="R21" i="52"/>
  <c r="Q21" i="52"/>
  <c r="P21" i="52"/>
  <c r="M21" i="52"/>
  <c r="L21" i="52"/>
  <c r="K21" i="52"/>
  <c r="J21" i="52"/>
  <c r="I21" i="52"/>
  <c r="H21" i="52"/>
  <c r="G21" i="52"/>
  <c r="F21" i="52"/>
  <c r="E21" i="52"/>
  <c r="D21" i="52"/>
  <c r="C21" i="52"/>
  <c r="B21" i="52"/>
  <c r="X20" i="52"/>
  <c r="W20" i="52"/>
  <c r="V20" i="52"/>
  <c r="U20" i="52"/>
  <c r="T20" i="52"/>
  <c r="S20" i="52"/>
  <c r="R20" i="52"/>
  <c r="Q20" i="52"/>
  <c r="P20" i="52"/>
  <c r="M20" i="52"/>
  <c r="L20" i="52"/>
  <c r="K20" i="52"/>
  <c r="J20" i="52"/>
  <c r="I20" i="52"/>
  <c r="H20" i="52"/>
  <c r="G20" i="52"/>
  <c r="F20" i="52"/>
  <c r="E20" i="52"/>
  <c r="D20" i="52"/>
  <c r="C20" i="52"/>
  <c r="B20" i="52"/>
  <c r="X19" i="52"/>
  <c r="W19" i="52"/>
  <c r="V19" i="52"/>
  <c r="U19" i="52"/>
  <c r="T19" i="52"/>
  <c r="S19" i="52"/>
  <c r="R19" i="52"/>
  <c r="Q19" i="52"/>
  <c r="P19" i="52"/>
  <c r="M19" i="52"/>
  <c r="L19" i="52"/>
  <c r="K19" i="52"/>
  <c r="J19" i="52"/>
  <c r="I19" i="52"/>
  <c r="H19" i="52"/>
  <c r="G19" i="52"/>
  <c r="F19" i="52"/>
  <c r="E19" i="52"/>
  <c r="D19" i="52"/>
  <c r="C19" i="52"/>
  <c r="B19" i="52"/>
  <c r="X18" i="52"/>
  <c r="W18" i="52"/>
  <c r="V18" i="52"/>
  <c r="U18" i="52"/>
  <c r="T18" i="52"/>
  <c r="S18" i="52"/>
  <c r="R18" i="52"/>
  <c r="R46" i="52" s="1"/>
  <c r="Q18" i="52"/>
  <c r="P18" i="52"/>
  <c r="M18" i="52"/>
  <c r="L18" i="52"/>
  <c r="K18" i="52"/>
  <c r="J18" i="52"/>
  <c r="I18" i="52"/>
  <c r="H18" i="52"/>
  <c r="G18" i="52"/>
  <c r="F18" i="52"/>
  <c r="E18" i="52"/>
  <c r="D18" i="52"/>
  <c r="C18" i="52"/>
  <c r="B18" i="52"/>
  <c r="X17" i="52"/>
  <c r="W17" i="52"/>
  <c r="V17" i="52"/>
  <c r="U17" i="52"/>
  <c r="T17" i="52"/>
  <c r="S17" i="52"/>
  <c r="R17" i="52"/>
  <c r="Q17" i="52"/>
  <c r="P17" i="52"/>
  <c r="M17" i="52"/>
  <c r="L17" i="52"/>
  <c r="K17" i="52"/>
  <c r="J17" i="52"/>
  <c r="I17" i="52"/>
  <c r="H17" i="52"/>
  <c r="G17" i="52"/>
  <c r="F17" i="52"/>
  <c r="E17" i="52"/>
  <c r="D17" i="52"/>
  <c r="C17" i="52"/>
  <c r="B17" i="52"/>
  <c r="Y16" i="52"/>
  <c r="X16" i="52"/>
  <c r="W16" i="52"/>
  <c r="AB16" i="52" s="1"/>
  <c r="V16" i="52"/>
  <c r="U16" i="52"/>
  <c r="T16" i="52"/>
  <c r="S16" i="52"/>
  <c r="R16" i="52"/>
  <c r="Q16" i="52"/>
  <c r="P16" i="52"/>
  <c r="O16" i="52"/>
  <c r="N16" i="52"/>
  <c r="M16" i="52"/>
  <c r="L16" i="52"/>
  <c r="K16" i="52"/>
  <c r="J16" i="52"/>
  <c r="I16" i="52"/>
  <c r="H16" i="52"/>
  <c r="G16" i="52"/>
  <c r="F16" i="52"/>
  <c r="E16" i="52"/>
  <c r="D16" i="52"/>
  <c r="C16" i="52"/>
  <c r="B16" i="52"/>
  <c r="X15" i="52"/>
  <c r="AC15" i="52" s="1"/>
  <c r="W15" i="52"/>
  <c r="V15" i="52"/>
  <c r="U15" i="52"/>
  <c r="T15" i="52"/>
  <c r="S15" i="52"/>
  <c r="R15" i="52"/>
  <c r="Q15" i="52"/>
  <c r="P15" i="52"/>
  <c r="M15" i="52"/>
  <c r="L15" i="52"/>
  <c r="K15" i="52"/>
  <c r="J15" i="52"/>
  <c r="I15" i="52"/>
  <c r="H15" i="52"/>
  <c r="G15" i="52"/>
  <c r="F15" i="52"/>
  <c r="E15" i="52"/>
  <c r="D15" i="52"/>
  <c r="C15" i="52"/>
  <c r="B15" i="52"/>
  <c r="X14" i="52"/>
  <c r="AC14" i="52" s="1"/>
  <c r="W14" i="52"/>
  <c r="V14" i="52"/>
  <c r="U14" i="52"/>
  <c r="T14" i="52"/>
  <c r="S14" i="52"/>
  <c r="R14" i="52"/>
  <c r="Q14" i="52"/>
  <c r="P14" i="52"/>
  <c r="M14" i="52"/>
  <c r="L14" i="52"/>
  <c r="K14" i="52"/>
  <c r="J14" i="52"/>
  <c r="I14" i="52"/>
  <c r="H14" i="52"/>
  <c r="G14" i="52"/>
  <c r="F14" i="52"/>
  <c r="E14" i="52"/>
  <c r="D14" i="52"/>
  <c r="C14" i="52"/>
  <c r="B14" i="52"/>
  <c r="X13" i="52"/>
  <c r="AC13" i="52" s="1"/>
  <c r="W13" i="52"/>
  <c r="V13" i="52"/>
  <c r="U13" i="52"/>
  <c r="T13" i="52"/>
  <c r="S13" i="52"/>
  <c r="AA13" i="52" s="1"/>
  <c r="R13" i="52"/>
  <c r="Q13" i="52"/>
  <c r="P13" i="52"/>
  <c r="M13" i="52"/>
  <c r="L13" i="52"/>
  <c r="K13" i="52"/>
  <c r="J13" i="52"/>
  <c r="I13" i="52"/>
  <c r="AB13" i="52" s="1"/>
  <c r="H13" i="52"/>
  <c r="G13" i="52"/>
  <c r="F13" i="52"/>
  <c r="E13" i="52"/>
  <c r="D13" i="52"/>
  <c r="C13" i="52"/>
  <c r="B13" i="52"/>
  <c r="AC12" i="52"/>
  <c r="X12" i="52"/>
  <c r="W12" i="52"/>
  <c r="V12" i="52"/>
  <c r="U12" i="52"/>
  <c r="T12" i="52"/>
  <c r="S12" i="52"/>
  <c r="R12" i="52"/>
  <c r="Q12" i="52"/>
  <c r="P12" i="52"/>
  <c r="M12" i="52"/>
  <c r="L12" i="52"/>
  <c r="K12" i="52"/>
  <c r="J12" i="52"/>
  <c r="I12" i="52"/>
  <c r="H12" i="52"/>
  <c r="G12" i="52"/>
  <c r="F12" i="52"/>
  <c r="E12" i="52"/>
  <c r="D12" i="52"/>
  <c r="C12" i="52"/>
  <c r="B12" i="52"/>
  <c r="X11" i="52"/>
  <c r="AC11" i="52" s="1"/>
  <c r="W11" i="52"/>
  <c r="V11" i="52"/>
  <c r="U11" i="52"/>
  <c r="T11" i="52"/>
  <c r="S11" i="52"/>
  <c r="R11" i="52"/>
  <c r="Q11" i="52"/>
  <c r="P11" i="52"/>
  <c r="M11" i="52"/>
  <c r="L11" i="52"/>
  <c r="K11" i="52"/>
  <c r="J11" i="52"/>
  <c r="I11" i="52"/>
  <c r="H11" i="52"/>
  <c r="G11" i="52"/>
  <c r="F11" i="52"/>
  <c r="E11" i="52"/>
  <c r="D11" i="52"/>
  <c r="C11" i="52"/>
  <c r="B11" i="52"/>
  <c r="X10" i="52"/>
  <c r="AC10" i="52" s="1"/>
  <c r="W10" i="52"/>
  <c r="V10" i="52"/>
  <c r="U10" i="52"/>
  <c r="T10" i="52"/>
  <c r="S10" i="52"/>
  <c r="R10" i="52"/>
  <c r="Q10" i="52"/>
  <c r="P10" i="52"/>
  <c r="M10" i="52"/>
  <c r="L10" i="52"/>
  <c r="K10" i="52"/>
  <c r="J10" i="52"/>
  <c r="I10" i="52"/>
  <c r="H10" i="52"/>
  <c r="G10" i="52"/>
  <c r="F10" i="52"/>
  <c r="E10" i="52"/>
  <c r="D10" i="52"/>
  <c r="C10" i="52"/>
  <c r="B10" i="52"/>
  <c r="X9" i="52"/>
  <c r="W9" i="52"/>
  <c r="V9" i="52"/>
  <c r="U9" i="52"/>
  <c r="T9" i="52"/>
  <c r="S9" i="52"/>
  <c r="AA9" i="52" s="1"/>
  <c r="R9" i="52"/>
  <c r="Q9" i="52"/>
  <c r="P9" i="52"/>
  <c r="M9" i="52"/>
  <c r="L9" i="52"/>
  <c r="K9" i="52"/>
  <c r="J9" i="52"/>
  <c r="I9" i="52"/>
  <c r="AB9" i="52" s="1"/>
  <c r="H9" i="52"/>
  <c r="G9" i="52"/>
  <c r="F9" i="52"/>
  <c r="E9" i="52"/>
  <c r="D9" i="52"/>
  <c r="AC9" i="52" s="1"/>
  <c r="C9" i="52"/>
  <c r="B9" i="52"/>
  <c r="X8" i="52"/>
  <c r="W8" i="52"/>
  <c r="V8" i="52"/>
  <c r="U8" i="52"/>
  <c r="T8" i="52"/>
  <c r="S8" i="52"/>
  <c r="R8" i="52"/>
  <c r="Q8" i="52"/>
  <c r="P8" i="52"/>
  <c r="M8" i="52"/>
  <c r="L8" i="52"/>
  <c r="K8" i="52"/>
  <c r="J8" i="52"/>
  <c r="I8" i="52"/>
  <c r="H8" i="52"/>
  <c r="G8" i="52"/>
  <c r="AC8" i="52" s="1"/>
  <c r="F8" i="52"/>
  <c r="E8" i="52"/>
  <c r="D8" i="52"/>
  <c r="C8" i="52"/>
  <c r="B8" i="52"/>
  <c r="X7" i="52"/>
  <c r="AC7" i="52" s="1"/>
  <c r="W7" i="52"/>
  <c r="V7" i="52"/>
  <c r="U7" i="52"/>
  <c r="T7" i="52"/>
  <c r="S7" i="52"/>
  <c r="R7" i="52"/>
  <c r="Q7" i="52"/>
  <c r="P7" i="52"/>
  <c r="M7" i="52"/>
  <c r="L7" i="52"/>
  <c r="K7" i="52"/>
  <c r="J7" i="52"/>
  <c r="I7" i="52"/>
  <c r="H7" i="52"/>
  <c r="G7" i="52"/>
  <c r="F7" i="52"/>
  <c r="E7" i="52"/>
  <c r="D7" i="52"/>
  <c r="C7" i="52"/>
  <c r="B7" i="52"/>
  <c r="X6" i="52"/>
  <c r="AC6" i="52" s="1"/>
  <c r="W6" i="52"/>
  <c r="V6" i="52"/>
  <c r="U6" i="52"/>
  <c r="U45" i="52" s="1"/>
  <c r="T6" i="52"/>
  <c r="S6" i="52"/>
  <c r="R6" i="52"/>
  <c r="Q6" i="52"/>
  <c r="P6" i="52"/>
  <c r="M6" i="52"/>
  <c r="L6" i="52"/>
  <c r="K6" i="52"/>
  <c r="K45" i="52" s="1"/>
  <c r="J6" i="52"/>
  <c r="J45" i="52" s="1"/>
  <c r="I6" i="52"/>
  <c r="H6" i="52"/>
  <c r="G6" i="52"/>
  <c r="F6" i="52"/>
  <c r="E6" i="52"/>
  <c r="D6" i="52"/>
  <c r="C6" i="52"/>
  <c r="C45" i="52" s="1"/>
  <c r="B6" i="52"/>
  <c r="R1" i="52"/>
  <c r="O1" i="52"/>
  <c r="Y48" i="51"/>
  <c r="X44" i="51"/>
  <c r="W44" i="51"/>
  <c r="V44" i="51"/>
  <c r="U44" i="51"/>
  <c r="T44" i="51"/>
  <c r="S44" i="51"/>
  <c r="R44" i="51"/>
  <c r="Q44" i="51"/>
  <c r="P44" i="51"/>
  <c r="M44" i="51"/>
  <c r="L44" i="51"/>
  <c r="K44" i="51"/>
  <c r="J44" i="51"/>
  <c r="I44" i="51"/>
  <c r="H44" i="51"/>
  <c r="G44" i="51"/>
  <c r="F44" i="51"/>
  <c r="E44" i="51"/>
  <c r="D44" i="51"/>
  <c r="C44" i="51"/>
  <c r="B44" i="51"/>
  <c r="X43" i="51"/>
  <c r="W43" i="51"/>
  <c r="V43" i="51"/>
  <c r="U43" i="51"/>
  <c r="T43" i="51"/>
  <c r="S43" i="51"/>
  <c r="R43" i="51"/>
  <c r="Q43" i="51"/>
  <c r="P43" i="51"/>
  <c r="M43" i="51"/>
  <c r="L43" i="51"/>
  <c r="K43" i="51"/>
  <c r="J43" i="51"/>
  <c r="I43" i="51"/>
  <c r="H43" i="51"/>
  <c r="G43" i="51"/>
  <c r="F43" i="51"/>
  <c r="E43" i="51"/>
  <c r="D43" i="51"/>
  <c r="C43" i="51"/>
  <c r="B43" i="51"/>
  <c r="X42" i="51"/>
  <c r="W42" i="51"/>
  <c r="V42" i="51"/>
  <c r="U42" i="51"/>
  <c r="T42" i="51"/>
  <c r="S42" i="51"/>
  <c r="R42" i="51"/>
  <c r="Q42" i="51"/>
  <c r="P42" i="51"/>
  <c r="M42" i="51"/>
  <c r="L42" i="51"/>
  <c r="K42" i="51"/>
  <c r="J42" i="51"/>
  <c r="I42" i="51"/>
  <c r="H42" i="51"/>
  <c r="G42" i="51"/>
  <c r="F42" i="51"/>
  <c r="E42" i="51"/>
  <c r="D42" i="51"/>
  <c r="C42" i="51"/>
  <c r="B42" i="51"/>
  <c r="X41" i="51"/>
  <c r="W41" i="51"/>
  <c r="V41" i="51"/>
  <c r="U41" i="51"/>
  <c r="AC41" i="51" s="1"/>
  <c r="T41" i="51"/>
  <c r="S41" i="51"/>
  <c r="R41" i="51"/>
  <c r="Q41" i="51"/>
  <c r="P41" i="51"/>
  <c r="M41" i="51"/>
  <c r="L41" i="51"/>
  <c r="K41" i="51"/>
  <c r="J41" i="51"/>
  <c r="I41" i="51"/>
  <c r="H41" i="51"/>
  <c r="G41" i="51"/>
  <c r="F41" i="51"/>
  <c r="E41" i="51"/>
  <c r="D41" i="51"/>
  <c r="C41" i="51"/>
  <c r="B41" i="51"/>
  <c r="X40" i="51"/>
  <c r="W40" i="51"/>
  <c r="V40" i="51"/>
  <c r="U40" i="51"/>
  <c r="T40" i="51"/>
  <c r="S40" i="51"/>
  <c r="R40" i="51"/>
  <c r="Q40" i="51"/>
  <c r="P40" i="51"/>
  <c r="M40" i="51"/>
  <c r="L40" i="51"/>
  <c r="K40" i="51"/>
  <c r="J40" i="51"/>
  <c r="I40" i="51"/>
  <c r="H40" i="51"/>
  <c r="G40" i="51"/>
  <c r="F40" i="51"/>
  <c r="E40" i="51"/>
  <c r="D40" i="51"/>
  <c r="C40" i="51"/>
  <c r="B40" i="51"/>
  <c r="X39" i="51"/>
  <c r="W39" i="51"/>
  <c r="V39" i="51"/>
  <c r="U39" i="51"/>
  <c r="T39" i="51"/>
  <c r="S39" i="51"/>
  <c r="R39" i="51"/>
  <c r="Q39" i="51"/>
  <c r="P39" i="51"/>
  <c r="M39" i="51"/>
  <c r="L39" i="51"/>
  <c r="K39" i="51"/>
  <c r="J39" i="51"/>
  <c r="I39" i="51"/>
  <c r="H39" i="51"/>
  <c r="G39" i="51"/>
  <c r="F39" i="51"/>
  <c r="E39" i="51"/>
  <c r="D39" i="51"/>
  <c r="C39" i="51"/>
  <c r="B39" i="51"/>
  <c r="X38" i="51"/>
  <c r="AC38" i="51" s="1"/>
  <c r="W38" i="51"/>
  <c r="V38" i="51"/>
  <c r="U38" i="51"/>
  <c r="T38" i="51"/>
  <c r="S38" i="51"/>
  <c r="R38" i="51"/>
  <c r="Q38" i="51"/>
  <c r="P38" i="51"/>
  <c r="M38" i="51"/>
  <c r="L38" i="51"/>
  <c r="K38" i="51"/>
  <c r="J38" i="51"/>
  <c r="I38" i="51"/>
  <c r="H38" i="51"/>
  <c r="G38" i="51"/>
  <c r="F38" i="51"/>
  <c r="E38" i="51"/>
  <c r="D38" i="51"/>
  <c r="C38" i="51"/>
  <c r="B38" i="51"/>
  <c r="X37" i="51"/>
  <c r="W37" i="51"/>
  <c r="V37" i="51"/>
  <c r="U37" i="51"/>
  <c r="T37" i="51"/>
  <c r="S37" i="51"/>
  <c r="R37" i="51"/>
  <c r="Q37" i="51"/>
  <c r="P37" i="51"/>
  <c r="M37" i="51"/>
  <c r="L37" i="51"/>
  <c r="K37" i="51"/>
  <c r="J37" i="51"/>
  <c r="I37" i="51"/>
  <c r="H37" i="51"/>
  <c r="G37" i="51"/>
  <c r="F37" i="51"/>
  <c r="E37" i="51"/>
  <c r="D37" i="51"/>
  <c r="AC37" i="51" s="1"/>
  <c r="C37" i="51"/>
  <c r="B37" i="51"/>
  <c r="X36" i="51"/>
  <c r="W36" i="51"/>
  <c r="V36" i="51"/>
  <c r="U36" i="51"/>
  <c r="T36" i="51"/>
  <c r="S36" i="51"/>
  <c r="R36" i="51"/>
  <c r="Q36" i="51"/>
  <c r="P36" i="51"/>
  <c r="M36" i="51"/>
  <c r="L36" i="51"/>
  <c r="K36" i="51"/>
  <c r="J36" i="51"/>
  <c r="I36" i="51"/>
  <c r="H36" i="51"/>
  <c r="G36" i="51"/>
  <c r="F36" i="51"/>
  <c r="E36" i="51"/>
  <c r="D36" i="51"/>
  <c r="C36" i="51"/>
  <c r="B36" i="51"/>
  <c r="X35" i="51"/>
  <c r="W35" i="51"/>
  <c r="V35" i="51"/>
  <c r="U35" i="51"/>
  <c r="AC35" i="51" s="1"/>
  <c r="T35" i="51"/>
  <c r="S35" i="51"/>
  <c r="R35" i="51"/>
  <c r="Q35" i="51"/>
  <c r="P35" i="51"/>
  <c r="M35" i="51"/>
  <c r="L35" i="51"/>
  <c r="K35" i="51"/>
  <c r="J35" i="51"/>
  <c r="I35" i="51"/>
  <c r="H35" i="51"/>
  <c r="G35" i="51"/>
  <c r="F35" i="51"/>
  <c r="E35" i="51"/>
  <c r="D35" i="51"/>
  <c r="C35" i="51"/>
  <c r="B35" i="51"/>
  <c r="X34" i="51"/>
  <c r="W34" i="51"/>
  <c r="V34" i="51"/>
  <c r="U34" i="51"/>
  <c r="T34" i="51"/>
  <c r="S34" i="51"/>
  <c r="R34" i="51"/>
  <c r="Q34" i="51"/>
  <c r="P34" i="51"/>
  <c r="M34" i="51"/>
  <c r="L34" i="51"/>
  <c r="K34" i="51"/>
  <c r="J34" i="51"/>
  <c r="I34" i="51"/>
  <c r="H34" i="51"/>
  <c r="G34" i="51"/>
  <c r="F34" i="51"/>
  <c r="E34" i="51"/>
  <c r="D34" i="51"/>
  <c r="AC34" i="51" s="1"/>
  <c r="C34" i="51"/>
  <c r="B34" i="51"/>
  <c r="X33" i="51"/>
  <c r="W33" i="51"/>
  <c r="V33" i="51"/>
  <c r="U33" i="51"/>
  <c r="T33" i="51"/>
  <c r="S33" i="51"/>
  <c r="R33" i="51"/>
  <c r="Q33" i="51"/>
  <c r="P33" i="51"/>
  <c r="M33" i="51"/>
  <c r="L33" i="51"/>
  <c r="K33" i="51"/>
  <c r="J33" i="51"/>
  <c r="I33" i="51"/>
  <c r="H33" i="51"/>
  <c r="G33" i="51"/>
  <c r="AC33" i="51" s="1"/>
  <c r="F33" i="51"/>
  <c r="E33" i="51"/>
  <c r="D33" i="51"/>
  <c r="C33" i="51"/>
  <c r="B33" i="51"/>
  <c r="X32" i="51"/>
  <c r="W32" i="51"/>
  <c r="V32" i="51"/>
  <c r="AA32" i="51" s="1"/>
  <c r="U32" i="51"/>
  <c r="T32" i="51"/>
  <c r="S32" i="51"/>
  <c r="R32" i="51"/>
  <c r="Q32" i="51"/>
  <c r="P32" i="51"/>
  <c r="M32" i="51"/>
  <c r="L32" i="51"/>
  <c r="K32" i="51"/>
  <c r="J32" i="51"/>
  <c r="I32" i="51"/>
  <c r="H32" i="51"/>
  <c r="G32" i="51"/>
  <c r="F32" i="51"/>
  <c r="E32" i="51"/>
  <c r="D32" i="51"/>
  <c r="C32" i="51"/>
  <c r="B32" i="51"/>
  <c r="X31" i="51"/>
  <c r="W31" i="51"/>
  <c r="V31" i="51"/>
  <c r="U31" i="51"/>
  <c r="T31" i="51"/>
  <c r="S31" i="51"/>
  <c r="R31" i="51"/>
  <c r="Q31" i="51"/>
  <c r="P31" i="51"/>
  <c r="M31" i="51"/>
  <c r="L31" i="51"/>
  <c r="K31" i="51"/>
  <c r="J31" i="51"/>
  <c r="I31" i="51"/>
  <c r="H31" i="51"/>
  <c r="G31" i="51"/>
  <c r="F31" i="51"/>
  <c r="E31" i="51"/>
  <c r="D31" i="51"/>
  <c r="C31" i="51"/>
  <c r="B31" i="51"/>
  <c r="X30" i="51"/>
  <c r="W30" i="51"/>
  <c r="V30" i="51"/>
  <c r="U30" i="51"/>
  <c r="T30" i="51"/>
  <c r="S30" i="51"/>
  <c r="R30" i="51"/>
  <c r="Q30" i="51"/>
  <c r="P30" i="51"/>
  <c r="M30" i="51"/>
  <c r="L30" i="51"/>
  <c r="K30" i="51"/>
  <c r="J30" i="51"/>
  <c r="I30" i="51"/>
  <c r="H30" i="51"/>
  <c r="G30" i="51"/>
  <c r="AC30" i="51" s="1"/>
  <c r="F30" i="51"/>
  <c r="E30" i="51"/>
  <c r="D30" i="51"/>
  <c r="C30" i="51"/>
  <c r="B30" i="51"/>
  <c r="X29" i="51"/>
  <c r="AC29" i="51" s="1"/>
  <c r="W29" i="51"/>
  <c r="AB29" i="51" s="1"/>
  <c r="V29" i="51"/>
  <c r="U29" i="51"/>
  <c r="T29" i="51"/>
  <c r="S29" i="51"/>
  <c r="R29" i="51"/>
  <c r="Q29" i="51"/>
  <c r="P29" i="51"/>
  <c r="M29" i="51"/>
  <c r="L29" i="51"/>
  <c r="K29" i="51"/>
  <c r="J29" i="51"/>
  <c r="I29" i="51"/>
  <c r="H29" i="51"/>
  <c r="G29" i="51"/>
  <c r="F29" i="51"/>
  <c r="E29" i="51"/>
  <c r="D29" i="51"/>
  <c r="C29" i="51"/>
  <c r="B29" i="51"/>
  <c r="X28" i="51"/>
  <c r="W28" i="51"/>
  <c r="V28" i="51"/>
  <c r="U28" i="51"/>
  <c r="T28" i="51"/>
  <c r="S28" i="51"/>
  <c r="R28" i="51"/>
  <c r="Q28" i="51"/>
  <c r="P28" i="51"/>
  <c r="M28" i="51"/>
  <c r="L28" i="51"/>
  <c r="K28" i="51"/>
  <c r="J28" i="51"/>
  <c r="I28" i="51"/>
  <c r="H28" i="51"/>
  <c r="G28" i="51"/>
  <c r="F28" i="51"/>
  <c r="E28" i="51"/>
  <c r="D28" i="51"/>
  <c r="C28" i="51"/>
  <c r="B28" i="51"/>
  <c r="X27" i="51"/>
  <c r="W27" i="51"/>
  <c r="V27" i="51"/>
  <c r="U27" i="51"/>
  <c r="T27" i="51"/>
  <c r="S27" i="51"/>
  <c r="R27" i="51"/>
  <c r="Q27" i="51"/>
  <c r="P27" i="51"/>
  <c r="M27" i="51"/>
  <c r="L27" i="51"/>
  <c r="K27" i="51"/>
  <c r="J27" i="51"/>
  <c r="I27" i="51"/>
  <c r="H27" i="51"/>
  <c r="G27" i="51"/>
  <c r="F27" i="51"/>
  <c r="E27" i="51"/>
  <c r="D27" i="51"/>
  <c r="C27" i="51"/>
  <c r="B27" i="51"/>
  <c r="X26" i="51"/>
  <c r="AC26" i="51" s="1"/>
  <c r="W26" i="51"/>
  <c r="V26" i="51"/>
  <c r="U26" i="51"/>
  <c r="T26" i="51"/>
  <c r="S26" i="51"/>
  <c r="R26" i="51"/>
  <c r="Q26" i="51"/>
  <c r="P26" i="51"/>
  <c r="M26" i="51"/>
  <c r="L26" i="51"/>
  <c r="K26" i="51"/>
  <c r="J26" i="51"/>
  <c r="I26" i="51"/>
  <c r="H26" i="51"/>
  <c r="G26" i="51"/>
  <c r="F26" i="51"/>
  <c r="E26" i="51"/>
  <c r="D26" i="51"/>
  <c r="C26" i="51"/>
  <c r="B26" i="51"/>
  <c r="X25" i="51"/>
  <c r="AC25" i="51" s="1"/>
  <c r="W25" i="51"/>
  <c r="V25" i="51"/>
  <c r="U25" i="51"/>
  <c r="T25" i="51"/>
  <c r="S25" i="51"/>
  <c r="R25" i="51"/>
  <c r="Q25" i="51"/>
  <c r="P25" i="51"/>
  <c r="M25" i="51"/>
  <c r="L25" i="51"/>
  <c r="K25" i="51"/>
  <c r="J25" i="51"/>
  <c r="I25" i="51"/>
  <c r="H25" i="51"/>
  <c r="G25" i="51"/>
  <c r="F25" i="51"/>
  <c r="E25" i="51"/>
  <c r="D25" i="51"/>
  <c r="C25" i="51"/>
  <c r="B25" i="51"/>
  <c r="X24" i="51"/>
  <c r="W24" i="51"/>
  <c r="V24" i="51"/>
  <c r="U24" i="51"/>
  <c r="T24" i="51"/>
  <c r="S24" i="51"/>
  <c r="R24" i="51"/>
  <c r="Q24" i="51"/>
  <c r="P24" i="51"/>
  <c r="M24" i="51"/>
  <c r="L24" i="51"/>
  <c r="K24" i="51"/>
  <c r="J24" i="51"/>
  <c r="I24" i="51"/>
  <c r="H24" i="51"/>
  <c r="G24" i="51"/>
  <c r="F24" i="51"/>
  <c r="E24" i="51"/>
  <c r="D24" i="51"/>
  <c r="C24" i="51"/>
  <c r="B24" i="51"/>
  <c r="X23" i="51"/>
  <c r="W23" i="51"/>
  <c r="V23" i="51"/>
  <c r="U23" i="51"/>
  <c r="T23" i="51"/>
  <c r="S23" i="51"/>
  <c r="R23" i="51"/>
  <c r="Q23" i="51"/>
  <c r="P23" i="51"/>
  <c r="M23" i="51"/>
  <c r="L23" i="51"/>
  <c r="K23" i="51"/>
  <c r="J23" i="51"/>
  <c r="I23" i="51"/>
  <c r="H23" i="51"/>
  <c r="G23" i="51"/>
  <c r="F23" i="51"/>
  <c r="E23" i="51"/>
  <c r="D23" i="51"/>
  <c r="C23" i="51"/>
  <c r="B23" i="51"/>
  <c r="X22" i="51"/>
  <c r="AC22" i="51" s="1"/>
  <c r="W22" i="51"/>
  <c r="V22" i="51"/>
  <c r="U22" i="51"/>
  <c r="T22" i="51"/>
  <c r="S22" i="51"/>
  <c r="R22" i="51"/>
  <c r="Q22" i="51"/>
  <c r="P22" i="51"/>
  <c r="M22" i="51"/>
  <c r="L22" i="51"/>
  <c r="K22" i="51"/>
  <c r="J22" i="51"/>
  <c r="I22" i="51"/>
  <c r="H22" i="51"/>
  <c r="G22" i="51"/>
  <c r="F22" i="51"/>
  <c r="E22" i="51"/>
  <c r="D22" i="51"/>
  <c r="C22" i="51"/>
  <c r="B22" i="51"/>
  <c r="X21" i="51"/>
  <c r="W21" i="51"/>
  <c r="V21" i="51"/>
  <c r="U21" i="51"/>
  <c r="T21" i="51"/>
  <c r="S21" i="51"/>
  <c r="R21" i="51"/>
  <c r="Q21" i="51"/>
  <c r="P21" i="51"/>
  <c r="M21" i="51"/>
  <c r="L21" i="51"/>
  <c r="K21" i="51"/>
  <c r="J21" i="51"/>
  <c r="I21" i="51"/>
  <c r="H21" i="51"/>
  <c r="G21" i="51"/>
  <c r="AC21" i="51" s="1"/>
  <c r="F21" i="51"/>
  <c r="E21" i="51"/>
  <c r="D21" i="51"/>
  <c r="C21" i="51"/>
  <c r="B21" i="51"/>
  <c r="X20" i="51"/>
  <c r="W20" i="51"/>
  <c r="V20" i="51"/>
  <c r="U20" i="51"/>
  <c r="T20" i="51"/>
  <c r="S20" i="51"/>
  <c r="R20" i="51"/>
  <c r="Q20" i="51"/>
  <c r="P20" i="51"/>
  <c r="M20" i="51"/>
  <c r="L20" i="51"/>
  <c r="K20" i="51"/>
  <c r="J20" i="51"/>
  <c r="I20" i="51"/>
  <c r="H20" i="51"/>
  <c r="G20" i="51"/>
  <c r="F20" i="51"/>
  <c r="E20" i="51"/>
  <c r="D20" i="51"/>
  <c r="C20" i="51"/>
  <c r="B20" i="51"/>
  <c r="X19" i="51"/>
  <c r="W19" i="51"/>
  <c r="V19" i="51"/>
  <c r="U19" i="51"/>
  <c r="AC19" i="51" s="1"/>
  <c r="T19" i="51"/>
  <c r="S19" i="51"/>
  <c r="R19" i="51"/>
  <c r="Q19" i="51"/>
  <c r="P19" i="51"/>
  <c r="M19" i="51"/>
  <c r="L19" i="51"/>
  <c r="K19" i="51"/>
  <c r="J19" i="51"/>
  <c r="I19" i="51"/>
  <c r="H19" i="51"/>
  <c r="G19" i="51"/>
  <c r="F19" i="51"/>
  <c r="E19" i="51"/>
  <c r="D19" i="51"/>
  <c r="C19" i="51"/>
  <c r="B19" i="51"/>
  <c r="X18" i="51"/>
  <c r="X46" i="51" s="1"/>
  <c r="W18" i="51"/>
  <c r="V18" i="51"/>
  <c r="U18" i="51"/>
  <c r="T18" i="51"/>
  <c r="S18" i="51"/>
  <c r="R18" i="51"/>
  <c r="Q18" i="51"/>
  <c r="P18" i="51"/>
  <c r="P46" i="51" s="1"/>
  <c r="M18" i="51"/>
  <c r="L18" i="51"/>
  <c r="L46" i="51" s="1"/>
  <c r="K18" i="51"/>
  <c r="J18" i="51"/>
  <c r="I18" i="51"/>
  <c r="H18" i="51"/>
  <c r="G18" i="51"/>
  <c r="F18" i="51"/>
  <c r="F46" i="51" s="1"/>
  <c r="E18" i="51"/>
  <c r="D18" i="51"/>
  <c r="D46" i="51" s="1"/>
  <c r="C18" i="51"/>
  <c r="B18" i="51"/>
  <c r="AC17" i="51"/>
  <c r="X17" i="51"/>
  <c r="W17" i="51"/>
  <c r="V17" i="51"/>
  <c r="U17" i="51"/>
  <c r="T17" i="51"/>
  <c r="S17" i="51"/>
  <c r="R17" i="51"/>
  <c r="Q17" i="51"/>
  <c r="P17" i="51"/>
  <c r="M17" i="51"/>
  <c r="L17" i="51"/>
  <c r="K17" i="51"/>
  <c r="J17" i="51"/>
  <c r="I17" i="51"/>
  <c r="H17" i="51"/>
  <c r="G17" i="51"/>
  <c r="F17" i="51"/>
  <c r="E17" i="51"/>
  <c r="D17" i="51"/>
  <c r="C17" i="51"/>
  <c r="B17" i="51"/>
  <c r="Y16" i="51"/>
  <c r="X16" i="51"/>
  <c r="AC16" i="51" s="1"/>
  <c r="W16" i="51"/>
  <c r="V16" i="51"/>
  <c r="U16" i="51"/>
  <c r="T16" i="51"/>
  <c r="S16" i="51"/>
  <c r="R16" i="51"/>
  <c r="Q16" i="51"/>
  <c r="P16" i="51"/>
  <c r="O16" i="51"/>
  <c r="N16" i="51"/>
  <c r="M16" i="51"/>
  <c r="L16" i="51"/>
  <c r="K16" i="51"/>
  <c r="J16" i="51"/>
  <c r="I16" i="51"/>
  <c r="H16" i="51"/>
  <c r="G16" i="51"/>
  <c r="F16" i="51"/>
  <c r="E16" i="51"/>
  <c r="D16" i="51"/>
  <c r="C16" i="51"/>
  <c r="B16" i="51"/>
  <c r="X15" i="51"/>
  <c r="W15" i="51"/>
  <c r="V15" i="51"/>
  <c r="U15" i="51"/>
  <c r="T15" i="51"/>
  <c r="S15" i="51"/>
  <c r="R15" i="51"/>
  <c r="Q15" i="51"/>
  <c r="P15" i="51"/>
  <c r="M15" i="51"/>
  <c r="L15" i="51"/>
  <c r="K15" i="51"/>
  <c r="J15" i="51"/>
  <c r="I15" i="51"/>
  <c r="H15" i="51"/>
  <c r="G15" i="51"/>
  <c r="F15" i="51"/>
  <c r="E15" i="51"/>
  <c r="D15" i="51"/>
  <c r="C15" i="51"/>
  <c r="B15" i="51"/>
  <c r="X14" i="51"/>
  <c r="W14" i="51"/>
  <c r="V14" i="51"/>
  <c r="U14" i="51"/>
  <c r="T14" i="51"/>
  <c r="S14" i="51"/>
  <c r="R14" i="51"/>
  <c r="Q14" i="51"/>
  <c r="P14" i="51"/>
  <c r="M14" i="51"/>
  <c r="L14" i="51"/>
  <c r="K14" i="51"/>
  <c r="J14" i="51"/>
  <c r="I14" i="51"/>
  <c r="H14" i="51"/>
  <c r="G14" i="51"/>
  <c r="F14" i="51"/>
  <c r="E14" i="51"/>
  <c r="D14" i="51"/>
  <c r="C14" i="51"/>
  <c r="B14" i="51"/>
  <c r="X13" i="51"/>
  <c r="W13" i="51"/>
  <c r="V13" i="51"/>
  <c r="U13" i="51"/>
  <c r="T13" i="51"/>
  <c r="S13" i="51"/>
  <c r="R13" i="51"/>
  <c r="Q13" i="51"/>
  <c r="P13" i="51"/>
  <c r="M13" i="51"/>
  <c r="L13" i="51"/>
  <c r="K13" i="51"/>
  <c r="J13" i="51"/>
  <c r="I13" i="51"/>
  <c r="H13" i="51"/>
  <c r="G13" i="51"/>
  <c r="F13" i="51"/>
  <c r="E13" i="51"/>
  <c r="D13" i="51"/>
  <c r="C13" i="51"/>
  <c r="B13" i="51"/>
  <c r="X12" i="51"/>
  <c r="W12" i="51"/>
  <c r="V12" i="51"/>
  <c r="U12" i="51"/>
  <c r="T12" i="51"/>
  <c r="S12" i="51"/>
  <c r="R12" i="51"/>
  <c r="Q12" i="51"/>
  <c r="P12" i="51"/>
  <c r="M12" i="51"/>
  <c r="L12" i="51"/>
  <c r="K12" i="51"/>
  <c r="J12" i="51"/>
  <c r="I12" i="51"/>
  <c r="H12" i="51"/>
  <c r="G12" i="51"/>
  <c r="F12" i="51"/>
  <c r="E12" i="51"/>
  <c r="D12" i="51"/>
  <c r="C12" i="51"/>
  <c r="B12" i="51"/>
  <c r="X11" i="51"/>
  <c r="W11" i="51"/>
  <c r="V11" i="51"/>
  <c r="U11" i="51"/>
  <c r="T11" i="51"/>
  <c r="S11" i="51"/>
  <c r="R11" i="51"/>
  <c r="Q11" i="51"/>
  <c r="P11" i="51"/>
  <c r="M11" i="51"/>
  <c r="L11" i="51"/>
  <c r="K11" i="51"/>
  <c r="J11" i="51"/>
  <c r="I11" i="51"/>
  <c r="H11" i="51"/>
  <c r="G11" i="51"/>
  <c r="F11" i="51"/>
  <c r="E11" i="51"/>
  <c r="D11" i="51"/>
  <c r="C11" i="51"/>
  <c r="B11" i="51"/>
  <c r="X10" i="51"/>
  <c r="W10" i="51"/>
  <c r="V10" i="51"/>
  <c r="U10" i="51"/>
  <c r="T10" i="51"/>
  <c r="S10" i="51"/>
  <c r="R10" i="51"/>
  <c r="Q10" i="51"/>
  <c r="P10" i="51"/>
  <c r="M10" i="51"/>
  <c r="L10" i="51"/>
  <c r="K10" i="51"/>
  <c r="J10" i="51"/>
  <c r="I10" i="51"/>
  <c r="H10" i="51"/>
  <c r="G10" i="51"/>
  <c r="F10" i="51"/>
  <c r="E10" i="51"/>
  <c r="D10" i="51"/>
  <c r="C10" i="51"/>
  <c r="B10" i="51"/>
  <c r="X9" i="51"/>
  <c r="W9" i="51"/>
  <c r="V9" i="51"/>
  <c r="U9" i="51"/>
  <c r="T9" i="51"/>
  <c r="S9" i="51"/>
  <c r="R9" i="51"/>
  <c r="Q9" i="51"/>
  <c r="P9" i="51"/>
  <c r="M9" i="51"/>
  <c r="L9" i="51"/>
  <c r="K9" i="51"/>
  <c r="J9" i="51"/>
  <c r="I9" i="51"/>
  <c r="H9" i="51"/>
  <c r="G9" i="51"/>
  <c r="F9" i="51"/>
  <c r="E9" i="51"/>
  <c r="D9" i="51"/>
  <c r="C9" i="51"/>
  <c r="B9" i="51"/>
  <c r="X8" i="51"/>
  <c r="W8" i="51"/>
  <c r="V8" i="51"/>
  <c r="U8" i="51"/>
  <c r="T8" i="51"/>
  <c r="S8" i="51"/>
  <c r="R8" i="51"/>
  <c r="Q8" i="51"/>
  <c r="P8" i="51"/>
  <c r="M8" i="51"/>
  <c r="L8" i="51"/>
  <c r="K8" i="51"/>
  <c r="J8" i="51"/>
  <c r="I8" i="51"/>
  <c r="H8" i="51"/>
  <c r="G8" i="51"/>
  <c r="F8" i="51"/>
  <c r="E8" i="51"/>
  <c r="D8" i="51"/>
  <c r="C8" i="51"/>
  <c r="B8" i="51"/>
  <c r="X7" i="51"/>
  <c r="W7" i="51"/>
  <c r="V7" i="51"/>
  <c r="U7" i="51"/>
  <c r="T7" i="51"/>
  <c r="S7" i="51"/>
  <c r="R7" i="51"/>
  <c r="Q7" i="51"/>
  <c r="P7" i="51"/>
  <c r="M7" i="51"/>
  <c r="L7" i="51"/>
  <c r="K7" i="51"/>
  <c r="J7" i="51"/>
  <c r="I7" i="51"/>
  <c r="H7" i="51"/>
  <c r="G7" i="51"/>
  <c r="F7" i="51"/>
  <c r="E7" i="51"/>
  <c r="D7" i="51"/>
  <c r="C7" i="51"/>
  <c r="B7" i="51"/>
  <c r="X6" i="51"/>
  <c r="W6" i="51"/>
  <c r="V6" i="51"/>
  <c r="U6" i="51"/>
  <c r="T6" i="51"/>
  <c r="T45" i="51" s="1"/>
  <c r="S6" i="51"/>
  <c r="R6" i="51"/>
  <c r="Q6" i="51"/>
  <c r="P6" i="51"/>
  <c r="M6" i="51"/>
  <c r="L6" i="51"/>
  <c r="K6" i="51"/>
  <c r="J6" i="51"/>
  <c r="J45" i="51" s="1"/>
  <c r="I6" i="51"/>
  <c r="H6" i="51"/>
  <c r="G6" i="51"/>
  <c r="F6" i="51"/>
  <c r="E6" i="51"/>
  <c r="D6" i="51"/>
  <c r="C6" i="51"/>
  <c r="C45" i="51" s="1"/>
  <c r="B6" i="51"/>
  <c r="B45" i="51" s="1"/>
  <c r="R1" i="51"/>
  <c r="O1" i="51"/>
  <c r="Y48" i="50"/>
  <c r="X44" i="50"/>
  <c r="W44" i="50"/>
  <c r="V44" i="50"/>
  <c r="U44" i="50"/>
  <c r="T44" i="50"/>
  <c r="S44" i="50"/>
  <c r="R44" i="50"/>
  <c r="Q44" i="50"/>
  <c r="P44" i="50"/>
  <c r="M44" i="50"/>
  <c r="L44" i="50"/>
  <c r="K44" i="50"/>
  <c r="J44" i="50"/>
  <c r="I44" i="50"/>
  <c r="H44" i="50"/>
  <c r="G44" i="50"/>
  <c r="F44" i="50"/>
  <c r="E44" i="50"/>
  <c r="D44" i="50"/>
  <c r="C44" i="50"/>
  <c r="B44" i="50"/>
  <c r="X43" i="50"/>
  <c r="W43" i="50"/>
  <c r="V43" i="50"/>
  <c r="U43" i="50"/>
  <c r="T43" i="50"/>
  <c r="S43" i="50"/>
  <c r="R43" i="50"/>
  <c r="Q43" i="50"/>
  <c r="P43" i="50"/>
  <c r="M43" i="50"/>
  <c r="L43" i="50"/>
  <c r="K43" i="50"/>
  <c r="J43" i="50"/>
  <c r="I43" i="50"/>
  <c r="H43" i="50"/>
  <c r="G43" i="50"/>
  <c r="F43" i="50"/>
  <c r="E43" i="50"/>
  <c r="D43" i="50"/>
  <c r="C43" i="50"/>
  <c r="AB43" i="50" s="1"/>
  <c r="B43" i="50"/>
  <c r="X42" i="50"/>
  <c r="W42" i="50"/>
  <c r="V42" i="50"/>
  <c r="U42" i="50"/>
  <c r="T42" i="50"/>
  <c r="S42" i="50"/>
  <c r="R42" i="50"/>
  <c r="Q42" i="50"/>
  <c r="P42" i="50"/>
  <c r="M42" i="50"/>
  <c r="L42" i="50"/>
  <c r="K42" i="50"/>
  <c r="J42" i="50"/>
  <c r="I42" i="50"/>
  <c r="H42" i="50"/>
  <c r="G42" i="50"/>
  <c r="F42" i="50"/>
  <c r="E42" i="50"/>
  <c r="D42" i="50"/>
  <c r="C42" i="50"/>
  <c r="B42" i="50"/>
  <c r="X41" i="50"/>
  <c r="W41" i="50"/>
  <c r="V41" i="50"/>
  <c r="U41" i="50"/>
  <c r="T41" i="50"/>
  <c r="S41" i="50"/>
  <c r="R41" i="50"/>
  <c r="Q41" i="50"/>
  <c r="P41" i="50"/>
  <c r="M41" i="50"/>
  <c r="L41" i="50"/>
  <c r="K41" i="50"/>
  <c r="J41" i="50"/>
  <c r="I41" i="50"/>
  <c r="H41" i="50"/>
  <c r="G41" i="50"/>
  <c r="F41" i="50"/>
  <c r="AB41" i="50" s="1"/>
  <c r="E41" i="50"/>
  <c r="D41" i="50"/>
  <c r="C41" i="50"/>
  <c r="B41" i="50"/>
  <c r="X40" i="50"/>
  <c r="W40" i="50"/>
  <c r="V40" i="50"/>
  <c r="U40" i="50"/>
  <c r="T40" i="50"/>
  <c r="S40" i="50"/>
  <c r="R40" i="50"/>
  <c r="Q40" i="50"/>
  <c r="P40" i="50"/>
  <c r="M40" i="50"/>
  <c r="L40" i="50"/>
  <c r="K40" i="50"/>
  <c r="J40" i="50"/>
  <c r="I40" i="50"/>
  <c r="H40" i="50"/>
  <c r="G40" i="50"/>
  <c r="F40" i="50"/>
  <c r="E40" i="50"/>
  <c r="D40" i="50"/>
  <c r="C40" i="50"/>
  <c r="B40" i="50"/>
  <c r="X39" i="50"/>
  <c r="W39" i="50"/>
  <c r="AB39" i="50" s="1"/>
  <c r="V39" i="50"/>
  <c r="U39" i="50"/>
  <c r="T39" i="50"/>
  <c r="S39" i="50"/>
  <c r="R39" i="50"/>
  <c r="Q39" i="50"/>
  <c r="P39" i="50"/>
  <c r="M39" i="50"/>
  <c r="L39" i="50"/>
  <c r="K39" i="50"/>
  <c r="J39" i="50"/>
  <c r="I39" i="50"/>
  <c r="H39" i="50"/>
  <c r="G39" i="50"/>
  <c r="F39" i="50"/>
  <c r="E39" i="50"/>
  <c r="D39" i="50"/>
  <c r="C39" i="50"/>
  <c r="B39" i="50"/>
  <c r="X38" i="50"/>
  <c r="AC38" i="50" s="1"/>
  <c r="W38" i="50"/>
  <c r="V38" i="50"/>
  <c r="U38" i="50"/>
  <c r="T38" i="50"/>
  <c r="S38" i="50"/>
  <c r="R38" i="50"/>
  <c r="Q38" i="50"/>
  <c r="P38" i="50"/>
  <c r="M38" i="50"/>
  <c r="L38" i="50"/>
  <c r="K38" i="50"/>
  <c r="J38" i="50"/>
  <c r="I38" i="50"/>
  <c r="H38" i="50"/>
  <c r="G38" i="50"/>
  <c r="F38" i="50"/>
  <c r="AB38" i="50" s="1"/>
  <c r="E38" i="50"/>
  <c r="D38" i="50"/>
  <c r="C38" i="50"/>
  <c r="B38" i="50"/>
  <c r="X37" i="50"/>
  <c r="W37" i="50"/>
  <c r="AB37" i="50" s="1"/>
  <c r="V37" i="50"/>
  <c r="U37" i="50"/>
  <c r="T37" i="50"/>
  <c r="S37" i="50"/>
  <c r="R37" i="50"/>
  <c r="Q37" i="50"/>
  <c r="P37" i="50"/>
  <c r="M37" i="50"/>
  <c r="L37" i="50"/>
  <c r="K37" i="50"/>
  <c r="J37" i="50"/>
  <c r="I37" i="50"/>
  <c r="H37" i="50"/>
  <c r="G37" i="50"/>
  <c r="F37" i="50"/>
  <c r="E37" i="50"/>
  <c r="D37" i="50"/>
  <c r="C37" i="50"/>
  <c r="B37" i="50"/>
  <c r="X36" i="50"/>
  <c r="W36" i="50"/>
  <c r="V36" i="50"/>
  <c r="U36" i="50"/>
  <c r="T36" i="50"/>
  <c r="S36" i="50"/>
  <c r="R36" i="50"/>
  <c r="Q36" i="50"/>
  <c r="P36" i="50"/>
  <c r="M36" i="50"/>
  <c r="L36" i="50"/>
  <c r="K36" i="50"/>
  <c r="J36" i="50"/>
  <c r="I36" i="50"/>
  <c r="H36" i="50"/>
  <c r="G36" i="50"/>
  <c r="F36" i="50"/>
  <c r="E36" i="50"/>
  <c r="D36" i="50"/>
  <c r="C36" i="50"/>
  <c r="B36" i="50"/>
  <c r="AB35" i="50"/>
  <c r="X35" i="50"/>
  <c r="W35" i="50"/>
  <c r="V35" i="50"/>
  <c r="U35" i="50"/>
  <c r="T35" i="50"/>
  <c r="S35" i="50"/>
  <c r="R35" i="50"/>
  <c r="Q35" i="50"/>
  <c r="P35" i="50"/>
  <c r="M35" i="50"/>
  <c r="L35" i="50"/>
  <c r="K35" i="50"/>
  <c r="J35" i="50"/>
  <c r="I35" i="50"/>
  <c r="H35" i="50"/>
  <c r="AA35" i="50" s="1"/>
  <c r="G35" i="50"/>
  <c r="F35" i="50"/>
  <c r="E35" i="50"/>
  <c r="D35" i="50"/>
  <c r="C35" i="50"/>
  <c r="B35" i="50"/>
  <c r="X34" i="50"/>
  <c r="W34" i="50"/>
  <c r="V34" i="50"/>
  <c r="U34" i="50"/>
  <c r="T34" i="50"/>
  <c r="S34" i="50"/>
  <c r="R34" i="50"/>
  <c r="Q34" i="50"/>
  <c r="P34" i="50"/>
  <c r="M34" i="50"/>
  <c r="L34" i="50"/>
  <c r="K34" i="50"/>
  <c r="J34" i="50"/>
  <c r="I34" i="50"/>
  <c r="H34" i="50"/>
  <c r="G34" i="50"/>
  <c r="F34" i="50"/>
  <c r="E34" i="50"/>
  <c r="D34" i="50"/>
  <c r="C34" i="50"/>
  <c r="B34" i="50"/>
  <c r="X33" i="50"/>
  <c r="W33" i="50"/>
  <c r="AB33" i="50" s="1"/>
  <c r="V33" i="50"/>
  <c r="U33" i="50"/>
  <c r="T33" i="50"/>
  <c r="S33" i="50"/>
  <c r="R33" i="50"/>
  <c r="Q33" i="50"/>
  <c r="P33" i="50"/>
  <c r="M33" i="50"/>
  <c r="L33" i="50"/>
  <c r="K33" i="50"/>
  <c r="J33" i="50"/>
  <c r="I33" i="50"/>
  <c r="H33" i="50"/>
  <c r="G33" i="50"/>
  <c r="F33" i="50"/>
  <c r="E33" i="50"/>
  <c r="D33" i="50"/>
  <c r="C33" i="50"/>
  <c r="B33" i="50"/>
  <c r="X32" i="50"/>
  <c r="W32" i="50"/>
  <c r="V32" i="50"/>
  <c r="U32" i="50"/>
  <c r="T32" i="50"/>
  <c r="S32" i="50"/>
  <c r="R32" i="50"/>
  <c r="Q32" i="50"/>
  <c r="P32" i="50"/>
  <c r="M32" i="50"/>
  <c r="L32" i="50"/>
  <c r="K32" i="50"/>
  <c r="J32" i="50"/>
  <c r="I32" i="50"/>
  <c r="H32" i="50"/>
  <c r="G32" i="50"/>
  <c r="F32" i="50"/>
  <c r="E32" i="50"/>
  <c r="D32" i="50"/>
  <c r="C32" i="50"/>
  <c r="B32" i="50"/>
  <c r="X31" i="50"/>
  <c r="W31" i="50"/>
  <c r="AB31" i="50" s="1"/>
  <c r="V31" i="50"/>
  <c r="U31" i="50"/>
  <c r="T31" i="50"/>
  <c r="S31" i="50"/>
  <c r="R31" i="50"/>
  <c r="Q31" i="50"/>
  <c r="P31" i="50"/>
  <c r="M31" i="50"/>
  <c r="L31" i="50"/>
  <c r="K31" i="50"/>
  <c r="J31" i="50"/>
  <c r="I31" i="50"/>
  <c r="H31" i="50"/>
  <c r="G31" i="50"/>
  <c r="F31" i="50"/>
  <c r="E31" i="50"/>
  <c r="D31" i="50"/>
  <c r="C31" i="50"/>
  <c r="B31" i="50"/>
  <c r="X30" i="50"/>
  <c r="W30" i="50"/>
  <c r="V30" i="50"/>
  <c r="U30" i="50"/>
  <c r="T30" i="50"/>
  <c r="S30" i="50"/>
  <c r="R30" i="50"/>
  <c r="Q30" i="50"/>
  <c r="P30" i="50"/>
  <c r="M30" i="50"/>
  <c r="L30" i="50"/>
  <c r="K30" i="50"/>
  <c r="J30" i="50"/>
  <c r="I30" i="50"/>
  <c r="H30" i="50"/>
  <c r="G30" i="50"/>
  <c r="F30" i="50"/>
  <c r="E30" i="50"/>
  <c r="D30" i="50"/>
  <c r="C30" i="50"/>
  <c r="B30" i="50"/>
  <c r="X29" i="50"/>
  <c r="W29" i="50"/>
  <c r="V29" i="50"/>
  <c r="U29" i="50"/>
  <c r="T29" i="50"/>
  <c r="S29" i="50"/>
  <c r="R29" i="50"/>
  <c r="Q29" i="50"/>
  <c r="P29" i="50"/>
  <c r="M29" i="50"/>
  <c r="L29" i="50"/>
  <c r="K29" i="50"/>
  <c r="J29" i="50"/>
  <c r="I29" i="50"/>
  <c r="H29" i="50"/>
  <c r="AA29" i="50" s="1"/>
  <c r="G29" i="50"/>
  <c r="F29" i="50"/>
  <c r="E29" i="50"/>
  <c r="D29" i="50"/>
  <c r="C29" i="50"/>
  <c r="B29" i="50"/>
  <c r="X28" i="50"/>
  <c r="W28" i="50"/>
  <c r="V28" i="50"/>
  <c r="U28" i="50"/>
  <c r="T28" i="50"/>
  <c r="S28" i="50"/>
  <c r="R28" i="50"/>
  <c r="Q28" i="50"/>
  <c r="P28" i="50"/>
  <c r="M28" i="50"/>
  <c r="L28" i="50"/>
  <c r="K28" i="50"/>
  <c r="J28" i="50"/>
  <c r="I28" i="50"/>
  <c r="H28" i="50"/>
  <c r="G28" i="50"/>
  <c r="F28" i="50"/>
  <c r="E28" i="50"/>
  <c r="D28" i="50"/>
  <c r="C28" i="50"/>
  <c r="B28" i="50"/>
  <c r="X27" i="50"/>
  <c r="W27" i="50"/>
  <c r="AB27" i="50" s="1"/>
  <c r="V27" i="50"/>
  <c r="U27" i="50"/>
  <c r="T27" i="50"/>
  <c r="S27" i="50"/>
  <c r="R27" i="50"/>
  <c r="Q27" i="50"/>
  <c r="P27" i="50"/>
  <c r="M27" i="50"/>
  <c r="L27" i="50"/>
  <c r="K27" i="50"/>
  <c r="J27" i="50"/>
  <c r="I27" i="50"/>
  <c r="H27" i="50"/>
  <c r="G27" i="50"/>
  <c r="F27" i="50"/>
  <c r="E27" i="50"/>
  <c r="D27" i="50"/>
  <c r="C27" i="50"/>
  <c r="B27" i="50"/>
  <c r="X26" i="50"/>
  <c r="W26" i="50"/>
  <c r="V26" i="50"/>
  <c r="U26" i="50"/>
  <c r="T26" i="50"/>
  <c r="S26" i="50"/>
  <c r="R26" i="50"/>
  <c r="Q26" i="50"/>
  <c r="P26" i="50"/>
  <c r="M26" i="50"/>
  <c r="L26" i="50"/>
  <c r="K26" i="50"/>
  <c r="J26" i="50"/>
  <c r="I26" i="50"/>
  <c r="H26" i="50"/>
  <c r="G26" i="50"/>
  <c r="F26" i="50"/>
  <c r="E26" i="50"/>
  <c r="D26" i="50"/>
  <c r="C26" i="50"/>
  <c r="B26" i="50"/>
  <c r="X25" i="50"/>
  <c r="W25" i="50"/>
  <c r="V25" i="50"/>
  <c r="U25" i="50"/>
  <c r="T25" i="50"/>
  <c r="S25" i="50"/>
  <c r="R25" i="50"/>
  <c r="Q25" i="50"/>
  <c r="P25" i="50"/>
  <c r="M25" i="50"/>
  <c r="L25" i="50"/>
  <c r="K25" i="50"/>
  <c r="J25" i="50"/>
  <c r="I25" i="50"/>
  <c r="H25" i="50"/>
  <c r="G25" i="50"/>
  <c r="F25" i="50"/>
  <c r="E25" i="50"/>
  <c r="D25" i="50"/>
  <c r="C25" i="50"/>
  <c r="B25" i="50"/>
  <c r="X24" i="50"/>
  <c r="W24" i="50"/>
  <c r="V24" i="50"/>
  <c r="U24" i="50"/>
  <c r="T24" i="50"/>
  <c r="S24" i="50"/>
  <c r="R24" i="50"/>
  <c r="Q24" i="50"/>
  <c r="P24" i="50"/>
  <c r="M24" i="50"/>
  <c r="L24" i="50"/>
  <c r="K24" i="50"/>
  <c r="J24" i="50"/>
  <c r="I24" i="50"/>
  <c r="H24" i="50"/>
  <c r="G24" i="50"/>
  <c r="F24" i="50"/>
  <c r="E24" i="50"/>
  <c r="D24" i="50"/>
  <c r="C24" i="50"/>
  <c r="B24" i="50"/>
  <c r="X23" i="50"/>
  <c r="W23" i="50"/>
  <c r="V23" i="50"/>
  <c r="U23" i="50"/>
  <c r="T23" i="50"/>
  <c r="S23" i="50"/>
  <c r="R23" i="50"/>
  <c r="Q23" i="50"/>
  <c r="AB23" i="50" s="1"/>
  <c r="P23" i="50"/>
  <c r="M23" i="50"/>
  <c r="L23" i="50"/>
  <c r="K23" i="50"/>
  <c r="J23" i="50"/>
  <c r="I23" i="50"/>
  <c r="H23" i="50"/>
  <c r="AA23" i="50" s="1"/>
  <c r="G23" i="50"/>
  <c r="F23" i="50"/>
  <c r="E23" i="50"/>
  <c r="D23" i="50"/>
  <c r="C23" i="50"/>
  <c r="B23" i="50"/>
  <c r="X22" i="50"/>
  <c r="W22" i="50"/>
  <c r="V22" i="50"/>
  <c r="U22" i="50"/>
  <c r="T22" i="50"/>
  <c r="S22" i="50"/>
  <c r="R22" i="50"/>
  <c r="Q22" i="50"/>
  <c r="P22" i="50"/>
  <c r="M22" i="50"/>
  <c r="L22" i="50"/>
  <c r="K22" i="50"/>
  <c r="J22" i="50"/>
  <c r="I22" i="50"/>
  <c r="H22" i="50"/>
  <c r="G22" i="50"/>
  <c r="F22" i="50"/>
  <c r="E22" i="50"/>
  <c r="D22" i="50"/>
  <c r="C22" i="50"/>
  <c r="B22" i="50"/>
  <c r="X21" i="50"/>
  <c r="W21" i="50"/>
  <c r="V21" i="50"/>
  <c r="U21" i="50"/>
  <c r="T21" i="50"/>
  <c r="S21" i="50"/>
  <c r="R21" i="50"/>
  <c r="Q21" i="50"/>
  <c r="P21" i="50"/>
  <c r="M21" i="50"/>
  <c r="L21" i="50"/>
  <c r="K21" i="50"/>
  <c r="J21" i="50"/>
  <c r="I21" i="50"/>
  <c r="H21" i="50"/>
  <c r="G21" i="50"/>
  <c r="F21" i="50"/>
  <c r="E21" i="50"/>
  <c r="D21" i="50"/>
  <c r="C21" i="50"/>
  <c r="B21" i="50"/>
  <c r="X20" i="50"/>
  <c r="AC20" i="50" s="1"/>
  <c r="W20" i="50"/>
  <c r="V20" i="50"/>
  <c r="U20" i="50"/>
  <c r="T20" i="50"/>
  <c r="S20" i="50"/>
  <c r="R20" i="50"/>
  <c r="Q20" i="50"/>
  <c r="P20" i="50"/>
  <c r="M20" i="50"/>
  <c r="L20" i="50"/>
  <c r="K20" i="50"/>
  <c r="J20" i="50"/>
  <c r="I20" i="50"/>
  <c r="H20" i="50"/>
  <c r="G20" i="50"/>
  <c r="F20" i="50"/>
  <c r="E20" i="50"/>
  <c r="D20" i="50"/>
  <c r="C20" i="50"/>
  <c r="B20" i="50"/>
  <c r="X19" i="50"/>
  <c r="W19" i="50"/>
  <c r="AB19" i="50" s="1"/>
  <c r="V19" i="50"/>
  <c r="U19" i="50"/>
  <c r="T19" i="50"/>
  <c r="S19" i="50"/>
  <c r="R19" i="50"/>
  <c r="Q19" i="50"/>
  <c r="P19" i="50"/>
  <c r="M19" i="50"/>
  <c r="L19" i="50"/>
  <c r="K19" i="50"/>
  <c r="J19" i="50"/>
  <c r="I19" i="50"/>
  <c r="H19" i="50"/>
  <c r="G19" i="50"/>
  <c r="F19" i="50"/>
  <c r="E19" i="50"/>
  <c r="D19" i="50"/>
  <c r="C19" i="50"/>
  <c r="B19" i="50"/>
  <c r="X18" i="50"/>
  <c r="W18" i="50"/>
  <c r="V18" i="50"/>
  <c r="U18" i="50"/>
  <c r="T18" i="50"/>
  <c r="S18" i="50"/>
  <c r="S46" i="50" s="1"/>
  <c r="R18" i="50"/>
  <c r="Q18" i="50"/>
  <c r="P18" i="50"/>
  <c r="M18" i="50"/>
  <c r="L18" i="50"/>
  <c r="K18" i="50"/>
  <c r="J18" i="50"/>
  <c r="I18" i="50"/>
  <c r="I46" i="50" s="1"/>
  <c r="H18" i="50"/>
  <c r="G18" i="50"/>
  <c r="F18" i="50"/>
  <c r="E18" i="50"/>
  <c r="D18" i="50"/>
  <c r="C18" i="50"/>
  <c r="B18" i="50"/>
  <c r="AB17" i="50"/>
  <c r="X17" i="50"/>
  <c r="W17" i="50"/>
  <c r="V17" i="50"/>
  <c r="U17" i="50"/>
  <c r="T17" i="50"/>
  <c r="S17" i="50"/>
  <c r="R17" i="50"/>
  <c r="Q17" i="50"/>
  <c r="P17" i="50"/>
  <c r="M17" i="50"/>
  <c r="L17" i="50"/>
  <c r="K17" i="50"/>
  <c r="J17" i="50"/>
  <c r="I17" i="50"/>
  <c r="H17" i="50"/>
  <c r="AA17" i="50" s="1"/>
  <c r="G17" i="50"/>
  <c r="F17" i="50"/>
  <c r="E17" i="50"/>
  <c r="D17" i="50"/>
  <c r="C17" i="50"/>
  <c r="B17" i="50"/>
  <c r="Y16" i="50"/>
  <c r="X16" i="50"/>
  <c r="W16" i="50"/>
  <c r="V16" i="50"/>
  <c r="U16" i="50"/>
  <c r="T16" i="50"/>
  <c r="S16" i="50"/>
  <c r="R16" i="50"/>
  <c r="Q16" i="50"/>
  <c r="P16" i="50"/>
  <c r="O16" i="50"/>
  <c r="N16" i="50"/>
  <c r="M16" i="50"/>
  <c r="L16" i="50"/>
  <c r="K16" i="50"/>
  <c r="J16" i="50"/>
  <c r="I16" i="50"/>
  <c r="H16" i="50"/>
  <c r="G16" i="50"/>
  <c r="F16" i="50"/>
  <c r="E16" i="50"/>
  <c r="D16" i="50"/>
  <c r="C16" i="50"/>
  <c r="AB16" i="50" s="1"/>
  <c r="B16" i="50"/>
  <c r="X15" i="50"/>
  <c r="W15" i="50"/>
  <c r="V15" i="50"/>
  <c r="U15" i="50"/>
  <c r="T15" i="50"/>
  <c r="S15" i="50"/>
  <c r="R15" i="50"/>
  <c r="Q15" i="50"/>
  <c r="P15" i="50"/>
  <c r="M15" i="50"/>
  <c r="L15" i="50"/>
  <c r="K15" i="50"/>
  <c r="J15" i="50"/>
  <c r="I15" i="50"/>
  <c r="H15" i="50"/>
  <c r="G15" i="50"/>
  <c r="F15" i="50"/>
  <c r="E15" i="50"/>
  <c r="D15" i="50"/>
  <c r="C15" i="50"/>
  <c r="B15" i="50"/>
  <c r="X14" i="50"/>
  <c r="W14" i="50"/>
  <c r="V14" i="50"/>
  <c r="U14" i="50"/>
  <c r="T14" i="50"/>
  <c r="S14" i="50"/>
  <c r="R14" i="50"/>
  <c r="Q14" i="50"/>
  <c r="P14" i="50"/>
  <c r="M14" i="50"/>
  <c r="L14" i="50"/>
  <c r="K14" i="50"/>
  <c r="J14" i="50"/>
  <c r="I14" i="50"/>
  <c r="H14" i="50"/>
  <c r="G14" i="50"/>
  <c r="F14" i="50"/>
  <c r="E14" i="50"/>
  <c r="D14" i="50"/>
  <c r="AC14" i="50" s="1"/>
  <c r="C14" i="50"/>
  <c r="AB14" i="50" s="1"/>
  <c r="B14" i="50"/>
  <c r="X13" i="50"/>
  <c r="W13" i="50"/>
  <c r="V13" i="50"/>
  <c r="U13" i="50"/>
  <c r="T13" i="50"/>
  <c r="S13" i="50"/>
  <c r="R13" i="50"/>
  <c r="Q13" i="50"/>
  <c r="P13" i="50"/>
  <c r="M13" i="50"/>
  <c r="L13" i="50"/>
  <c r="K13" i="50"/>
  <c r="J13" i="50"/>
  <c r="I13" i="50"/>
  <c r="H13" i="50"/>
  <c r="G13" i="50"/>
  <c r="F13" i="50"/>
  <c r="E13" i="50"/>
  <c r="D13" i="50"/>
  <c r="AC13" i="50" s="1"/>
  <c r="C13" i="50"/>
  <c r="B13" i="50"/>
  <c r="X12" i="50"/>
  <c r="W12" i="50"/>
  <c r="V12" i="50"/>
  <c r="U12" i="50"/>
  <c r="T12" i="50"/>
  <c r="S12" i="50"/>
  <c r="R12" i="50"/>
  <c r="Q12" i="50"/>
  <c r="P12" i="50"/>
  <c r="M12" i="50"/>
  <c r="L12" i="50"/>
  <c r="K12" i="50"/>
  <c r="J12" i="50"/>
  <c r="I12" i="50"/>
  <c r="H12" i="50"/>
  <c r="G12" i="50"/>
  <c r="F12" i="50"/>
  <c r="E12" i="50"/>
  <c r="D12" i="50"/>
  <c r="C12" i="50"/>
  <c r="B12" i="50"/>
  <c r="X11" i="50"/>
  <c r="W11" i="50"/>
  <c r="V11" i="50"/>
  <c r="U11" i="50"/>
  <c r="T11" i="50"/>
  <c r="S11" i="50"/>
  <c r="R11" i="50"/>
  <c r="Q11" i="50"/>
  <c r="P11" i="50"/>
  <c r="M11" i="50"/>
  <c r="L11" i="50"/>
  <c r="K11" i="50"/>
  <c r="J11" i="50"/>
  <c r="I11" i="50"/>
  <c r="H11" i="50"/>
  <c r="G11" i="50"/>
  <c r="F11" i="50"/>
  <c r="E11" i="50"/>
  <c r="D11" i="50"/>
  <c r="C11" i="50"/>
  <c r="B11" i="50"/>
  <c r="X10" i="50"/>
  <c r="W10" i="50"/>
  <c r="V10" i="50"/>
  <c r="U10" i="50"/>
  <c r="T10" i="50"/>
  <c r="S10" i="50"/>
  <c r="R10" i="50"/>
  <c r="Q10" i="50"/>
  <c r="P10" i="50"/>
  <c r="M10" i="50"/>
  <c r="L10" i="50"/>
  <c r="K10" i="50"/>
  <c r="J10" i="50"/>
  <c r="I10" i="50"/>
  <c r="H10" i="50"/>
  <c r="G10" i="50"/>
  <c r="F10" i="50"/>
  <c r="E10" i="50"/>
  <c r="D10" i="50"/>
  <c r="C10" i="50"/>
  <c r="B10" i="50"/>
  <c r="X9" i="50"/>
  <c r="AC9" i="50" s="1"/>
  <c r="W9" i="50"/>
  <c r="V9" i="50"/>
  <c r="U9" i="50"/>
  <c r="T9" i="50"/>
  <c r="S9" i="50"/>
  <c r="R9" i="50"/>
  <c r="Q9" i="50"/>
  <c r="P9" i="50"/>
  <c r="M9" i="50"/>
  <c r="L9" i="50"/>
  <c r="K9" i="50"/>
  <c r="J9" i="50"/>
  <c r="I9" i="50"/>
  <c r="H9" i="50"/>
  <c r="G9" i="50"/>
  <c r="F9" i="50"/>
  <c r="E9" i="50"/>
  <c r="D9" i="50"/>
  <c r="C9" i="50"/>
  <c r="B9" i="50"/>
  <c r="X8" i="50"/>
  <c r="W8" i="50"/>
  <c r="V8" i="50"/>
  <c r="U8" i="50"/>
  <c r="T8" i="50"/>
  <c r="S8" i="50"/>
  <c r="R8" i="50"/>
  <c r="Q8" i="50"/>
  <c r="P8" i="50"/>
  <c r="M8" i="50"/>
  <c r="L8" i="50"/>
  <c r="K8" i="50"/>
  <c r="J8" i="50"/>
  <c r="I8" i="50"/>
  <c r="H8" i="50"/>
  <c r="G8" i="50"/>
  <c r="F8" i="50"/>
  <c r="E8" i="50"/>
  <c r="D8" i="50"/>
  <c r="C8" i="50"/>
  <c r="B8" i="50"/>
  <c r="X7" i="50"/>
  <c r="W7" i="50"/>
  <c r="V7" i="50"/>
  <c r="AA7" i="50" s="1"/>
  <c r="U7" i="50"/>
  <c r="T7" i="50"/>
  <c r="S7" i="50"/>
  <c r="R7" i="50"/>
  <c r="Q7" i="50"/>
  <c r="P7" i="50"/>
  <c r="M7" i="50"/>
  <c r="L7" i="50"/>
  <c r="K7" i="50"/>
  <c r="J7" i="50"/>
  <c r="I7" i="50"/>
  <c r="H7" i="50"/>
  <c r="G7" i="50"/>
  <c r="F7" i="50"/>
  <c r="E7" i="50"/>
  <c r="D7" i="50"/>
  <c r="C7" i="50"/>
  <c r="B7" i="50"/>
  <c r="X6" i="50"/>
  <c r="X45" i="50" s="1"/>
  <c r="W6" i="50"/>
  <c r="V6" i="50"/>
  <c r="U6" i="50"/>
  <c r="T6" i="50"/>
  <c r="S6" i="50"/>
  <c r="R6" i="50"/>
  <c r="Q6" i="50"/>
  <c r="P6" i="50"/>
  <c r="P45" i="50" s="1"/>
  <c r="M6" i="50"/>
  <c r="L6" i="50"/>
  <c r="K6" i="50"/>
  <c r="J6" i="50"/>
  <c r="I6" i="50"/>
  <c r="H6" i="50"/>
  <c r="H45" i="50" s="1"/>
  <c r="G6" i="50"/>
  <c r="F6" i="50"/>
  <c r="F45" i="50" s="1"/>
  <c r="E6" i="50"/>
  <c r="D6" i="50"/>
  <c r="C6" i="50"/>
  <c r="B6" i="50"/>
  <c r="R1" i="50"/>
  <c r="O1" i="50"/>
  <c r="Y48" i="49"/>
  <c r="X44" i="49"/>
  <c r="AC44" i="49" s="1"/>
  <c r="W44" i="49"/>
  <c r="V44" i="49"/>
  <c r="U44" i="49"/>
  <c r="T44" i="49"/>
  <c r="S44" i="49"/>
  <c r="R44" i="49"/>
  <c r="Q44" i="49"/>
  <c r="P44" i="49"/>
  <c r="M44" i="49"/>
  <c r="L44" i="49"/>
  <c r="K44" i="49"/>
  <c r="J44" i="49"/>
  <c r="I44" i="49"/>
  <c r="H44" i="49"/>
  <c r="G44" i="49"/>
  <c r="F44" i="49"/>
  <c r="E44" i="49"/>
  <c r="D44" i="49"/>
  <c r="C44" i="49"/>
  <c r="B44" i="49"/>
  <c r="X43" i="49"/>
  <c r="W43" i="49"/>
  <c r="V43" i="49"/>
  <c r="U43" i="49"/>
  <c r="T43" i="49"/>
  <c r="S43" i="49"/>
  <c r="R43" i="49"/>
  <c r="Q43" i="49"/>
  <c r="P43" i="49"/>
  <c r="M43" i="49"/>
  <c r="AC43" i="49" s="1"/>
  <c r="L43" i="49"/>
  <c r="K43" i="49"/>
  <c r="J43" i="49"/>
  <c r="I43" i="49"/>
  <c r="H43" i="49"/>
  <c r="G43" i="49"/>
  <c r="F43" i="49"/>
  <c r="E43" i="49"/>
  <c r="D43" i="49"/>
  <c r="C43" i="49"/>
  <c r="B43" i="49"/>
  <c r="AC42" i="49"/>
  <c r="X42" i="49"/>
  <c r="W42" i="49"/>
  <c r="V42" i="49"/>
  <c r="U42" i="49"/>
  <c r="T42" i="49"/>
  <c r="S42" i="49"/>
  <c r="R42" i="49"/>
  <c r="Q42" i="49"/>
  <c r="P42" i="49"/>
  <c r="M42" i="49"/>
  <c r="L42" i="49"/>
  <c r="K42" i="49"/>
  <c r="J42" i="49"/>
  <c r="I42" i="49"/>
  <c r="H42" i="49"/>
  <c r="G42" i="49"/>
  <c r="F42" i="49"/>
  <c r="E42" i="49"/>
  <c r="D42" i="49"/>
  <c r="C42" i="49"/>
  <c r="B42" i="49"/>
  <c r="X41" i="49"/>
  <c r="W41" i="49"/>
  <c r="V41" i="49"/>
  <c r="U41" i="49"/>
  <c r="T41" i="49"/>
  <c r="S41" i="49"/>
  <c r="R41" i="49"/>
  <c r="Q41" i="49"/>
  <c r="P41" i="49"/>
  <c r="M41" i="49"/>
  <c r="L41" i="49"/>
  <c r="K41" i="49"/>
  <c r="J41" i="49"/>
  <c r="I41" i="49"/>
  <c r="H41" i="49"/>
  <c r="G41" i="49"/>
  <c r="F41" i="49"/>
  <c r="E41" i="49"/>
  <c r="D41" i="49"/>
  <c r="C41" i="49"/>
  <c r="B41" i="49"/>
  <c r="X40" i="49"/>
  <c r="AC40" i="49" s="1"/>
  <c r="W40" i="49"/>
  <c r="V40" i="49"/>
  <c r="U40" i="49"/>
  <c r="T40" i="49"/>
  <c r="S40" i="49"/>
  <c r="R40" i="49"/>
  <c r="Q40" i="49"/>
  <c r="P40" i="49"/>
  <c r="M40" i="49"/>
  <c r="L40" i="49"/>
  <c r="K40" i="49"/>
  <c r="J40" i="49"/>
  <c r="I40" i="49"/>
  <c r="H40" i="49"/>
  <c r="G40" i="49"/>
  <c r="F40" i="49"/>
  <c r="E40" i="49"/>
  <c r="D40" i="49"/>
  <c r="C40" i="49"/>
  <c r="B40" i="49"/>
  <c r="X39" i="49"/>
  <c r="W39" i="49"/>
  <c r="V39" i="49"/>
  <c r="U39" i="49"/>
  <c r="T39" i="49"/>
  <c r="S39" i="49"/>
  <c r="R39" i="49"/>
  <c r="Q39" i="49"/>
  <c r="P39" i="49"/>
  <c r="M39" i="49"/>
  <c r="L39" i="49"/>
  <c r="K39" i="49"/>
  <c r="J39" i="49"/>
  <c r="I39" i="49"/>
  <c r="H39" i="49"/>
  <c r="G39" i="49"/>
  <c r="F39" i="49"/>
  <c r="E39" i="49"/>
  <c r="D39" i="49"/>
  <c r="C39" i="49"/>
  <c r="B39" i="49"/>
  <c r="X38" i="49"/>
  <c r="AC38" i="49" s="1"/>
  <c r="W38" i="49"/>
  <c r="AB38" i="49" s="1"/>
  <c r="V38" i="49"/>
  <c r="U38" i="49"/>
  <c r="T38" i="49"/>
  <c r="S38" i="49"/>
  <c r="R38" i="49"/>
  <c r="Q38" i="49"/>
  <c r="P38" i="49"/>
  <c r="M38" i="49"/>
  <c r="L38" i="49"/>
  <c r="K38" i="49"/>
  <c r="J38" i="49"/>
  <c r="I38" i="49"/>
  <c r="H38" i="49"/>
  <c r="G38" i="49"/>
  <c r="F38" i="49"/>
  <c r="E38" i="49"/>
  <c r="AA38" i="49" s="1"/>
  <c r="D38" i="49"/>
  <c r="C38" i="49"/>
  <c r="B38" i="49"/>
  <c r="X37" i="49"/>
  <c r="W37" i="49"/>
  <c r="V37" i="49"/>
  <c r="U37" i="49"/>
  <c r="T37" i="49"/>
  <c r="S37" i="49"/>
  <c r="R37" i="49"/>
  <c r="Q37" i="49"/>
  <c r="P37" i="49"/>
  <c r="M37" i="49"/>
  <c r="L37" i="49"/>
  <c r="K37" i="49"/>
  <c r="J37" i="49"/>
  <c r="I37" i="49"/>
  <c r="H37" i="49"/>
  <c r="G37" i="49"/>
  <c r="F37" i="49"/>
  <c r="E37" i="49"/>
  <c r="D37" i="49"/>
  <c r="C37" i="49"/>
  <c r="B37" i="49"/>
  <c r="X36" i="49"/>
  <c r="AC36" i="49" s="1"/>
  <c r="W36" i="49"/>
  <c r="V36" i="49"/>
  <c r="U36" i="49"/>
  <c r="T36" i="49"/>
  <c r="S36" i="49"/>
  <c r="R36" i="49"/>
  <c r="Q36" i="49"/>
  <c r="P36" i="49"/>
  <c r="M36" i="49"/>
  <c r="L36" i="49"/>
  <c r="K36" i="49"/>
  <c r="J36" i="49"/>
  <c r="I36" i="49"/>
  <c r="H36" i="49"/>
  <c r="G36" i="49"/>
  <c r="F36" i="49"/>
  <c r="E36" i="49"/>
  <c r="D36" i="49"/>
  <c r="C36" i="49"/>
  <c r="B36" i="49"/>
  <c r="X35" i="49"/>
  <c r="W35" i="49"/>
  <c r="AB35" i="49" s="1"/>
  <c r="V35" i="49"/>
  <c r="U35" i="49"/>
  <c r="T35" i="49"/>
  <c r="S35" i="49"/>
  <c r="R35" i="49"/>
  <c r="Q35" i="49"/>
  <c r="P35" i="49"/>
  <c r="M35" i="49"/>
  <c r="AC35" i="49" s="1"/>
  <c r="L35" i="49"/>
  <c r="K35" i="49"/>
  <c r="J35" i="49"/>
  <c r="I35" i="49"/>
  <c r="H35" i="49"/>
  <c r="G35" i="49"/>
  <c r="F35" i="49"/>
  <c r="E35" i="49"/>
  <c r="AA35" i="49" s="1"/>
  <c r="D35" i="49"/>
  <c r="C35" i="49"/>
  <c r="B35" i="49"/>
  <c r="X34" i="49"/>
  <c r="W34" i="49"/>
  <c r="V34" i="49"/>
  <c r="U34" i="49"/>
  <c r="T34" i="49"/>
  <c r="S34" i="49"/>
  <c r="R34" i="49"/>
  <c r="Q34" i="49"/>
  <c r="P34" i="49"/>
  <c r="M34" i="49"/>
  <c r="L34" i="49"/>
  <c r="K34" i="49"/>
  <c r="J34" i="49"/>
  <c r="I34" i="49"/>
  <c r="H34" i="49"/>
  <c r="G34" i="49"/>
  <c r="AC34" i="49" s="1"/>
  <c r="F34" i="49"/>
  <c r="E34" i="49"/>
  <c r="D34" i="49"/>
  <c r="C34" i="49"/>
  <c r="B34" i="49"/>
  <c r="X33" i="49"/>
  <c r="W33" i="49"/>
  <c r="V33" i="49"/>
  <c r="U33" i="49"/>
  <c r="T33" i="49"/>
  <c r="S33" i="49"/>
  <c r="R33" i="49"/>
  <c r="Q33" i="49"/>
  <c r="P33" i="49"/>
  <c r="M33" i="49"/>
  <c r="L33" i="49"/>
  <c r="K33" i="49"/>
  <c r="J33" i="49"/>
  <c r="I33" i="49"/>
  <c r="H33" i="49"/>
  <c r="G33" i="49"/>
  <c r="F33" i="49"/>
  <c r="E33" i="49"/>
  <c r="D33" i="49"/>
  <c r="C33" i="49"/>
  <c r="B33" i="49"/>
  <c r="X32" i="49"/>
  <c r="AC32" i="49" s="1"/>
  <c r="W32" i="49"/>
  <c r="V32" i="49"/>
  <c r="U32" i="49"/>
  <c r="T32" i="49"/>
  <c r="S32" i="49"/>
  <c r="R32" i="49"/>
  <c r="Q32" i="49"/>
  <c r="P32" i="49"/>
  <c r="M32" i="49"/>
  <c r="L32" i="49"/>
  <c r="K32" i="49"/>
  <c r="J32" i="49"/>
  <c r="I32" i="49"/>
  <c r="H32" i="49"/>
  <c r="G32" i="49"/>
  <c r="F32" i="49"/>
  <c r="E32" i="49"/>
  <c r="D32" i="49"/>
  <c r="C32" i="49"/>
  <c r="B32" i="49"/>
  <c r="X31" i="49"/>
  <c r="W31" i="49"/>
  <c r="V31" i="49"/>
  <c r="U31" i="49"/>
  <c r="T31" i="49"/>
  <c r="S31" i="49"/>
  <c r="R31" i="49"/>
  <c r="Q31" i="49"/>
  <c r="P31" i="49"/>
  <c r="M31" i="49"/>
  <c r="L31" i="49"/>
  <c r="K31" i="49"/>
  <c r="J31" i="49"/>
  <c r="I31" i="49"/>
  <c r="H31" i="49"/>
  <c r="G31" i="49"/>
  <c r="F31" i="49"/>
  <c r="E31" i="49"/>
  <c r="D31" i="49"/>
  <c r="C31" i="49"/>
  <c r="B31" i="49"/>
  <c r="X30" i="49"/>
  <c r="W30" i="49"/>
  <c r="V30" i="49"/>
  <c r="U30" i="49"/>
  <c r="T30" i="49"/>
  <c r="S30" i="49"/>
  <c r="R30" i="49"/>
  <c r="Q30" i="49"/>
  <c r="P30" i="49"/>
  <c r="M30" i="49"/>
  <c r="L30" i="49"/>
  <c r="K30" i="49"/>
  <c r="J30" i="49"/>
  <c r="I30" i="49"/>
  <c r="H30" i="49"/>
  <c r="G30" i="49"/>
  <c r="AC30" i="49" s="1"/>
  <c r="F30" i="49"/>
  <c r="E30" i="49"/>
  <c r="D30" i="49"/>
  <c r="C30" i="49"/>
  <c r="B30" i="49"/>
  <c r="X29" i="49"/>
  <c r="W29" i="49"/>
  <c r="V29" i="49"/>
  <c r="U29" i="49"/>
  <c r="T29" i="49"/>
  <c r="S29" i="49"/>
  <c r="R29" i="49"/>
  <c r="Q29" i="49"/>
  <c r="P29" i="49"/>
  <c r="M29" i="49"/>
  <c r="L29" i="49"/>
  <c r="K29" i="49"/>
  <c r="J29" i="49"/>
  <c r="I29" i="49"/>
  <c r="H29" i="49"/>
  <c r="G29" i="49"/>
  <c r="F29" i="49"/>
  <c r="E29" i="49"/>
  <c r="D29" i="49"/>
  <c r="C29" i="49"/>
  <c r="B29" i="49"/>
  <c r="X28" i="49"/>
  <c r="AC28" i="49" s="1"/>
  <c r="W28" i="49"/>
  <c r="V28" i="49"/>
  <c r="U28" i="49"/>
  <c r="T28" i="49"/>
  <c r="S28" i="49"/>
  <c r="R28" i="49"/>
  <c r="Q28" i="49"/>
  <c r="P28" i="49"/>
  <c r="M28" i="49"/>
  <c r="L28" i="49"/>
  <c r="K28" i="49"/>
  <c r="J28" i="49"/>
  <c r="I28" i="49"/>
  <c r="H28" i="49"/>
  <c r="G28" i="49"/>
  <c r="F28" i="49"/>
  <c r="E28" i="49"/>
  <c r="D28" i="49"/>
  <c r="C28" i="49"/>
  <c r="B28" i="49"/>
  <c r="X27" i="49"/>
  <c r="W27" i="49"/>
  <c r="V27" i="49"/>
  <c r="U27" i="49"/>
  <c r="T27" i="49"/>
  <c r="S27" i="49"/>
  <c r="R27" i="49"/>
  <c r="Q27" i="49"/>
  <c r="P27" i="49"/>
  <c r="M27" i="49"/>
  <c r="AC27" i="49" s="1"/>
  <c r="L27" i="49"/>
  <c r="K27" i="49"/>
  <c r="J27" i="49"/>
  <c r="I27" i="49"/>
  <c r="H27" i="49"/>
  <c r="G27" i="49"/>
  <c r="F27" i="49"/>
  <c r="E27" i="49"/>
  <c r="D27" i="49"/>
  <c r="C27" i="49"/>
  <c r="B27" i="49"/>
  <c r="AC26" i="49"/>
  <c r="X26" i="49"/>
  <c r="W26" i="49"/>
  <c r="V26" i="49"/>
  <c r="U26" i="49"/>
  <c r="T26" i="49"/>
  <c r="S26" i="49"/>
  <c r="R26" i="49"/>
  <c r="Q26" i="49"/>
  <c r="P26" i="49"/>
  <c r="M26" i="49"/>
  <c r="L26" i="49"/>
  <c r="K26" i="49"/>
  <c r="J26" i="49"/>
  <c r="I26" i="49"/>
  <c r="H26" i="49"/>
  <c r="G26" i="49"/>
  <c r="F26" i="49"/>
  <c r="E26" i="49"/>
  <c r="D26" i="49"/>
  <c r="C26" i="49"/>
  <c r="B26" i="49"/>
  <c r="X25" i="49"/>
  <c r="W25" i="49"/>
  <c r="V25" i="49"/>
  <c r="U25" i="49"/>
  <c r="T25" i="49"/>
  <c r="S25" i="49"/>
  <c r="R25" i="49"/>
  <c r="Q25" i="49"/>
  <c r="P25" i="49"/>
  <c r="M25" i="49"/>
  <c r="L25" i="49"/>
  <c r="K25" i="49"/>
  <c r="J25" i="49"/>
  <c r="I25" i="49"/>
  <c r="H25" i="49"/>
  <c r="G25" i="49"/>
  <c r="F25" i="49"/>
  <c r="E25" i="49"/>
  <c r="D25" i="49"/>
  <c r="C25" i="49"/>
  <c r="B25" i="49"/>
  <c r="X24" i="49"/>
  <c r="AC24" i="49" s="1"/>
  <c r="W24" i="49"/>
  <c r="V24" i="49"/>
  <c r="U24" i="49"/>
  <c r="T24" i="49"/>
  <c r="S24" i="49"/>
  <c r="R24" i="49"/>
  <c r="Q24" i="49"/>
  <c r="P24" i="49"/>
  <c r="M24" i="49"/>
  <c r="L24" i="49"/>
  <c r="K24" i="49"/>
  <c r="J24" i="49"/>
  <c r="I24" i="49"/>
  <c r="H24" i="49"/>
  <c r="G24" i="49"/>
  <c r="F24" i="49"/>
  <c r="E24" i="49"/>
  <c r="D24" i="49"/>
  <c r="C24" i="49"/>
  <c r="B24" i="49"/>
  <c r="X23" i="49"/>
  <c r="W23" i="49"/>
  <c r="V23" i="49"/>
  <c r="U23" i="49"/>
  <c r="T23" i="49"/>
  <c r="S23" i="49"/>
  <c r="R23" i="49"/>
  <c r="Q23" i="49"/>
  <c r="P23" i="49"/>
  <c r="M23" i="49"/>
  <c r="L23" i="49"/>
  <c r="K23" i="49"/>
  <c r="J23" i="49"/>
  <c r="I23" i="49"/>
  <c r="H23" i="49"/>
  <c r="G23" i="49"/>
  <c r="F23" i="49"/>
  <c r="E23" i="49"/>
  <c r="AA23" i="49" s="1"/>
  <c r="D23" i="49"/>
  <c r="C23" i="49"/>
  <c r="B23" i="49"/>
  <c r="X22" i="49"/>
  <c r="W22" i="49"/>
  <c r="AB22" i="49" s="1"/>
  <c r="V22" i="49"/>
  <c r="U22" i="49"/>
  <c r="T22" i="49"/>
  <c r="S22" i="49"/>
  <c r="R22" i="49"/>
  <c r="Q22" i="49"/>
  <c r="P22" i="49"/>
  <c r="M22" i="49"/>
  <c r="L22" i="49"/>
  <c r="K22" i="49"/>
  <c r="J22" i="49"/>
  <c r="I22" i="49"/>
  <c r="H22" i="49"/>
  <c r="G22" i="49"/>
  <c r="AC22" i="49" s="1"/>
  <c r="F22" i="49"/>
  <c r="E22" i="49"/>
  <c r="AA22" i="49" s="1"/>
  <c r="D22" i="49"/>
  <c r="C22" i="49"/>
  <c r="B22" i="49"/>
  <c r="X21" i="49"/>
  <c r="W21" i="49"/>
  <c r="V21" i="49"/>
  <c r="U21" i="49"/>
  <c r="T21" i="49"/>
  <c r="S21" i="49"/>
  <c r="R21" i="49"/>
  <c r="Q21" i="49"/>
  <c r="P21" i="49"/>
  <c r="M21" i="49"/>
  <c r="L21" i="49"/>
  <c r="K21" i="49"/>
  <c r="J21" i="49"/>
  <c r="I21" i="49"/>
  <c r="H21" i="49"/>
  <c r="G21" i="49"/>
  <c r="F21" i="49"/>
  <c r="E21" i="49"/>
  <c r="D21" i="49"/>
  <c r="C21" i="49"/>
  <c r="B21" i="49"/>
  <c r="X20" i="49"/>
  <c r="AC20" i="49" s="1"/>
  <c r="W20" i="49"/>
  <c r="V20" i="49"/>
  <c r="U20" i="49"/>
  <c r="T20" i="49"/>
  <c r="S20" i="49"/>
  <c r="R20" i="49"/>
  <c r="Q20" i="49"/>
  <c r="P20" i="49"/>
  <c r="M20" i="49"/>
  <c r="L20" i="49"/>
  <c r="K20" i="49"/>
  <c r="J20" i="49"/>
  <c r="I20" i="49"/>
  <c r="H20" i="49"/>
  <c r="G20" i="49"/>
  <c r="F20" i="49"/>
  <c r="E20" i="49"/>
  <c r="D20" i="49"/>
  <c r="C20" i="49"/>
  <c r="B20" i="49"/>
  <c r="X19" i="49"/>
  <c r="W19" i="49"/>
  <c r="AB19" i="49" s="1"/>
  <c r="V19" i="49"/>
  <c r="U19" i="49"/>
  <c r="T19" i="49"/>
  <c r="S19" i="49"/>
  <c r="R19" i="49"/>
  <c r="Q19" i="49"/>
  <c r="P19" i="49"/>
  <c r="M19" i="49"/>
  <c r="AC19" i="49" s="1"/>
  <c r="L19" i="49"/>
  <c r="K19" i="49"/>
  <c r="J19" i="49"/>
  <c r="I19" i="49"/>
  <c r="H19" i="49"/>
  <c r="G19" i="49"/>
  <c r="F19" i="49"/>
  <c r="E19" i="49"/>
  <c r="AA19" i="49" s="1"/>
  <c r="D19" i="49"/>
  <c r="C19" i="49"/>
  <c r="B19" i="49"/>
  <c r="X18" i="49"/>
  <c r="W18" i="49"/>
  <c r="V18" i="49"/>
  <c r="V46" i="49" s="1"/>
  <c r="U18" i="49"/>
  <c r="U46" i="49" s="1"/>
  <c r="T18" i="49"/>
  <c r="S18" i="49"/>
  <c r="R18" i="49"/>
  <c r="R46" i="49" s="1"/>
  <c r="Q18" i="49"/>
  <c r="P18" i="49"/>
  <c r="M18" i="49"/>
  <c r="L18" i="49"/>
  <c r="L46" i="49" s="1"/>
  <c r="K18" i="49"/>
  <c r="K46" i="49" s="1"/>
  <c r="J18" i="49"/>
  <c r="I18" i="49"/>
  <c r="H18" i="49"/>
  <c r="H46" i="49" s="1"/>
  <c r="G18" i="49"/>
  <c r="F18" i="49"/>
  <c r="E18" i="49"/>
  <c r="D18" i="49"/>
  <c r="D46" i="49" s="1"/>
  <c r="C18" i="49"/>
  <c r="C46" i="49" s="1"/>
  <c r="B18" i="49"/>
  <c r="X17" i="49"/>
  <c r="W17" i="49"/>
  <c r="V17" i="49"/>
  <c r="U17" i="49"/>
  <c r="T17" i="49"/>
  <c r="S17" i="49"/>
  <c r="R17" i="49"/>
  <c r="Q17" i="49"/>
  <c r="P17" i="49"/>
  <c r="M17" i="49"/>
  <c r="L17" i="49"/>
  <c r="K17" i="49"/>
  <c r="J17" i="49"/>
  <c r="I17" i="49"/>
  <c r="H17" i="49"/>
  <c r="G17" i="49"/>
  <c r="F17" i="49"/>
  <c r="E17" i="49"/>
  <c r="D17" i="49"/>
  <c r="C17" i="49"/>
  <c r="B17" i="49"/>
  <c r="Y16" i="49"/>
  <c r="X16" i="49"/>
  <c r="AC16" i="49" s="1"/>
  <c r="W16" i="49"/>
  <c r="V16" i="49"/>
  <c r="U16" i="49"/>
  <c r="T16" i="49"/>
  <c r="S16" i="49"/>
  <c r="R16" i="49"/>
  <c r="Q16" i="49"/>
  <c r="P16" i="49"/>
  <c r="O16" i="49"/>
  <c r="N16" i="49"/>
  <c r="M16" i="49"/>
  <c r="L16" i="49"/>
  <c r="K16" i="49"/>
  <c r="J16" i="49"/>
  <c r="I16" i="49"/>
  <c r="H16" i="49"/>
  <c r="G16" i="49"/>
  <c r="F16" i="49"/>
  <c r="E16" i="49"/>
  <c r="D16" i="49"/>
  <c r="C16" i="49"/>
  <c r="B16" i="49"/>
  <c r="X15" i="49"/>
  <c r="W15" i="49"/>
  <c r="V15" i="49"/>
  <c r="U15" i="49"/>
  <c r="T15" i="49"/>
  <c r="S15" i="49"/>
  <c r="R15" i="49"/>
  <c r="Q15" i="49"/>
  <c r="P15" i="49"/>
  <c r="M15" i="49"/>
  <c r="L15" i="49"/>
  <c r="K15" i="49"/>
  <c r="J15" i="49"/>
  <c r="I15" i="49"/>
  <c r="H15" i="49"/>
  <c r="G15" i="49"/>
  <c r="F15" i="49"/>
  <c r="E15" i="49"/>
  <c r="D15" i="49"/>
  <c r="C15" i="49"/>
  <c r="B15" i="49"/>
  <c r="X14" i="49"/>
  <c r="W14" i="49"/>
  <c r="AB14" i="49" s="1"/>
  <c r="V14" i="49"/>
  <c r="U14" i="49"/>
  <c r="T14" i="49"/>
  <c r="S14" i="49"/>
  <c r="R14" i="49"/>
  <c r="Q14" i="49"/>
  <c r="P14" i="49"/>
  <c r="M14" i="49"/>
  <c r="L14" i="49"/>
  <c r="K14" i="49"/>
  <c r="J14" i="49"/>
  <c r="I14" i="49"/>
  <c r="H14" i="49"/>
  <c r="G14" i="49"/>
  <c r="F14" i="49"/>
  <c r="E14" i="49"/>
  <c r="D14" i="49"/>
  <c r="C14" i="49"/>
  <c r="B14" i="49"/>
  <c r="X13" i="49"/>
  <c r="W13" i="49"/>
  <c r="V13" i="49"/>
  <c r="U13" i="49"/>
  <c r="T13" i="49"/>
  <c r="S13" i="49"/>
  <c r="R13" i="49"/>
  <c r="Q13" i="49"/>
  <c r="P13" i="49"/>
  <c r="M13" i="49"/>
  <c r="L13" i="49"/>
  <c r="K13" i="49"/>
  <c r="J13" i="49"/>
  <c r="I13" i="49"/>
  <c r="H13" i="49"/>
  <c r="G13" i="49"/>
  <c r="F13" i="49"/>
  <c r="E13" i="49"/>
  <c r="D13" i="49"/>
  <c r="C13" i="49"/>
  <c r="B13" i="49"/>
  <c r="X12" i="49"/>
  <c r="W12" i="49"/>
  <c r="V12" i="49"/>
  <c r="U12" i="49"/>
  <c r="T12" i="49"/>
  <c r="S12" i="49"/>
  <c r="R12" i="49"/>
  <c r="Q12" i="49"/>
  <c r="P12" i="49"/>
  <c r="M12" i="49"/>
  <c r="L12" i="49"/>
  <c r="K12" i="49"/>
  <c r="J12" i="49"/>
  <c r="I12" i="49"/>
  <c r="H12" i="49"/>
  <c r="G12" i="49"/>
  <c r="F12" i="49"/>
  <c r="E12" i="49"/>
  <c r="D12" i="49"/>
  <c r="C12" i="49"/>
  <c r="B12" i="49"/>
  <c r="X11" i="49"/>
  <c r="W11" i="49"/>
  <c r="V11" i="49"/>
  <c r="U11" i="49"/>
  <c r="T11" i="49"/>
  <c r="S11" i="49"/>
  <c r="R11" i="49"/>
  <c r="Q11" i="49"/>
  <c r="P11" i="49"/>
  <c r="M11" i="49"/>
  <c r="L11" i="49"/>
  <c r="K11" i="49"/>
  <c r="J11" i="49"/>
  <c r="I11" i="49"/>
  <c r="H11" i="49"/>
  <c r="G11" i="49"/>
  <c r="F11" i="49"/>
  <c r="E11" i="49"/>
  <c r="D11" i="49"/>
  <c r="C11" i="49"/>
  <c r="B11" i="49"/>
  <c r="X10" i="49"/>
  <c r="W10" i="49"/>
  <c r="V10" i="49"/>
  <c r="U10" i="49"/>
  <c r="T10" i="49"/>
  <c r="S10" i="49"/>
  <c r="R10" i="49"/>
  <c r="Q10" i="49"/>
  <c r="P10" i="49"/>
  <c r="M10" i="49"/>
  <c r="L10" i="49"/>
  <c r="K10" i="49"/>
  <c r="J10" i="49"/>
  <c r="I10" i="49"/>
  <c r="AB10" i="49" s="1"/>
  <c r="H10" i="49"/>
  <c r="G10" i="49"/>
  <c r="F10" i="49"/>
  <c r="E10" i="49"/>
  <c r="D10" i="49"/>
  <c r="C10" i="49"/>
  <c r="B10" i="49"/>
  <c r="X9" i="49"/>
  <c r="W9" i="49"/>
  <c r="V9" i="49"/>
  <c r="U9" i="49"/>
  <c r="T9" i="49"/>
  <c r="S9" i="49"/>
  <c r="R9" i="49"/>
  <c r="Q9" i="49"/>
  <c r="P9" i="49"/>
  <c r="M9" i="49"/>
  <c r="L9" i="49"/>
  <c r="K9" i="49"/>
  <c r="J9" i="49"/>
  <c r="I9" i="49"/>
  <c r="H9" i="49"/>
  <c r="G9" i="49"/>
  <c r="F9" i="49"/>
  <c r="E9" i="49"/>
  <c r="D9" i="49"/>
  <c r="C9" i="49"/>
  <c r="B9" i="49"/>
  <c r="X8" i="49"/>
  <c r="W8" i="49"/>
  <c r="V8" i="49"/>
  <c r="U8" i="49"/>
  <c r="T8" i="49"/>
  <c r="S8" i="49"/>
  <c r="R8" i="49"/>
  <c r="Q8" i="49"/>
  <c r="P8" i="49"/>
  <c r="M8" i="49"/>
  <c r="L8" i="49"/>
  <c r="K8" i="49"/>
  <c r="J8" i="49"/>
  <c r="I8" i="49"/>
  <c r="H8" i="49"/>
  <c r="G8" i="49"/>
  <c r="F8" i="49"/>
  <c r="E8" i="49"/>
  <c r="D8" i="49"/>
  <c r="C8" i="49"/>
  <c r="B8" i="49"/>
  <c r="X7" i="49"/>
  <c r="W7" i="49"/>
  <c r="V7" i="49"/>
  <c r="U7" i="49"/>
  <c r="T7" i="49"/>
  <c r="S7" i="49"/>
  <c r="R7" i="49"/>
  <c r="Q7" i="49"/>
  <c r="P7" i="49"/>
  <c r="M7" i="49"/>
  <c r="L7" i="49"/>
  <c r="K7" i="49"/>
  <c r="J7" i="49"/>
  <c r="I7" i="49"/>
  <c r="H7" i="49"/>
  <c r="G7" i="49"/>
  <c r="F7" i="49"/>
  <c r="E7" i="49"/>
  <c r="D7" i="49"/>
  <c r="C7" i="49"/>
  <c r="B7" i="49"/>
  <c r="X6" i="49"/>
  <c r="X45" i="49" s="1"/>
  <c r="W6" i="49"/>
  <c r="V6" i="49"/>
  <c r="U6" i="49"/>
  <c r="T6" i="49"/>
  <c r="T45" i="49" s="1"/>
  <c r="S6" i="49"/>
  <c r="R6" i="49"/>
  <c r="Q6" i="49"/>
  <c r="P6" i="49"/>
  <c r="P45" i="49" s="1"/>
  <c r="M6" i="49"/>
  <c r="L6" i="49"/>
  <c r="K6" i="49"/>
  <c r="J6" i="49"/>
  <c r="J45" i="49" s="1"/>
  <c r="I6" i="49"/>
  <c r="H6" i="49"/>
  <c r="G6" i="49"/>
  <c r="F6" i="49"/>
  <c r="F45" i="49" s="1"/>
  <c r="E6" i="49"/>
  <c r="E45" i="49" s="1"/>
  <c r="D6" i="49"/>
  <c r="C6" i="49"/>
  <c r="B6" i="49"/>
  <c r="B45" i="49" s="1"/>
  <c r="R1" i="49"/>
  <c r="O1" i="49"/>
  <c r="Y48" i="48"/>
  <c r="X44" i="48"/>
  <c r="W44" i="48"/>
  <c r="V44" i="48"/>
  <c r="AA44" i="48" s="1"/>
  <c r="U44" i="48"/>
  <c r="T44" i="48"/>
  <c r="S44" i="48"/>
  <c r="R44" i="48"/>
  <c r="Q44" i="48"/>
  <c r="P44" i="48"/>
  <c r="M44" i="48"/>
  <c r="L44" i="48"/>
  <c r="K44" i="48"/>
  <c r="J44" i="48"/>
  <c r="I44" i="48"/>
  <c r="H44" i="48"/>
  <c r="G44" i="48"/>
  <c r="F44" i="48"/>
  <c r="E44" i="48"/>
  <c r="D44" i="48"/>
  <c r="C44" i="48"/>
  <c r="B44" i="48"/>
  <c r="X43" i="48"/>
  <c r="W43" i="48"/>
  <c r="V43" i="48"/>
  <c r="U43" i="48"/>
  <c r="T43" i="48"/>
  <c r="S43" i="48"/>
  <c r="R43" i="48"/>
  <c r="Q43" i="48"/>
  <c r="P43" i="48"/>
  <c r="M43" i="48"/>
  <c r="L43" i="48"/>
  <c r="K43" i="48"/>
  <c r="J43" i="48"/>
  <c r="I43" i="48"/>
  <c r="H43" i="48"/>
  <c r="G43" i="48"/>
  <c r="F43" i="48"/>
  <c r="E43" i="48"/>
  <c r="D43" i="48"/>
  <c r="C43" i="48"/>
  <c r="B43" i="48"/>
  <c r="X42" i="48"/>
  <c r="W42" i="48"/>
  <c r="V42" i="48"/>
  <c r="U42" i="48"/>
  <c r="T42" i="48"/>
  <c r="S42" i="48"/>
  <c r="R42" i="48"/>
  <c r="Q42" i="48"/>
  <c r="P42" i="48"/>
  <c r="M42" i="48"/>
  <c r="L42" i="48"/>
  <c r="K42" i="48"/>
  <c r="J42" i="48"/>
  <c r="I42" i="48"/>
  <c r="H42" i="48"/>
  <c r="G42" i="48"/>
  <c r="F42" i="48"/>
  <c r="E42" i="48"/>
  <c r="D42" i="48"/>
  <c r="C42" i="48"/>
  <c r="B42" i="48"/>
  <c r="X41" i="48"/>
  <c r="W41" i="48"/>
  <c r="V41" i="48"/>
  <c r="U41" i="48"/>
  <c r="T41" i="48"/>
  <c r="S41" i="48"/>
  <c r="R41" i="48"/>
  <c r="Q41" i="48"/>
  <c r="P41" i="48"/>
  <c r="M41" i="48"/>
  <c r="L41" i="48"/>
  <c r="K41" i="48"/>
  <c r="J41" i="48"/>
  <c r="I41" i="48"/>
  <c r="H41" i="48"/>
  <c r="G41" i="48"/>
  <c r="F41" i="48"/>
  <c r="E41" i="48"/>
  <c r="D41" i="48"/>
  <c r="C41" i="48"/>
  <c r="B41" i="48"/>
  <c r="X40" i="48"/>
  <c r="W40" i="48"/>
  <c r="V40" i="48"/>
  <c r="U40" i="48"/>
  <c r="T40" i="48"/>
  <c r="S40" i="48"/>
  <c r="R40" i="48"/>
  <c r="Q40" i="48"/>
  <c r="P40" i="48"/>
  <c r="M40" i="48"/>
  <c r="L40" i="48"/>
  <c r="K40" i="48"/>
  <c r="J40" i="48"/>
  <c r="I40" i="48"/>
  <c r="H40" i="48"/>
  <c r="G40" i="48"/>
  <c r="F40" i="48"/>
  <c r="E40" i="48"/>
  <c r="D40" i="48"/>
  <c r="C40" i="48"/>
  <c r="B40" i="48"/>
  <c r="X39" i="48"/>
  <c r="W39" i="48"/>
  <c r="AB39" i="48" s="1"/>
  <c r="V39" i="48"/>
  <c r="U39" i="48"/>
  <c r="T39" i="48"/>
  <c r="S39" i="48"/>
  <c r="R39" i="48"/>
  <c r="Q39" i="48"/>
  <c r="P39" i="48"/>
  <c r="M39" i="48"/>
  <c r="L39" i="48"/>
  <c r="K39" i="48"/>
  <c r="J39" i="48"/>
  <c r="I39" i="48"/>
  <c r="H39" i="48"/>
  <c r="G39" i="48"/>
  <c r="F39" i="48"/>
  <c r="E39" i="48"/>
  <c r="D39" i="48"/>
  <c r="C39" i="48"/>
  <c r="B39" i="48"/>
  <c r="X38" i="48"/>
  <c r="W38" i="48"/>
  <c r="V38" i="48"/>
  <c r="U38" i="48"/>
  <c r="T38" i="48"/>
  <c r="S38" i="48"/>
  <c r="R38" i="48"/>
  <c r="Q38" i="48"/>
  <c r="P38" i="48"/>
  <c r="M38" i="48"/>
  <c r="L38" i="48"/>
  <c r="K38" i="48"/>
  <c r="J38" i="48"/>
  <c r="I38" i="48"/>
  <c r="H38" i="48"/>
  <c r="G38" i="48"/>
  <c r="F38" i="48"/>
  <c r="E38" i="48"/>
  <c r="D38" i="48"/>
  <c r="C38" i="48"/>
  <c r="B38" i="48"/>
  <c r="X37" i="48"/>
  <c r="W37" i="48"/>
  <c r="V37" i="48"/>
  <c r="U37" i="48"/>
  <c r="T37" i="48"/>
  <c r="S37" i="48"/>
  <c r="R37" i="48"/>
  <c r="Q37" i="48"/>
  <c r="P37" i="48"/>
  <c r="M37" i="48"/>
  <c r="L37" i="48"/>
  <c r="K37" i="48"/>
  <c r="J37" i="48"/>
  <c r="I37" i="48"/>
  <c r="H37" i="48"/>
  <c r="G37" i="48"/>
  <c r="F37" i="48"/>
  <c r="E37" i="48"/>
  <c r="D37" i="48"/>
  <c r="C37" i="48"/>
  <c r="B37" i="48"/>
  <c r="X36" i="48"/>
  <c r="W36" i="48"/>
  <c r="V36" i="48"/>
  <c r="AA36" i="48" s="1"/>
  <c r="U36" i="48"/>
  <c r="T36" i="48"/>
  <c r="S36" i="48"/>
  <c r="R36" i="48"/>
  <c r="Q36" i="48"/>
  <c r="P36" i="48"/>
  <c r="M36" i="48"/>
  <c r="L36" i="48"/>
  <c r="K36" i="48"/>
  <c r="J36" i="48"/>
  <c r="I36" i="48"/>
  <c r="H36" i="48"/>
  <c r="G36" i="48"/>
  <c r="F36" i="48"/>
  <c r="E36" i="48"/>
  <c r="D36" i="48"/>
  <c r="C36" i="48"/>
  <c r="B36" i="48"/>
  <c r="X35" i="48"/>
  <c r="W35" i="48"/>
  <c r="V35" i="48"/>
  <c r="U35" i="48"/>
  <c r="T35" i="48"/>
  <c r="S35" i="48"/>
  <c r="R35" i="48"/>
  <c r="Q35" i="48"/>
  <c r="P35" i="48"/>
  <c r="M35" i="48"/>
  <c r="L35" i="48"/>
  <c r="K35" i="48"/>
  <c r="J35" i="48"/>
  <c r="I35" i="48"/>
  <c r="H35" i="48"/>
  <c r="G35" i="48"/>
  <c r="F35" i="48"/>
  <c r="E35" i="48"/>
  <c r="D35" i="48"/>
  <c r="C35" i="48"/>
  <c r="B35" i="48"/>
  <c r="X34" i="48"/>
  <c r="W34" i="48"/>
  <c r="V34" i="48"/>
  <c r="U34" i="48"/>
  <c r="T34" i="48"/>
  <c r="S34" i="48"/>
  <c r="R34" i="48"/>
  <c r="Q34" i="48"/>
  <c r="P34" i="48"/>
  <c r="M34" i="48"/>
  <c r="L34" i="48"/>
  <c r="K34" i="48"/>
  <c r="J34" i="48"/>
  <c r="I34" i="48"/>
  <c r="H34" i="48"/>
  <c r="G34" i="48"/>
  <c r="F34" i="48"/>
  <c r="E34" i="48"/>
  <c r="D34" i="48"/>
  <c r="C34" i="48"/>
  <c r="B34" i="48"/>
  <c r="X33" i="48"/>
  <c r="W33" i="48"/>
  <c r="V33" i="48"/>
  <c r="U33" i="48"/>
  <c r="T33" i="48"/>
  <c r="S33" i="48"/>
  <c r="R33" i="48"/>
  <c r="Q33" i="48"/>
  <c r="P33" i="48"/>
  <c r="M33" i="48"/>
  <c r="L33" i="48"/>
  <c r="K33" i="48"/>
  <c r="J33" i="48"/>
  <c r="I33" i="48"/>
  <c r="H33" i="48"/>
  <c r="G33" i="48"/>
  <c r="F33" i="48"/>
  <c r="E33" i="48"/>
  <c r="D33" i="48"/>
  <c r="C33" i="48"/>
  <c r="B33" i="48"/>
  <c r="X32" i="48"/>
  <c r="W32" i="48"/>
  <c r="V32" i="48"/>
  <c r="U32" i="48"/>
  <c r="T32" i="48"/>
  <c r="S32" i="48"/>
  <c r="R32" i="48"/>
  <c r="Q32" i="48"/>
  <c r="P32" i="48"/>
  <c r="M32" i="48"/>
  <c r="L32" i="48"/>
  <c r="K32" i="48"/>
  <c r="J32" i="48"/>
  <c r="I32" i="48"/>
  <c r="H32" i="48"/>
  <c r="G32" i="48"/>
  <c r="F32" i="48"/>
  <c r="E32" i="48"/>
  <c r="D32" i="48"/>
  <c r="C32" i="48"/>
  <c r="B32" i="48"/>
  <c r="X31" i="48"/>
  <c r="W31" i="48"/>
  <c r="AB31" i="48" s="1"/>
  <c r="V31" i="48"/>
  <c r="U31" i="48"/>
  <c r="T31" i="48"/>
  <c r="S31" i="48"/>
  <c r="R31" i="48"/>
  <c r="Q31" i="48"/>
  <c r="P31" i="48"/>
  <c r="M31" i="48"/>
  <c r="L31" i="48"/>
  <c r="K31" i="48"/>
  <c r="J31" i="48"/>
  <c r="I31" i="48"/>
  <c r="H31" i="48"/>
  <c r="G31" i="48"/>
  <c r="F31" i="48"/>
  <c r="E31" i="48"/>
  <c r="D31" i="48"/>
  <c r="C31" i="48"/>
  <c r="B31" i="48"/>
  <c r="X30" i="48"/>
  <c r="W30" i="48"/>
  <c r="V30" i="48"/>
  <c r="U30" i="48"/>
  <c r="T30" i="48"/>
  <c r="S30" i="48"/>
  <c r="R30" i="48"/>
  <c r="Q30" i="48"/>
  <c r="P30" i="48"/>
  <c r="M30" i="48"/>
  <c r="L30" i="48"/>
  <c r="K30" i="48"/>
  <c r="J30" i="48"/>
  <c r="I30" i="48"/>
  <c r="H30" i="48"/>
  <c r="G30" i="48"/>
  <c r="F30" i="48"/>
  <c r="E30" i="48"/>
  <c r="D30" i="48"/>
  <c r="C30" i="48"/>
  <c r="B30" i="48"/>
  <c r="X29" i="48"/>
  <c r="W29" i="48"/>
  <c r="V29" i="48"/>
  <c r="U29" i="48"/>
  <c r="T29" i="48"/>
  <c r="S29" i="48"/>
  <c r="R29" i="48"/>
  <c r="Q29" i="48"/>
  <c r="P29" i="48"/>
  <c r="M29" i="48"/>
  <c r="L29" i="48"/>
  <c r="K29" i="48"/>
  <c r="J29" i="48"/>
  <c r="I29" i="48"/>
  <c r="H29" i="48"/>
  <c r="G29" i="48"/>
  <c r="F29" i="48"/>
  <c r="E29" i="48"/>
  <c r="D29" i="48"/>
  <c r="C29" i="48"/>
  <c r="B29" i="48"/>
  <c r="X28" i="48"/>
  <c r="W28" i="48"/>
  <c r="V28" i="48"/>
  <c r="AA28" i="48" s="1"/>
  <c r="U28" i="48"/>
  <c r="T28" i="48"/>
  <c r="S28" i="48"/>
  <c r="R28" i="48"/>
  <c r="Q28" i="48"/>
  <c r="P28" i="48"/>
  <c r="M28" i="48"/>
  <c r="L28" i="48"/>
  <c r="K28" i="48"/>
  <c r="J28" i="48"/>
  <c r="I28" i="48"/>
  <c r="H28" i="48"/>
  <c r="G28" i="48"/>
  <c r="F28" i="48"/>
  <c r="E28" i="48"/>
  <c r="D28" i="48"/>
  <c r="C28" i="48"/>
  <c r="B28" i="48"/>
  <c r="X27" i="48"/>
  <c r="W27" i="48"/>
  <c r="V27" i="48"/>
  <c r="U27" i="48"/>
  <c r="T27" i="48"/>
  <c r="S27" i="48"/>
  <c r="R27" i="48"/>
  <c r="Q27" i="48"/>
  <c r="P27" i="48"/>
  <c r="M27" i="48"/>
  <c r="L27" i="48"/>
  <c r="K27" i="48"/>
  <c r="J27" i="48"/>
  <c r="I27" i="48"/>
  <c r="H27" i="48"/>
  <c r="G27" i="48"/>
  <c r="F27" i="48"/>
  <c r="E27" i="48"/>
  <c r="D27" i="48"/>
  <c r="C27" i="48"/>
  <c r="B27" i="48"/>
  <c r="X26" i="48"/>
  <c r="W26" i="48"/>
  <c r="V26" i="48"/>
  <c r="U26" i="48"/>
  <c r="T26" i="48"/>
  <c r="S26" i="48"/>
  <c r="R26" i="48"/>
  <c r="Q26" i="48"/>
  <c r="P26" i="48"/>
  <c r="M26" i="48"/>
  <c r="L26" i="48"/>
  <c r="K26" i="48"/>
  <c r="J26" i="48"/>
  <c r="I26" i="48"/>
  <c r="H26" i="48"/>
  <c r="G26" i="48"/>
  <c r="F26" i="48"/>
  <c r="E26" i="48"/>
  <c r="D26" i="48"/>
  <c r="C26" i="48"/>
  <c r="B26" i="48"/>
  <c r="X25" i="48"/>
  <c r="W25" i="48"/>
  <c r="V25" i="48"/>
  <c r="U25" i="48"/>
  <c r="T25" i="48"/>
  <c r="S25" i="48"/>
  <c r="R25" i="48"/>
  <c r="Q25" i="48"/>
  <c r="P25" i="48"/>
  <c r="M25" i="48"/>
  <c r="L25" i="48"/>
  <c r="K25" i="48"/>
  <c r="J25" i="48"/>
  <c r="I25" i="48"/>
  <c r="H25" i="48"/>
  <c r="G25" i="48"/>
  <c r="F25" i="48"/>
  <c r="E25" i="48"/>
  <c r="D25" i="48"/>
  <c r="C25" i="48"/>
  <c r="B25" i="48"/>
  <c r="X24" i="48"/>
  <c r="W24" i="48"/>
  <c r="V24" i="48"/>
  <c r="U24" i="48"/>
  <c r="T24" i="48"/>
  <c r="S24" i="48"/>
  <c r="R24" i="48"/>
  <c r="Q24" i="48"/>
  <c r="P24" i="48"/>
  <c r="M24" i="48"/>
  <c r="L24" i="48"/>
  <c r="K24" i="48"/>
  <c r="J24" i="48"/>
  <c r="I24" i="48"/>
  <c r="H24" i="48"/>
  <c r="G24" i="48"/>
  <c r="F24" i="48"/>
  <c r="E24" i="48"/>
  <c r="D24" i="48"/>
  <c r="C24" i="48"/>
  <c r="B24" i="48"/>
  <c r="X23" i="48"/>
  <c r="W23" i="48"/>
  <c r="AB23" i="48" s="1"/>
  <c r="V23" i="48"/>
  <c r="U23" i="48"/>
  <c r="T23" i="48"/>
  <c r="S23" i="48"/>
  <c r="R23" i="48"/>
  <c r="Q23" i="48"/>
  <c r="P23" i="48"/>
  <c r="M23" i="48"/>
  <c r="L23" i="48"/>
  <c r="K23" i="48"/>
  <c r="J23" i="48"/>
  <c r="I23" i="48"/>
  <c r="H23" i="48"/>
  <c r="G23" i="48"/>
  <c r="F23" i="48"/>
  <c r="E23" i="48"/>
  <c r="D23" i="48"/>
  <c r="C23" i="48"/>
  <c r="B23" i="48"/>
  <c r="X22" i="48"/>
  <c r="W22" i="48"/>
  <c r="V22" i="48"/>
  <c r="U22" i="48"/>
  <c r="T22" i="48"/>
  <c r="S22" i="48"/>
  <c r="R22" i="48"/>
  <c r="Q22" i="48"/>
  <c r="P22" i="48"/>
  <c r="M22" i="48"/>
  <c r="L22" i="48"/>
  <c r="K22" i="48"/>
  <c r="J22" i="48"/>
  <c r="I22" i="48"/>
  <c r="H22" i="48"/>
  <c r="G22" i="48"/>
  <c r="F22" i="48"/>
  <c r="E22" i="48"/>
  <c r="D22" i="48"/>
  <c r="C22" i="48"/>
  <c r="B22" i="48"/>
  <c r="X21" i="48"/>
  <c r="W21" i="48"/>
  <c r="V21" i="48"/>
  <c r="U21" i="48"/>
  <c r="T21" i="48"/>
  <c r="S21" i="48"/>
  <c r="R21" i="48"/>
  <c r="Q21" i="48"/>
  <c r="P21" i="48"/>
  <c r="M21" i="48"/>
  <c r="L21" i="48"/>
  <c r="K21" i="48"/>
  <c r="J21" i="48"/>
  <c r="I21" i="48"/>
  <c r="H21" i="48"/>
  <c r="G21" i="48"/>
  <c r="AC21" i="48" s="1"/>
  <c r="F21" i="48"/>
  <c r="E21" i="48"/>
  <c r="D21" i="48"/>
  <c r="C21" i="48"/>
  <c r="B21" i="48"/>
  <c r="X20" i="48"/>
  <c r="W20" i="48"/>
  <c r="AB20" i="48" s="1"/>
  <c r="V20" i="48"/>
  <c r="U20" i="48"/>
  <c r="T20" i="48"/>
  <c r="S20" i="48"/>
  <c r="R20" i="48"/>
  <c r="Q20" i="48"/>
  <c r="Q46" i="48" s="1"/>
  <c r="P20" i="48"/>
  <c r="M20" i="48"/>
  <c r="L20" i="48"/>
  <c r="K20" i="48"/>
  <c r="J20" i="48"/>
  <c r="I20" i="48"/>
  <c r="H20" i="48"/>
  <c r="G20" i="48"/>
  <c r="F20" i="48"/>
  <c r="E20" i="48"/>
  <c r="D20" i="48"/>
  <c r="C20" i="48"/>
  <c r="B20" i="48"/>
  <c r="X19" i="48"/>
  <c r="AC19" i="48" s="1"/>
  <c r="W19" i="48"/>
  <c r="V19" i="48"/>
  <c r="U19" i="48"/>
  <c r="T19" i="48"/>
  <c r="S19" i="48"/>
  <c r="R19" i="48"/>
  <c r="Q19" i="48"/>
  <c r="P19" i="48"/>
  <c r="M19" i="48"/>
  <c r="L19" i="48"/>
  <c r="K19" i="48"/>
  <c r="J19" i="48"/>
  <c r="I19" i="48"/>
  <c r="H19" i="48"/>
  <c r="G19" i="48"/>
  <c r="F19" i="48"/>
  <c r="E19" i="48"/>
  <c r="D19" i="48"/>
  <c r="C19" i="48"/>
  <c r="B19" i="48"/>
  <c r="X18" i="48"/>
  <c r="W18" i="48"/>
  <c r="V18" i="48"/>
  <c r="U18" i="48"/>
  <c r="T18" i="48"/>
  <c r="S18" i="48"/>
  <c r="R18" i="48"/>
  <c r="R46" i="48" s="1"/>
  <c r="Q18" i="48"/>
  <c r="P18" i="48"/>
  <c r="M18" i="48"/>
  <c r="L18" i="48"/>
  <c r="K18" i="48"/>
  <c r="J18" i="48"/>
  <c r="I18" i="48"/>
  <c r="H18" i="48"/>
  <c r="H46" i="48" s="1"/>
  <c r="G18" i="48"/>
  <c r="G46" i="48" s="1"/>
  <c r="F18" i="48"/>
  <c r="E18" i="48"/>
  <c r="D18" i="48"/>
  <c r="C18" i="48"/>
  <c r="B18" i="48"/>
  <c r="X17" i="48"/>
  <c r="AC17" i="48" s="1"/>
  <c r="W17" i="48"/>
  <c r="V17" i="48"/>
  <c r="U17" i="48"/>
  <c r="T17" i="48"/>
  <c r="S17" i="48"/>
  <c r="R17" i="48"/>
  <c r="Q17" i="48"/>
  <c r="P17" i="48"/>
  <c r="M17" i="48"/>
  <c r="L17" i="48"/>
  <c r="K17" i="48"/>
  <c r="J17" i="48"/>
  <c r="I17" i="48"/>
  <c r="H17" i="48"/>
  <c r="G17" i="48"/>
  <c r="F17" i="48"/>
  <c r="E17" i="48"/>
  <c r="D17" i="48"/>
  <c r="C17" i="48"/>
  <c r="B17" i="48"/>
  <c r="Y16" i="48"/>
  <c r="X16" i="48"/>
  <c r="W16" i="48"/>
  <c r="V16" i="48"/>
  <c r="U16" i="48"/>
  <c r="T16" i="48"/>
  <c r="S16" i="48"/>
  <c r="R16" i="48"/>
  <c r="Q16" i="48"/>
  <c r="P16" i="48"/>
  <c r="O16" i="48"/>
  <c r="N16" i="48"/>
  <c r="M16" i="48"/>
  <c r="L16" i="48"/>
  <c r="K16" i="48"/>
  <c r="J16" i="48"/>
  <c r="I16" i="48"/>
  <c r="H16" i="48"/>
  <c r="G16" i="48"/>
  <c r="F16" i="48"/>
  <c r="E16" i="48"/>
  <c r="D16" i="48"/>
  <c r="C16" i="48"/>
  <c r="B16" i="48"/>
  <c r="X15" i="48"/>
  <c r="W15" i="48"/>
  <c r="AB15" i="48" s="1"/>
  <c r="V15" i="48"/>
  <c r="AA15" i="48" s="1"/>
  <c r="U15" i="48"/>
  <c r="T15" i="48"/>
  <c r="S15" i="48"/>
  <c r="R15" i="48"/>
  <c r="Q15" i="48"/>
  <c r="P15" i="48"/>
  <c r="M15" i="48"/>
  <c r="L15" i="48"/>
  <c r="K15" i="48"/>
  <c r="J15" i="48"/>
  <c r="I15" i="48"/>
  <c r="H15" i="48"/>
  <c r="G15" i="48"/>
  <c r="F15" i="48"/>
  <c r="E15" i="48"/>
  <c r="D15" i="48"/>
  <c r="C15" i="48"/>
  <c r="B15" i="48"/>
  <c r="X14" i="48"/>
  <c r="W14" i="48"/>
  <c r="AB14" i="48" s="1"/>
  <c r="V14" i="48"/>
  <c r="U14" i="48"/>
  <c r="T14" i="48"/>
  <c r="S14" i="48"/>
  <c r="R14" i="48"/>
  <c r="Q14" i="48"/>
  <c r="P14" i="48"/>
  <c r="M14" i="48"/>
  <c r="L14" i="48"/>
  <c r="K14" i="48"/>
  <c r="J14" i="48"/>
  <c r="I14" i="48"/>
  <c r="H14" i="48"/>
  <c r="G14" i="48"/>
  <c r="F14" i="48"/>
  <c r="E14" i="48"/>
  <c r="D14" i="48"/>
  <c r="C14" i="48"/>
  <c r="B14" i="48"/>
  <c r="X13" i="48"/>
  <c r="W13" i="48"/>
  <c r="AB13" i="48" s="1"/>
  <c r="V13" i="48"/>
  <c r="U13" i="48"/>
  <c r="T13" i="48"/>
  <c r="S13" i="48"/>
  <c r="R13" i="48"/>
  <c r="AC13" i="48" s="1"/>
  <c r="Q13" i="48"/>
  <c r="P13" i="48"/>
  <c r="M13" i="48"/>
  <c r="L13" i="48"/>
  <c r="K13" i="48"/>
  <c r="J13" i="48"/>
  <c r="I13" i="48"/>
  <c r="H13" i="48"/>
  <c r="G13" i="48"/>
  <c r="F13" i="48"/>
  <c r="E13" i="48"/>
  <c r="D13" i="48"/>
  <c r="C13" i="48"/>
  <c r="B13" i="48"/>
  <c r="X12" i="48"/>
  <c r="W12" i="48"/>
  <c r="V12" i="48"/>
  <c r="U12" i="48"/>
  <c r="T12" i="48"/>
  <c r="S12" i="48"/>
  <c r="R12" i="48"/>
  <c r="Q12" i="48"/>
  <c r="P12" i="48"/>
  <c r="M12" i="48"/>
  <c r="L12" i="48"/>
  <c r="K12" i="48"/>
  <c r="J12" i="48"/>
  <c r="I12" i="48"/>
  <c r="H12" i="48"/>
  <c r="G12" i="48"/>
  <c r="F12" i="48"/>
  <c r="AB12" i="48" s="1"/>
  <c r="E12" i="48"/>
  <c r="D12" i="48"/>
  <c r="C12" i="48"/>
  <c r="B12" i="48"/>
  <c r="X11" i="48"/>
  <c r="W11" i="48"/>
  <c r="AB11" i="48" s="1"/>
  <c r="V11" i="48"/>
  <c r="AA11" i="48" s="1"/>
  <c r="U11" i="48"/>
  <c r="T11" i="48"/>
  <c r="S11" i="48"/>
  <c r="R11" i="48"/>
  <c r="Q11" i="48"/>
  <c r="P11" i="48"/>
  <c r="M11" i="48"/>
  <c r="L11" i="48"/>
  <c r="K11" i="48"/>
  <c r="J11" i="48"/>
  <c r="I11" i="48"/>
  <c r="H11" i="48"/>
  <c r="G11" i="48"/>
  <c r="F11" i="48"/>
  <c r="E11" i="48"/>
  <c r="D11" i="48"/>
  <c r="C11" i="48"/>
  <c r="B11" i="48"/>
  <c r="X10" i="48"/>
  <c r="W10" i="48"/>
  <c r="AB10" i="48" s="1"/>
  <c r="V10" i="48"/>
  <c r="U10" i="48"/>
  <c r="T10" i="48"/>
  <c r="S10" i="48"/>
  <c r="R10" i="48"/>
  <c r="Q10" i="48"/>
  <c r="P10" i="48"/>
  <c r="M10" i="48"/>
  <c r="L10" i="48"/>
  <c r="K10" i="48"/>
  <c r="J10" i="48"/>
  <c r="I10" i="48"/>
  <c r="H10" i="48"/>
  <c r="G10" i="48"/>
  <c r="F10" i="48"/>
  <c r="E10" i="48"/>
  <c r="D10" i="48"/>
  <c r="C10" i="48"/>
  <c r="B10" i="48"/>
  <c r="X9" i="48"/>
  <c r="W9" i="48"/>
  <c r="AB9" i="48" s="1"/>
  <c r="V9" i="48"/>
  <c r="U9" i="48"/>
  <c r="T9" i="48"/>
  <c r="S9" i="48"/>
  <c r="R9" i="48"/>
  <c r="AC9" i="48" s="1"/>
  <c r="Q9" i="48"/>
  <c r="P9" i="48"/>
  <c r="M9" i="48"/>
  <c r="L9" i="48"/>
  <c r="K9" i="48"/>
  <c r="J9" i="48"/>
  <c r="I9" i="48"/>
  <c r="H9" i="48"/>
  <c r="G9" i="48"/>
  <c r="F9" i="48"/>
  <c r="E9" i="48"/>
  <c r="D9" i="48"/>
  <c r="C9" i="48"/>
  <c r="B9" i="48"/>
  <c r="X8" i="48"/>
  <c r="W8" i="48"/>
  <c r="V8" i="48"/>
  <c r="U8" i="48"/>
  <c r="T8" i="48"/>
  <c r="S8" i="48"/>
  <c r="R8" i="48"/>
  <c r="Q8" i="48"/>
  <c r="P8" i="48"/>
  <c r="M8" i="48"/>
  <c r="L8" i="48"/>
  <c r="K8" i="48"/>
  <c r="J8" i="48"/>
  <c r="I8" i="48"/>
  <c r="H8" i="48"/>
  <c r="G8" i="48"/>
  <c r="F8" i="48"/>
  <c r="AB8" i="48" s="1"/>
  <c r="E8" i="48"/>
  <c r="D8" i="48"/>
  <c r="C8" i="48"/>
  <c r="B8" i="48"/>
  <c r="X7" i="48"/>
  <c r="W7" i="48"/>
  <c r="AB7" i="48" s="1"/>
  <c r="V7" i="48"/>
  <c r="AA7" i="48" s="1"/>
  <c r="U7" i="48"/>
  <c r="T7" i="48"/>
  <c r="S7" i="48"/>
  <c r="R7" i="48"/>
  <c r="Q7" i="48"/>
  <c r="P7" i="48"/>
  <c r="M7" i="48"/>
  <c r="L7" i="48"/>
  <c r="K7" i="48"/>
  <c r="J7" i="48"/>
  <c r="I7" i="48"/>
  <c r="H7" i="48"/>
  <c r="G7" i="48"/>
  <c r="F7" i="48"/>
  <c r="E7" i="48"/>
  <c r="D7" i="48"/>
  <c r="C7" i="48"/>
  <c r="B7" i="48"/>
  <c r="X6" i="48"/>
  <c r="W6" i="48"/>
  <c r="AB6" i="48" s="1"/>
  <c r="V6" i="48"/>
  <c r="U6" i="48"/>
  <c r="U45" i="48" s="1"/>
  <c r="T6" i="48"/>
  <c r="T45" i="48" s="1"/>
  <c r="S6" i="48"/>
  <c r="S45" i="48" s="1"/>
  <c r="R6" i="48"/>
  <c r="Q6" i="48"/>
  <c r="P6" i="48"/>
  <c r="M6" i="48"/>
  <c r="L6" i="48"/>
  <c r="K6" i="48"/>
  <c r="K45" i="48" s="1"/>
  <c r="J6" i="48"/>
  <c r="J45" i="48" s="1"/>
  <c r="I6" i="48"/>
  <c r="I45" i="48" s="1"/>
  <c r="H6" i="48"/>
  <c r="G6" i="48"/>
  <c r="G45" i="48" s="1"/>
  <c r="F6" i="48"/>
  <c r="E6" i="48"/>
  <c r="E45" i="48" s="1"/>
  <c r="D6" i="48"/>
  <c r="C6" i="48"/>
  <c r="C45" i="48" s="1"/>
  <c r="B6" i="48"/>
  <c r="B45" i="48" s="1"/>
  <c r="O1" i="48"/>
  <c r="AE48" i="47"/>
  <c r="AI44" i="47"/>
  <c r="AD44" i="47"/>
  <c r="AC44" i="47"/>
  <c r="AH44" i="47" s="1"/>
  <c r="AB44" i="47"/>
  <c r="AG44" i="47" s="1"/>
  <c r="AA44" i="47"/>
  <c r="Z44" i="47"/>
  <c r="Y44" i="47"/>
  <c r="X44" i="47"/>
  <c r="W44" i="47"/>
  <c r="V44" i="47"/>
  <c r="U44" i="47"/>
  <c r="T44" i="47"/>
  <c r="S44" i="47"/>
  <c r="P44" i="47"/>
  <c r="O44" i="47"/>
  <c r="N44" i="47"/>
  <c r="M44" i="47"/>
  <c r="L44" i="47"/>
  <c r="K44" i="47"/>
  <c r="J44" i="47"/>
  <c r="I44" i="47"/>
  <c r="H44" i="47"/>
  <c r="G44" i="47"/>
  <c r="F44" i="47"/>
  <c r="E44" i="47"/>
  <c r="D44" i="47"/>
  <c r="C44" i="47"/>
  <c r="B44" i="47"/>
  <c r="AG43" i="47"/>
  <c r="AD43" i="47"/>
  <c r="AI43" i="47" s="1"/>
  <c r="AC43" i="47"/>
  <c r="AH43" i="47" s="1"/>
  <c r="AB43" i="47"/>
  <c r="AA43" i="47"/>
  <c r="Z43" i="47"/>
  <c r="Y43" i="47"/>
  <c r="X43" i="47"/>
  <c r="W43" i="47"/>
  <c r="V43" i="47"/>
  <c r="U43" i="47"/>
  <c r="T43" i="47"/>
  <c r="S43" i="47"/>
  <c r="P43" i="47"/>
  <c r="O43" i="47"/>
  <c r="N43" i="47"/>
  <c r="M43" i="47"/>
  <c r="L43" i="47"/>
  <c r="K43" i="47"/>
  <c r="J43" i="47"/>
  <c r="I43" i="47"/>
  <c r="H43" i="47"/>
  <c r="G43" i="47"/>
  <c r="F43" i="47"/>
  <c r="E43" i="47"/>
  <c r="D43" i="47"/>
  <c r="C43" i="47"/>
  <c r="B43" i="47"/>
  <c r="AD42" i="47"/>
  <c r="AI42" i="47" s="1"/>
  <c r="AC42" i="47"/>
  <c r="AH42" i="47" s="1"/>
  <c r="AB42" i="47"/>
  <c r="AG42" i="47" s="1"/>
  <c r="AA42" i="47"/>
  <c r="Z42" i="47"/>
  <c r="Y42" i="47"/>
  <c r="X42" i="47"/>
  <c r="W42" i="47"/>
  <c r="V42" i="47"/>
  <c r="U42" i="47"/>
  <c r="T42" i="47"/>
  <c r="S42" i="47"/>
  <c r="P42" i="47"/>
  <c r="O42" i="47"/>
  <c r="N42" i="47"/>
  <c r="M42" i="47"/>
  <c r="L42" i="47"/>
  <c r="K42" i="47"/>
  <c r="J42" i="47"/>
  <c r="I42" i="47"/>
  <c r="H42" i="47"/>
  <c r="G42" i="47"/>
  <c r="F42" i="47"/>
  <c r="E42" i="47"/>
  <c r="D42" i="47"/>
  <c r="C42" i="47"/>
  <c r="B42" i="47"/>
  <c r="AD41" i="47"/>
  <c r="AI41" i="47" s="1"/>
  <c r="AC41" i="47"/>
  <c r="AH41" i="47" s="1"/>
  <c r="AB41" i="47"/>
  <c r="AG41" i="47" s="1"/>
  <c r="AA41" i="47"/>
  <c r="Z41" i="47"/>
  <c r="Y41" i="47"/>
  <c r="X41" i="47"/>
  <c r="W41" i="47"/>
  <c r="V41" i="47"/>
  <c r="U41" i="47"/>
  <c r="T41" i="47"/>
  <c r="S41" i="47"/>
  <c r="P41" i="47"/>
  <c r="O41" i="47"/>
  <c r="N41" i="47"/>
  <c r="M41" i="47"/>
  <c r="L41" i="47"/>
  <c r="K41" i="47"/>
  <c r="J41" i="47"/>
  <c r="I41" i="47"/>
  <c r="H41" i="47"/>
  <c r="G41" i="47"/>
  <c r="F41" i="47"/>
  <c r="E41" i="47"/>
  <c r="D41" i="47"/>
  <c r="C41" i="47"/>
  <c r="B41" i="47"/>
  <c r="AD40" i="47"/>
  <c r="AI40" i="47" s="1"/>
  <c r="AC40" i="47"/>
  <c r="AH40" i="47" s="1"/>
  <c r="AB40" i="47"/>
  <c r="AG40" i="47" s="1"/>
  <c r="AA40" i="47"/>
  <c r="Z40" i="47"/>
  <c r="Y40" i="47"/>
  <c r="X40" i="47"/>
  <c r="W40" i="47"/>
  <c r="V40" i="47"/>
  <c r="U40" i="47"/>
  <c r="T40" i="47"/>
  <c r="S40" i="47"/>
  <c r="P40" i="47"/>
  <c r="O40" i="47"/>
  <c r="N40" i="47"/>
  <c r="M40" i="47"/>
  <c r="L40" i="47"/>
  <c r="K40" i="47"/>
  <c r="J40" i="47"/>
  <c r="I40" i="47"/>
  <c r="H40" i="47"/>
  <c r="G40" i="47"/>
  <c r="F40" i="47"/>
  <c r="E40" i="47"/>
  <c r="D40" i="47"/>
  <c r="C40" i="47"/>
  <c r="B40" i="47"/>
  <c r="AH39" i="47"/>
  <c r="AG39" i="47"/>
  <c r="AD39" i="47"/>
  <c r="AI39" i="47" s="1"/>
  <c r="AC39" i="47"/>
  <c r="AB39" i="47"/>
  <c r="AA39" i="47"/>
  <c r="Z39" i="47"/>
  <c r="Y39" i="47"/>
  <c r="X39" i="47"/>
  <c r="W39" i="47"/>
  <c r="V39" i="47"/>
  <c r="U39" i="47"/>
  <c r="T39" i="47"/>
  <c r="S39" i="47"/>
  <c r="P39" i="47"/>
  <c r="O39" i="47"/>
  <c r="N39" i="47"/>
  <c r="M39" i="47"/>
  <c r="L39" i="47"/>
  <c r="K39" i="47"/>
  <c r="J39" i="47"/>
  <c r="I39" i="47"/>
  <c r="H39" i="47"/>
  <c r="G39" i="47"/>
  <c r="F39" i="47"/>
  <c r="E39" i="47"/>
  <c r="D39" i="47"/>
  <c r="C39" i="47"/>
  <c r="B39" i="47"/>
  <c r="AD38" i="47"/>
  <c r="AI38" i="47" s="1"/>
  <c r="AC38" i="47"/>
  <c r="AH38" i="47" s="1"/>
  <c r="AB38" i="47"/>
  <c r="AG38" i="47" s="1"/>
  <c r="AA38" i="47"/>
  <c r="Z38" i="47"/>
  <c r="Y38" i="47"/>
  <c r="X38" i="47"/>
  <c r="W38" i="47"/>
  <c r="V38" i="47"/>
  <c r="U38" i="47"/>
  <c r="T38" i="47"/>
  <c r="S38" i="47"/>
  <c r="P38" i="47"/>
  <c r="O38" i="47"/>
  <c r="N38" i="47"/>
  <c r="M38" i="47"/>
  <c r="L38" i="47"/>
  <c r="K38" i="47"/>
  <c r="J38" i="47"/>
  <c r="I38" i="47"/>
  <c r="H38" i="47"/>
  <c r="G38" i="47"/>
  <c r="F38" i="47"/>
  <c r="E38" i="47"/>
  <c r="D38" i="47"/>
  <c r="C38" i="47"/>
  <c r="B38" i="47"/>
  <c r="AD37" i="47"/>
  <c r="AI37" i="47" s="1"/>
  <c r="AC37" i="47"/>
  <c r="AH37" i="47" s="1"/>
  <c r="AB37" i="47"/>
  <c r="AG37" i="47" s="1"/>
  <c r="AA37" i="47"/>
  <c r="Z37" i="47"/>
  <c r="Y37" i="47"/>
  <c r="X37" i="47"/>
  <c r="W37" i="47"/>
  <c r="V37" i="47"/>
  <c r="U37" i="47"/>
  <c r="T37" i="47"/>
  <c r="S37" i="47"/>
  <c r="P37" i="47"/>
  <c r="O37" i="47"/>
  <c r="N37" i="47"/>
  <c r="M37" i="47"/>
  <c r="L37" i="47"/>
  <c r="K37" i="47"/>
  <c r="J37" i="47"/>
  <c r="I37" i="47"/>
  <c r="H37" i="47"/>
  <c r="G37" i="47"/>
  <c r="F37" i="47"/>
  <c r="E37" i="47"/>
  <c r="D37" i="47"/>
  <c r="C37" i="47"/>
  <c r="B37" i="47"/>
  <c r="AD36" i="47"/>
  <c r="AI36" i="47" s="1"/>
  <c r="AC36" i="47"/>
  <c r="AH36" i="47" s="1"/>
  <c r="AB36" i="47"/>
  <c r="AG36" i="47" s="1"/>
  <c r="AA36" i="47"/>
  <c r="Z36" i="47"/>
  <c r="Y36" i="47"/>
  <c r="X36" i="47"/>
  <c r="W36" i="47"/>
  <c r="V36" i="47"/>
  <c r="U36" i="47"/>
  <c r="T36" i="47"/>
  <c r="S36" i="47"/>
  <c r="P36" i="47"/>
  <c r="O36" i="47"/>
  <c r="N36" i="47"/>
  <c r="M36" i="47"/>
  <c r="L36" i="47"/>
  <c r="K36" i="47"/>
  <c r="J36" i="47"/>
  <c r="I36" i="47"/>
  <c r="H36" i="47"/>
  <c r="G36" i="47"/>
  <c r="F36" i="47"/>
  <c r="E36" i="47"/>
  <c r="D36" i="47"/>
  <c r="C36" i="47"/>
  <c r="B36" i="47"/>
  <c r="AH35" i="47"/>
  <c r="AG35" i="47"/>
  <c r="AD35" i="47"/>
  <c r="AI35" i="47" s="1"/>
  <c r="AC35" i="47"/>
  <c r="AB35" i="47"/>
  <c r="AA35" i="47"/>
  <c r="Z35" i="47"/>
  <c r="Y35" i="47"/>
  <c r="X35" i="47"/>
  <c r="W35" i="47"/>
  <c r="V35" i="47"/>
  <c r="U35" i="47"/>
  <c r="T35" i="47"/>
  <c r="S35" i="47"/>
  <c r="P35" i="47"/>
  <c r="O35" i="47"/>
  <c r="N35" i="47"/>
  <c r="M35" i="47"/>
  <c r="L35" i="47"/>
  <c r="K35" i="47"/>
  <c r="J35" i="47"/>
  <c r="I35" i="47"/>
  <c r="H35" i="47"/>
  <c r="G35" i="47"/>
  <c r="F35" i="47"/>
  <c r="E35" i="47"/>
  <c r="D35" i="47"/>
  <c r="C35" i="47"/>
  <c r="B35" i="47"/>
  <c r="AD34" i="47"/>
  <c r="AI34" i="47" s="1"/>
  <c r="AC34" i="47"/>
  <c r="AH34" i="47" s="1"/>
  <c r="AB34" i="47"/>
  <c r="AG34" i="47" s="1"/>
  <c r="AA34" i="47"/>
  <c r="Z34" i="47"/>
  <c r="Y34" i="47"/>
  <c r="X34" i="47"/>
  <c r="W34" i="47"/>
  <c r="V34" i="47"/>
  <c r="U34" i="47"/>
  <c r="T34" i="47"/>
  <c r="S34" i="47"/>
  <c r="P34" i="47"/>
  <c r="O34" i="47"/>
  <c r="N34" i="47"/>
  <c r="M34" i="47"/>
  <c r="L34" i="47"/>
  <c r="K34" i="47"/>
  <c r="J34" i="47"/>
  <c r="I34" i="47"/>
  <c r="H34" i="47"/>
  <c r="G34" i="47"/>
  <c r="F34" i="47"/>
  <c r="E34" i="47"/>
  <c r="D34" i="47"/>
  <c r="C34" i="47"/>
  <c r="B34" i="47"/>
  <c r="AH33" i="47"/>
  <c r="AD33" i="47"/>
  <c r="AI33" i="47" s="1"/>
  <c r="AC33" i="47"/>
  <c r="AB33" i="47"/>
  <c r="AG33" i="47" s="1"/>
  <c r="AA33" i="47"/>
  <c r="Z33" i="47"/>
  <c r="Y33" i="47"/>
  <c r="X33" i="47"/>
  <c r="W33" i="47"/>
  <c r="V33" i="47"/>
  <c r="U33" i="47"/>
  <c r="T33" i="47"/>
  <c r="S33" i="47"/>
  <c r="P33" i="47"/>
  <c r="O33" i="47"/>
  <c r="N33" i="47"/>
  <c r="M33" i="47"/>
  <c r="L33" i="47"/>
  <c r="K33" i="47"/>
  <c r="J33" i="47"/>
  <c r="I33" i="47"/>
  <c r="H33" i="47"/>
  <c r="G33" i="47"/>
  <c r="F33" i="47"/>
  <c r="E33" i="47"/>
  <c r="D33" i="47"/>
  <c r="C33" i="47"/>
  <c r="B33" i="47"/>
  <c r="AH32" i="47"/>
  <c r="AD32" i="47"/>
  <c r="AI32" i="47" s="1"/>
  <c r="AC32" i="47"/>
  <c r="AB32" i="47"/>
  <c r="AG32" i="47" s="1"/>
  <c r="AA32" i="47"/>
  <c r="Z32" i="47"/>
  <c r="Y32" i="47"/>
  <c r="X32" i="47"/>
  <c r="W32" i="47"/>
  <c r="V32" i="47"/>
  <c r="U32" i="47"/>
  <c r="T32" i="47"/>
  <c r="S32" i="47"/>
  <c r="P32" i="47"/>
  <c r="O32" i="47"/>
  <c r="N32" i="47"/>
  <c r="M32" i="47"/>
  <c r="L32" i="47"/>
  <c r="K32" i="47"/>
  <c r="J32" i="47"/>
  <c r="I32" i="47"/>
  <c r="H32" i="47"/>
  <c r="G32" i="47"/>
  <c r="F32" i="47"/>
  <c r="E32" i="47"/>
  <c r="D32" i="47"/>
  <c r="C32" i="47"/>
  <c r="B32" i="47"/>
  <c r="AH31" i="47"/>
  <c r="AD31" i="47"/>
  <c r="AI31" i="47" s="1"/>
  <c r="AC31" i="47"/>
  <c r="AB31" i="47"/>
  <c r="AG31" i="47" s="1"/>
  <c r="AA31" i="47"/>
  <c r="Z31" i="47"/>
  <c r="Y31" i="47"/>
  <c r="X31" i="47"/>
  <c r="W31" i="47"/>
  <c r="V31" i="47"/>
  <c r="U31" i="47"/>
  <c r="T31" i="47"/>
  <c r="S31" i="47"/>
  <c r="P31" i="47"/>
  <c r="O31" i="47"/>
  <c r="N31" i="47"/>
  <c r="M31" i="47"/>
  <c r="L31" i="47"/>
  <c r="K31" i="47"/>
  <c r="J31" i="47"/>
  <c r="I31" i="47"/>
  <c r="H31" i="47"/>
  <c r="G31" i="47"/>
  <c r="F31" i="47"/>
  <c r="E31" i="47"/>
  <c r="D31" i="47"/>
  <c r="C31" i="47"/>
  <c r="B31" i="47"/>
  <c r="AD30" i="47"/>
  <c r="AI30" i="47" s="1"/>
  <c r="AC30" i="47"/>
  <c r="AH30" i="47" s="1"/>
  <c r="AB30" i="47"/>
  <c r="AG30" i="47" s="1"/>
  <c r="AA30" i="47"/>
  <c r="Z30" i="47"/>
  <c r="Y30" i="47"/>
  <c r="X30" i="47"/>
  <c r="W30" i="47"/>
  <c r="V30" i="47"/>
  <c r="U30" i="47"/>
  <c r="T30" i="47"/>
  <c r="S30" i="47"/>
  <c r="P30" i="47"/>
  <c r="O30" i="47"/>
  <c r="N30" i="47"/>
  <c r="M30" i="47"/>
  <c r="L30" i="47"/>
  <c r="K30" i="47"/>
  <c r="J30" i="47"/>
  <c r="I30" i="47"/>
  <c r="H30" i="47"/>
  <c r="G30" i="47"/>
  <c r="F30" i="47"/>
  <c r="E30" i="47"/>
  <c r="D30" i="47"/>
  <c r="C30" i="47"/>
  <c r="B30" i="47"/>
  <c r="AH29" i="47"/>
  <c r="AD29" i="47"/>
  <c r="AI29" i="47" s="1"/>
  <c r="AC29" i="47"/>
  <c r="AB29" i="47"/>
  <c r="AG29" i="47" s="1"/>
  <c r="AA29" i="47"/>
  <c r="Z29" i="47"/>
  <c r="Y29" i="47"/>
  <c r="X29" i="47"/>
  <c r="W29" i="47"/>
  <c r="V29" i="47"/>
  <c r="U29" i="47"/>
  <c r="T29" i="47"/>
  <c r="S29" i="47"/>
  <c r="P29" i="47"/>
  <c r="O29" i="47"/>
  <c r="N29" i="47"/>
  <c r="M29" i="47"/>
  <c r="L29" i="47"/>
  <c r="K29" i="47"/>
  <c r="J29" i="47"/>
  <c r="I29" i="47"/>
  <c r="H29" i="47"/>
  <c r="G29" i="47"/>
  <c r="F29" i="47"/>
  <c r="E29" i="47"/>
  <c r="D29" i="47"/>
  <c r="C29" i="47"/>
  <c r="B29" i="47"/>
  <c r="AI28" i="47"/>
  <c r="AD28" i="47"/>
  <c r="AC28" i="47"/>
  <c r="AH28" i="47" s="1"/>
  <c r="AB28" i="47"/>
  <c r="AG28" i="47" s="1"/>
  <c r="AA28" i="47"/>
  <c r="Z28" i="47"/>
  <c r="Y28" i="47"/>
  <c r="X28" i="47"/>
  <c r="W28" i="47"/>
  <c r="V28" i="47"/>
  <c r="U28" i="47"/>
  <c r="T28" i="47"/>
  <c r="S28" i="47"/>
  <c r="P28" i="47"/>
  <c r="O28" i="47"/>
  <c r="N28" i="47"/>
  <c r="M28" i="47"/>
  <c r="L28" i="47"/>
  <c r="K28" i="47"/>
  <c r="J28" i="47"/>
  <c r="I28" i="47"/>
  <c r="H28" i="47"/>
  <c r="G28" i="47"/>
  <c r="F28" i="47"/>
  <c r="E28" i="47"/>
  <c r="D28" i="47"/>
  <c r="C28" i="47"/>
  <c r="B28" i="47"/>
  <c r="AG27" i="47"/>
  <c r="AD27" i="47"/>
  <c r="AI27" i="47" s="1"/>
  <c r="AC27" i="47"/>
  <c r="AH27" i="47" s="1"/>
  <c r="AB27" i="47"/>
  <c r="AA27" i="47"/>
  <c r="Z27" i="47"/>
  <c r="Y27" i="47"/>
  <c r="X27" i="47"/>
  <c r="W27" i="47"/>
  <c r="V27" i="47"/>
  <c r="U27" i="47"/>
  <c r="T27" i="47"/>
  <c r="S27" i="47"/>
  <c r="P27" i="47"/>
  <c r="O27" i="47"/>
  <c r="N27" i="47"/>
  <c r="M27" i="47"/>
  <c r="L27" i="47"/>
  <c r="K27" i="47"/>
  <c r="J27" i="47"/>
  <c r="I27" i="47"/>
  <c r="H27" i="47"/>
  <c r="G27" i="47"/>
  <c r="F27" i="47"/>
  <c r="E27" i="47"/>
  <c r="D27" i="47"/>
  <c r="C27" i="47"/>
  <c r="B27" i="47"/>
  <c r="AD26" i="47"/>
  <c r="AI26" i="47" s="1"/>
  <c r="AC26" i="47"/>
  <c r="AH26" i="47" s="1"/>
  <c r="AB26" i="47"/>
  <c r="AG26" i="47" s="1"/>
  <c r="AA26" i="47"/>
  <c r="Z26" i="47"/>
  <c r="Y26" i="47"/>
  <c r="X26" i="47"/>
  <c r="W26" i="47"/>
  <c r="V26" i="47"/>
  <c r="U26" i="47"/>
  <c r="T26" i="47"/>
  <c r="S26" i="47"/>
  <c r="P26" i="47"/>
  <c r="O26" i="47"/>
  <c r="N26" i="47"/>
  <c r="M26" i="47"/>
  <c r="L26" i="47"/>
  <c r="K26" i="47"/>
  <c r="J26" i="47"/>
  <c r="I26" i="47"/>
  <c r="H26" i="47"/>
  <c r="G26" i="47"/>
  <c r="F26" i="47"/>
  <c r="E26" i="47"/>
  <c r="D26" i="47"/>
  <c r="C26" i="47"/>
  <c r="B26" i="47"/>
  <c r="AH25" i="47"/>
  <c r="AD25" i="47"/>
  <c r="AI25" i="47" s="1"/>
  <c r="AC25" i="47"/>
  <c r="AB25" i="47"/>
  <c r="AG25" i="47" s="1"/>
  <c r="AA25" i="47"/>
  <c r="Z25" i="47"/>
  <c r="Y25" i="47"/>
  <c r="X25" i="47"/>
  <c r="W25" i="47"/>
  <c r="V25" i="47"/>
  <c r="U25" i="47"/>
  <c r="T25" i="47"/>
  <c r="S25" i="47"/>
  <c r="P25" i="47"/>
  <c r="O25" i="47"/>
  <c r="N25" i="47"/>
  <c r="M25" i="47"/>
  <c r="L25" i="47"/>
  <c r="K25" i="47"/>
  <c r="J25" i="47"/>
  <c r="I25" i="47"/>
  <c r="H25" i="47"/>
  <c r="G25" i="47"/>
  <c r="F25" i="47"/>
  <c r="E25" i="47"/>
  <c r="D25" i="47"/>
  <c r="C25" i="47"/>
  <c r="B25" i="47"/>
  <c r="AD24" i="47"/>
  <c r="AI24" i="47" s="1"/>
  <c r="AC24" i="47"/>
  <c r="AH24" i="47" s="1"/>
  <c r="AB24" i="47"/>
  <c r="AG24" i="47" s="1"/>
  <c r="AA24" i="47"/>
  <c r="Z24" i="47"/>
  <c r="Y24" i="47"/>
  <c r="X24" i="47"/>
  <c r="W24" i="47"/>
  <c r="V24" i="47"/>
  <c r="U24" i="47"/>
  <c r="T24" i="47"/>
  <c r="S24" i="47"/>
  <c r="P24" i="47"/>
  <c r="O24" i="47"/>
  <c r="N24" i="47"/>
  <c r="M24" i="47"/>
  <c r="L24" i="47"/>
  <c r="K24" i="47"/>
  <c r="J24" i="47"/>
  <c r="I24" i="47"/>
  <c r="H24" i="47"/>
  <c r="G24" i="47"/>
  <c r="F24" i="47"/>
  <c r="E24" i="47"/>
  <c r="D24" i="47"/>
  <c r="C24" i="47"/>
  <c r="B24" i="47"/>
  <c r="AH23" i="47"/>
  <c r="AD23" i="47"/>
  <c r="AI23" i="47" s="1"/>
  <c r="AC23" i="47"/>
  <c r="AB23" i="47"/>
  <c r="AG23" i="47" s="1"/>
  <c r="AA23" i="47"/>
  <c r="Z23" i="47"/>
  <c r="Y23" i="47"/>
  <c r="X23" i="47"/>
  <c r="W23" i="47"/>
  <c r="V23" i="47"/>
  <c r="U23" i="47"/>
  <c r="T23" i="47"/>
  <c r="S23" i="47"/>
  <c r="P23" i="47"/>
  <c r="O23" i="47"/>
  <c r="N23" i="47"/>
  <c r="M23" i="47"/>
  <c r="L23" i="47"/>
  <c r="K23" i="47"/>
  <c r="J23" i="47"/>
  <c r="I23" i="47"/>
  <c r="H23" i="47"/>
  <c r="G23" i="47"/>
  <c r="F23" i="47"/>
  <c r="E23" i="47"/>
  <c r="D23" i="47"/>
  <c r="C23" i="47"/>
  <c r="B23" i="47"/>
  <c r="AD22" i="47"/>
  <c r="AI22" i="47" s="1"/>
  <c r="AC22" i="47"/>
  <c r="AH22" i="47" s="1"/>
  <c r="AB22" i="47"/>
  <c r="AG22" i="47" s="1"/>
  <c r="AA22" i="47"/>
  <c r="Z22" i="47"/>
  <c r="Y22" i="47"/>
  <c r="X22" i="47"/>
  <c r="W22" i="47"/>
  <c r="V22" i="47"/>
  <c r="U22" i="47"/>
  <c r="T22" i="47"/>
  <c r="S22" i="47"/>
  <c r="P22" i="47"/>
  <c r="O22" i="47"/>
  <c r="N22" i="47"/>
  <c r="M22" i="47"/>
  <c r="L22" i="47"/>
  <c r="K22" i="47"/>
  <c r="J22" i="47"/>
  <c r="I22" i="47"/>
  <c r="H22" i="47"/>
  <c r="G22" i="47"/>
  <c r="F22" i="47"/>
  <c r="E22" i="47"/>
  <c r="D22" i="47"/>
  <c r="C22" i="47"/>
  <c r="B22" i="47"/>
  <c r="AH21" i="47"/>
  <c r="AD21" i="47"/>
  <c r="AI21" i="47" s="1"/>
  <c r="AC21" i="47"/>
  <c r="AB21" i="47"/>
  <c r="AG21" i="47" s="1"/>
  <c r="AA21" i="47"/>
  <c r="Z21" i="47"/>
  <c r="Y21" i="47"/>
  <c r="X21" i="47"/>
  <c r="W21" i="47"/>
  <c r="V21" i="47"/>
  <c r="U21" i="47"/>
  <c r="T21" i="47"/>
  <c r="S21" i="47"/>
  <c r="P21" i="47"/>
  <c r="O21" i="47"/>
  <c r="N21" i="47"/>
  <c r="M21" i="47"/>
  <c r="L21" i="47"/>
  <c r="K21" i="47"/>
  <c r="J21" i="47"/>
  <c r="I21" i="47"/>
  <c r="H21" i="47"/>
  <c r="G21" i="47"/>
  <c r="F21" i="47"/>
  <c r="E21" i="47"/>
  <c r="D21" i="47"/>
  <c r="C21" i="47"/>
  <c r="B21" i="47"/>
  <c r="AH20" i="47"/>
  <c r="AD20" i="47"/>
  <c r="AI20" i="47" s="1"/>
  <c r="AC20" i="47"/>
  <c r="AB20" i="47"/>
  <c r="AG20" i="47" s="1"/>
  <c r="AA20" i="47"/>
  <c r="Z20" i="47"/>
  <c r="Y20" i="47"/>
  <c r="X20" i="47"/>
  <c r="W20" i="47"/>
  <c r="V20" i="47"/>
  <c r="U20" i="47"/>
  <c r="T20" i="47"/>
  <c r="S20" i="47"/>
  <c r="P20" i="47"/>
  <c r="O20" i="47"/>
  <c r="N20" i="47"/>
  <c r="M20" i="47"/>
  <c r="L20" i="47"/>
  <c r="K20" i="47"/>
  <c r="J20" i="47"/>
  <c r="I20" i="47"/>
  <c r="H20" i="47"/>
  <c r="G20" i="47"/>
  <c r="F20" i="47"/>
  <c r="E20" i="47"/>
  <c r="D20" i="47"/>
  <c r="C20" i="47"/>
  <c r="B20" i="47"/>
  <c r="AD19" i="47"/>
  <c r="AI19" i="47" s="1"/>
  <c r="AC19" i="47"/>
  <c r="AH19" i="47" s="1"/>
  <c r="AB19" i="47"/>
  <c r="AG19" i="47" s="1"/>
  <c r="AA19" i="47"/>
  <c r="Z19" i="47"/>
  <c r="Y19" i="47"/>
  <c r="X19" i="47"/>
  <c r="W19" i="47"/>
  <c r="V19" i="47"/>
  <c r="U19" i="47"/>
  <c r="T19" i="47"/>
  <c r="S19" i="47"/>
  <c r="P19" i="47"/>
  <c r="O19" i="47"/>
  <c r="N19" i="47"/>
  <c r="M19" i="47"/>
  <c r="L19" i="47"/>
  <c r="K19" i="47"/>
  <c r="J19" i="47"/>
  <c r="I19" i="47"/>
  <c r="H19" i="47"/>
  <c r="G19" i="47"/>
  <c r="F19" i="47"/>
  <c r="E19" i="47"/>
  <c r="D19" i="47"/>
  <c r="C19" i="47"/>
  <c r="B19" i="47"/>
  <c r="AD18" i="47"/>
  <c r="AD46" i="47" s="1"/>
  <c r="AC18" i="47"/>
  <c r="AB18" i="47"/>
  <c r="AA18" i="47"/>
  <c r="Z18" i="47"/>
  <c r="Y18" i="47"/>
  <c r="X18" i="47"/>
  <c r="W18" i="47"/>
  <c r="W46" i="47" s="1"/>
  <c r="V18" i="47"/>
  <c r="V46" i="47" s="1"/>
  <c r="U18" i="47"/>
  <c r="T18" i="47"/>
  <c r="S18" i="47"/>
  <c r="P18" i="47"/>
  <c r="O18" i="47"/>
  <c r="N18" i="47"/>
  <c r="M18" i="47"/>
  <c r="M46" i="47" s="1"/>
  <c r="L18" i="47"/>
  <c r="L46" i="47" s="1"/>
  <c r="K18" i="47"/>
  <c r="J18" i="47"/>
  <c r="I18" i="47"/>
  <c r="H18" i="47"/>
  <c r="G18" i="47"/>
  <c r="F18" i="47"/>
  <c r="E18" i="47"/>
  <c r="E46" i="47" s="1"/>
  <c r="D18" i="47"/>
  <c r="D46" i="47" s="1"/>
  <c r="C18" i="47"/>
  <c r="B18" i="47"/>
  <c r="AD17" i="47"/>
  <c r="AI17" i="47" s="1"/>
  <c r="AC17" i="47"/>
  <c r="AH17" i="47" s="1"/>
  <c r="AB17" i="47"/>
  <c r="AG17" i="47" s="1"/>
  <c r="AA17" i="47"/>
  <c r="Z17" i="47"/>
  <c r="Y17" i="47"/>
  <c r="X17" i="47"/>
  <c r="W17" i="47"/>
  <c r="V17" i="47"/>
  <c r="U17" i="47"/>
  <c r="T17" i="47"/>
  <c r="S17" i="47"/>
  <c r="P17" i="47"/>
  <c r="P45" i="47" s="1"/>
  <c r="O17" i="47"/>
  <c r="N17" i="47"/>
  <c r="M17" i="47"/>
  <c r="L17" i="47"/>
  <c r="K17" i="47"/>
  <c r="J17" i="47"/>
  <c r="I17" i="47"/>
  <c r="H17" i="47"/>
  <c r="G17" i="47"/>
  <c r="F17" i="47"/>
  <c r="E17" i="47"/>
  <c r="D17" i="47"/>
  <c r="C17" i="47"/>
  <c r="B17" i="47"/>
  <c r="AI16" i="47"/>
  <c r="AH16" i="47"/>
  <c r="AG16" i="47"/>
  <c r="AE16" i="47"/>
  <c r="AD16" i="47"/>
  <c r="AC16" i="47"/>
  <c r="AB16" i="47"/>
  <c r="AA16" i="47"/>
  <c r="Z16" i="47"/>
  <c r="Y16" i="47"/>
  <c r="X16" i="47"/>
  <c r="W16" i="47"/>
  <c r="V16" i="47"/>
  <c r="U16" i="47"/>
  <c r="T16" i="47"/>
  <c r="S16" i="47"/>
  <c r="R16" i="47"/>
  <c r="Q16" i="47"/>
  <c r="P16" i="47"/>
  <c r="O16" i="47"/>
  <c r="N16" i="47"/>
  <c r="M16" i="47"/>
  <c r="L16" i="47"/>
  <c r="K16" i="47"/>
  <c r="J16" i="47"/>
  <c r="I16" i="47"/>
  <c r="H16" i="47"/>
  <c r="G16" i="47"/>
  <c r="F16" i="47"/>
  <c r="E16" i="47"/>
  <c r="D16" i="47"/>
  <c r="C16" i="47"/>
  <c r="B16" i="47"/>
  <c r="AI15" i="47"/>
  <c r="AG15" i="47"/>
  <c r="AD15" i="47"/>
  <c r="AC15" i="47"/>
  <c r="AH15" i="47" s="1"/>
  <c r="AB15" i="47"/>
  <c r="AA15" i="47"/>
  <c r="Z15" i="47"/>
  <c r="Y15" i="47"/>
  <c r="X15" i="47"/>
  <c r="W15" i="47"/>
  <c r="V15" i="47"/>
  <c r="U15" i="47"/>
  <c r="T15" i="47"/>
  <c r="S15" i="47"/>
  <c r="P15" i="47"/>
  <c r="O15" i="47"/>
  <c r="N15" i="47"/>
  <c r="M15" i="47"/>
  <c r="L15" i="47"/>
  <c r="K15" i="47"/>
  <c r="J15" i="47"/>
  <c r="I15" i="47"/>
  <c r="H15" i="47"/>
  <c r="G15" i="47"/>
  <c r="F15" i="47"/>
  <c r="E15" i="47"/>
  <c r="D15" i="47"/>
  <c r="C15" i="47"/>
  <c r="B15" i="47"/>
  <c r="AD14" i="47"/>
  <c r="AI14" i="47" s="1"/>
  <c r="AC14" i="47"/>
  <c r="AH14" i="47" s="1"/>
  <c r="AB14" i="47"/>
  <c r="AG14" i="47" s="1"/>
  <c r="AA14" i="47"/>
  <c r="Z14" i="47"/>
  <c r="Y14" i="47"/>
  <c r="X14" i="47"/>
  <c r="W14" i="47"/>
  <c r="V14" i="47"/>
  <c r="U14" i="47"/>
  <c r="T14" i="47"/>
  <c r="S14" i="47"/>
  <c r="P14" i="47"/>
  <c r="O14" i="47"/>
  <c r="N14" i="47"/>
  <c r="M14" i="47"/>
  <c r="L14" i="47"/>
  <c r="K14" i="47"/>
  <c r="J14" i="47"/>
  <c r="I14" i="47"/>
  <c r="H14" i="47"/>
  <c r="G14" i="47"/>
  <c r="F14" i="47"/>
  <c r="E14" i="47"/>
  <c r="D14" i="47"/>
  <c r="C14" i="47"/>
  <c r="B14" i="47"/>
  <c r="AD13" i="47"/>
  <c r="AI13" i="47" s="1"/>
  <c r="AC13" i="47"/>
  <c r="AH13" i="47" s="1"/>
  <c r="AB13" i="47"/>
  <c r="AG13" i="47" s="1"/>
  <c r="AA13" i="47"/>
  <c r="Z13" i="47"/>
  <c r="Y13" i="47"/>
  <c r="X13" i="47"/>
  <c r="W13" i="47"/>
  <c r="V13" i="47"/>
  <c r="U13" i="47"/>
  <c r="T13" i="47"/>
  <c r="S13" i="47"/>
  <c r="P13" i="47"/>
  <c r="O13" i="47"/>
  <c r="N13" i="47"/>
  <c r="M13" i="47"/>
  <c r="L13" i="47"/>
  <c r="K13" i="47"/>
  <c r="J13" i="47"/>
  <c r="I13" i="47"/>
  <c r="H13" i="47"/>
  <c r="G13" i="47"/>
  <c r="F13" i="47"/>
  <c r="E13" i="47"/>
  <c r="D13" i="47"/>
  <c r="C13" i="47"/>
  <c r="B13" i="47"/>
  <c r="AD12" i="47"/>
  <c r="AI12" i="47" s="1"/>
  <c r="AC12" i="47"/>
  <c r="AH12" i="47" s="1"/>
  <c r="AB12" i="47"/>
  <c r="AG12" i="47" s="1"/>
  <c r="AA12" i="47"/>
  <c r="Z12" i="47"/>
  <c r="Y12" i="47"/>
  <c r="X12" i="47"/>
  <c r="W12" i="47"/>
  <c r="V12" i="47"/>
  <c r="U12" i="47"/>
  <c r="T12" i="47"/>
  <c r="S12" i="47"/>
  <c r="P12" i="47"/>
  <c r="O12" i="47"/>
  <c r="N12" i="47"/>
  <c r="M12" i="47"/>
  <c r="L12" i="47"/>
  <c r="K12" i="47"/>
  <c r="J12" i="47"/>
  <c r="I12" i="47"/>
  <c r="H12" i="47"/>
  <c r="G12" i="47"/>
  <c r="F12" i="47"/>
  <c r="E12" i="47"/>
  <c r="D12" i="47"/>
  <c r="C12" i="47"/>
  <c r="B12" i="47"/>
  <c r="AG11" i="47"/>
  <c r="AD11" i="47"/>
  <c r="AI11" i="47" s="1"/>
  <c r="AC11" i="47"/>
  <c r="AH11" i="47" s="1"/>
  <c r="AB11" i="47"/>
  <c r="AA11" i="47"/>
  <c r="Z11" i="47"/>
  <c r="Y11" i="47"/>
  <c r="X11" i="47"/>
  <c r="W11" i="47"/>
  <c r="V11" i="47"/>
  <c r="U11" i="47"/>
  <c r="T11" i="47"/>
  <c r="S11" i="47"/>
  <c r="P11" i="47"/>
  <c r="O11" i="47"/>
  <c r="N11" i="47"/>
  <c r="M11" i="47"/>
  <c r="L11" i="47"/>
  <c r="K11" i="47"/>
  <c r="J11" i="47"/>
  <c r="I11" i="47"/>
  <c r="H11" i="47"/>
  <c r="G11" i="47"/>
  <c r="F11" i="47"/>
  <c r="E11" i="47"/>
  <c r="D11" i="47"/>
  <c r="C11" i="47"/>
  <c r="B11" i="47"/>
  <c r="AI10" i="47"/>
  <c r="AH10" i="47"/>
  <c r="AG10" i="47"/>
  <c r="AD10" i="47"/>
  <c r="AC10" i="47"/>
  <c r="AB10" i="47"/>
  <c r="AA10" i="47"/>
  <c r="Z10" i="47"/>
  <c r="Y10" i="47"/>
  <c r="X10" i="47"/>
  <c r="W10" i="47"/>
  <c r="V10" i="47"/>
  <c r="U10" i="47"/>
  <c r="T10" i="47"/>
  <c r="S10" i="47"/>
  <c r="P10" i="47"/>
  <c r="O10" i="47"/>
  <c r="N10" i="47"/>
  <c r="M10" i="47"/>
  <c r="L10" i="47"/>
  <c r="K10" i="47"/>
  <c r="J10" i="47"/>
  <c r="I10" i="47"/>
  <c r="H10" i="47"/>
  <c r="G10" i="47"/>
  <c r="F10" i="47"/>
  <c r="E10" i="47"/>
  <c r="D10" i="47"/>
  <c r="C10" i="47"/>
  <c r="B10" i="47"/>
  <c r="AD9" i="47"/>
  <c r="AC9" i="47"/>
  <c r="AH9" i="47" s="1"/>
  <c r="AB9" i="47"/>
  <c r="AG9" i="47" s="1"/>
  <c r="AA9" i="47"/>
  <c r="Z9" i="47"/>
  <c r="Y9" i="47"/>
  <c r="X9" i="47"/>
  <c r="W9" i="47"/>
  <c r="V9" i="47"/>
  <c r="U9" i="47"/>
  <c r="T9" i="47"/>
  <c r="S9" i="47"/>
  <c r="P9" i="47"/>
  <c r="O9" i="47"/>
  <c r="N9" i="47"/>
  <c r="M9" i="47"/>
  <c r="L9" i="47"/>
  <c r="K9" i="47"/>
  <c r="J9" i="47"/>
  <c r="I9" i="47"/>
  <c r="H9" i="47"/>
  <c r="G9" i="47"/>
  <c r="F9" i="47"/>
  <c r="E9" i="47"/>
  <c r="D9" i="47"/>
  <c r="C9" i="47"/>
  <c r="B9" i="47"/>
  <c r="AI8" i="47"/>
  <c r="AD8" i="47"/>
  <c r="AC8" i="47"/>
  <c r="AH8" i="47" s="1"/>
  <c r="AB8" i="47"/>
  <c r="AG8" i="47" s="1"/>
  <c r="AA8" i="47"/>
  <c r="Z8" i="47"/>
  <c r="Y8" i="47"/>
  <c r="X8" i="47"/>
  <c r="W8" i="47"/>
  <c r="V8" i="47"/>
  <c r="U8" i="47"/>
  <c r="T8" i="47"/>
  <c r="S8" i="47"/>
  <c r="P8" i="47"/>
  <c r="O8" i="47"/>
  <c r="N8" i="47"/>
  <c r="M8" i="47"/>
  <c r="L8" i="47"/>
  <c r="K8" i="47"/>
  <c r="J8" i="47"/>
  <c r="I8" i="47"/>
  <c r="H8" i="47"/>
  <c r="G8" i="47"/>
  <c r="F8" i="47"/>
  <c r="E8" i="47"/>
  <c r="D8" i="47"/>
  <c r="C8" i="47"/>
  <c r="B8" i="47"/>
  <c r="AD7" i="47"/>
  <c r="AI7" i="47" s="1"/>
  <c r="AC7" i="47"/>
  <c r="AH7" i="47" s="1"/>
  <c r="AB7" i="47"/>
  <c r="AG7" i="47" s="1"/>
  <c r="AA7" i="47"/>
  <c r="Z7" i="47"/>
  <c r="Y7" i="47"/>
  <c r="X7" i="47"/>
  <c r="W7" i="47"/>
  <c r="V7" i="47"/>
  <c r="U7" i="47"/>
  <c r="T7" i="47"/>
  <c r="S7" i="47"/>
  <c r="P7" i="47"/>
  <c r="O7" i="47"/>
  <c r="N7" i="47"/>
  <c r="M7" i="47"/>
  <c r="L7" i="47"/>
  <c r="K7" i="47"/>
  <c r="J7" i="47"/>
  <c r="I7" i="47"/>
  <c r="H7" i="47"/>
  <c r="G7" i="47"/>
  <c r="F7" i="47"/>
  <c r="E7" i="47"/>
  <c r="D7" i="47"/>
  <c r="C7" i="47"/>
  <c r="B7" i="47"/>
  <c r="AH6" i="47"/>
  <c r="AD6" i="47"/>
  <c r="AI6" i="47" s="1"/>
  <c r="AC6" i="47"/>
  <c r="AB6" i="47"/>
  <c r="AG6" i="47" s="1"/>
  <c r="AA6" i="47"/>
  <c r="Z6" i="47"/>
  <c r="Y6" i="47"/>
  <c r="X6" i="47"/>
  <c r="W6" i="47"/>
  <c r="V6" i="47"/>
  <c r="U6" i="47"/>
  <c r="T6" i="47"/>
  <c r="S6" i="47"/>
  <c r="P6" i="47"/>
  <c r="O6" i="47"/>
  <c r="N6" i="47"/>
  <c r="M6" i="47"/>
  <c r="L6" i="47"/>
  <c r="K6" i="47"/>
  <c r="J6" i="47"/>
  <c r="I6" i="47"/>
  <c r="H6" i="47"/>
  <c r="G6" i="47"/>
  <c r="F6" i="47"/>
  <c r="E6" i="47"/>
  <c r="D6" i="47"/>
  <c r="C6" i="47"/>
  <c r="B6" i="47"/>
  <c r="R1" i="47"/>
  <c r="BF7" i="57" l="1"/>
  <c r="BK18" i="57"/>
  <c r="BH19" i="57"/>
  <c r="BG23" i="57"/>
  <c r="BG27" i="57"/>
  <c r="BI27" i="57"/>
  <c r="BH29" i="57"/>
  <c r="BF37" i="57"/>
  <c r="BG38" i="57"/>
  <c r="BJ40" i="57"/>
  <c r="BK44" i="57"/>
  <c r="BJ44" i="57"/>
  <c r="BK11" i="57"/>
  <c r="BJ14" i="57"/>
  <c r="BJ16" i="57"/>
  <c r="BK28" i="57"/>
  <c r="BJ28" i="57"/>
  <c r="BI31" i="57"/>
  <c r="BF38" i="57"/>
  <c r="BK38" i="57"/>
  <c r="BF16" i="57"/>
  <c r="BF21" i="57"/>
  <c r="BG22" i="57"/>
  <c r="BG31" i="57"/>
  <c r="BF35" i="57"/>
  <c r="BI41" i="57"/>
  <c r="BF42" i="57"/>
  <c r="BK42" i="57"/>
  <c r="BJ8" i="57"/>
  <c r="BH11" i="57"/>
  <c r="BF22" i="57"/>
  <c r="BK22" i="57"/>
  <c r="BJ22" i="57"/>
  <c r="BK26" i="57"/>
  <c r="BJ32" i="57"/>
  <c r="BI35" i="57"/>
  <c r="BG37" i="57"/>
  <c r="BF45" i="57"/>
  <c r="BG11" i="57"/>
  <c r="BI15" i="57"/>
  <c r="BH15" i="57"/>
  <c r="BH24" i="57"/>
  <c r="BF29" i="57"/>
  <c r="BG30" i="57"/>
  <c r="BH37" i="57"/>
  <c r="BK45" i="57"/>
  <c r="BF14" i="57"/>
  <c r="BG15" i="57"/>
  <c r="BK15" i="57"/>
  <c r="BJ18" i="57"/>
  <c r="BG21" i="57"/>
  <c r="BF30" i="57"/>
  <c r="BK30" i="57"/>
  <c r="BJ30" i="57"/>
  <c r="BF34" i="57"/>
  <c r="BK36" i="57"/>
  <c r="BJ36" i="57"/>
  <c r="BG41" i="57"/>
  <c r="BH21" i="57"/>
  <c r="BG25" i="57"/>
  <c r="BI39" i="57"/>
  <c r="BF44" i="57"/>
  <c r="BG45" i="57"/>
  <c r="BI45" i="57"/>
  <c r="G47" i="56"/>
  <c r="G49" i="56" s="1"/>
  <c r="O47" i="56"/>
  <c r="O49" i="56" s="1"/>
  <c r="R19" i="56"/>
  <c r="L48" i="56"/>
  <c r="S8" i="56"/>
  <c r="R10" i="56"/>
  <c r="S11" i="56"/>
  <c r="R11" i="56"/>
  <c r="R31" i="56"/>
  <c r="S39" i="56"/>
  <c r="R39" i="56"/>
  <c r="S41" i="56"/>
  <c r="S15" i="56"/>
  <c r="R15" i="56"/>
  <c r="S42" i="56"/>
  <c r="S43" i="56"/>
  <c r="D47" i="56"/>
  <c r="L47" i="56"/>
  <c r="R35" i="56"/>
  <c r="S22" i="56"/>
  <c r="J48" i="56"/>
  <c r="R27" i="56"/>
  <c r="R43" i="56"/>
  <c r="R46" i="56"/>
  <c r="J27" i="55"/>
  <c r="P27" i="55" s="1"/>
  <c r="Z37" i="55"/>
  <c r="AF37" i="55" s="1"/>
  <c r="J6" i="55"/>
  <c r="P6" i="55" s="1"/>
  <c r="AE11" i="55"/>
  <c r="J15" i="55"/>
  <c r="P15" i="55" s="1"/>
  <c r="AE16" i="55"/>
  <c r="J35" i="55"/>
  <c r="P35" i="55" s="1"/>
  <c r="J37" i="55"/>
  <c r="P37" i="55" s="1"/>
  <c r="Z18" i="55"/>
  <c r="AF18" i="55" s="1"/>
  <c r="AD9" i="55"/>
  <c r="N10" i="55"/>
  <c r="O13" i="55"/>
  <c r="AE33" i="55"/>
  <c r="Z39" i="55"/>
  <c r="AF39" i="55" s="1"/>
  <c r="J40" i="55"/>
  <c r="P40" i="55" s="1"/>
  <c r="O29" i="55"/>
  <c r="J12" i="55"/>
  <c r="P12" i="55" s="1"/>
  <c r="Z13" i="55"/>
  <c r="AF13" i="55" s="1"/>
  <c r="J17" i="55"/>
  <c r="P17" i="55" s="1"/>
  <c r="O27" i="55"/>
  <c r="J31" i="55"/>
  <c r="P31" i="55" s="1"/>
  <c r="AE37" i="55"/>
  <c r="J39" i="55"/>
  <c r="P39" i="55" s="1"/>
  <c r="X45" i="55"/>
  <c r="Z35" i="55"/>
  <c r="AF35" i="55" s="1"/>
  <c r="J36" i="55"/>
  <c r="P36" i="55" s="1"/>
  <c r="Z38" i="55"/>
  <c r="AF38" i="55" s="1"/>
  <c r="AN48" i="54"/>
  <c r="C46" i="54"/>
  <c r="AE46" i="54"/>
  <c r="AR20" i="54"/>
  <c r="D26" i="54"/>
  <c r="D30" i="54"/>
  <c r="Z36" i="54"/>
  <c r="AR37" i="54"/>
  <c r="V44" i="54"/>
  <c r="D7" i="54"/>
  <c r="AP47" i="54"/>
  <c r="D21" i="54"/>
  <c r="AR45" i="54"/>
  <c r="X46" i="54"/>
  <c r="X48" i="54" s="1"/>
  <c r="Z8" i="54"/>
  <c r="Z9" i="54"/>
  <c r="Z12" i="54"/>
  <c r="Z13" i="54"/>
  <c r="Z16" i="54"/>
  <c r="Q46" i="54"/>
  <c r="AJ47" i="54"/>
  <c r="D20" i="54"/>
  <c r="V22" i="54"/>
  <c r="Z27" i="54"/>
  <c r="Z28" i="54"/>
  <c r="Z30" i="54"/>
  <c r="AR31" i="54"/>
  <c r="AR44" i="54"/>
  <c r="AH46" i="54"/>
  <c r="AR8" i="54"/>
  <c r="Z11" i="54"/>
  <c r="AR12" i="54"/>
  <c r="Z15" i="54"/>
  <c r="AR16" i="54"/>
  <c r="V20" i="54"/>
  <c r="Z43" i="54"/>
  <c r="I47" i="54"/>
  <c r="Q47" i="54"/>
  <c r="H46" i="54"/>
  <c r="P46" i="54"/>
  <c r="AJ46" i="54"/>
  <c r="AJ48" i="54" s="1"/>
  <c r="AD47" i="54"/>
  <c r="AF47" i="54"/>
  <c r="AF48" i="54" s="1"/>
  <c r="AN47" i="54"/>
  <c r="G47" i="54"/>
  <c r="V36" i="54"/>
  <c r="AR10" i="54"/>
  <c r="AR14" i="54"/>
  <c r="D17" i="54"/>
  <c r="V18" i="54"/>
  <c r="X47" i="54"/>
  <c r="C45" i="53"/>
  <c r="K45" i="53"/>
  <c r="U45" i="53"/>
  <c r="AB7" i="53"/>
  <c r="AC7" i="53"/>
  <c r="AB15" i="53"/>
  <c r="AC15" i="53"/>
  <c r="AB17" i="53"/>
  <c r="AB20" i="53"/>
  <c r="AA23" i="53"/>
  <c r="AC23" i="53"/>
  <c r="AB23" i="53"/>
  <c r="AC24" i="53"/>
  <c r="AB24" i="53"/>
  <c r="AC28" i="53"/>
  <c r="AB35" i="53"/>
  <c r="AC37" i="53"/>
  <c r="D45" i="53"/>
  <c r="D47" i="53" s="1"/>
  <c r="AB9" i="53"/>
  <c r="AB14" i="53"/>
  <c r="AA14" i="53"/>
  <c r="AC20" i="53"/>
  <c r="AB21" i="53"/>
  <c r="AB25" i="53"/>
  <c r="AB28" i="53"/>
  <c r="AA31" i="53"/>
  <c r="AA44" i="53"/>
  <c r="S45" i="53"/>
  <c r="G46" i="53"/>
  <c r="Q46" i="53"/>
  <c r="AC22" i="53"/>
  <c r="AC27" i="53"/>
  <c r="AB33" i="53"/>
  <c r="AC36" i="53"/>
  <c r="G45" i="53"/>
  <c r="G47" i="53" s="1"/>
  <c r="Q45" i="53"/>
  <c r="AB11" i="53"/>
  <c r="AC11" i="53"/>
  <c r="AC17" i="53"/>
  <c r="AC31" i="53"/>
  <c r="AC34" i="53"/>
  <c r="AB36" i="53"/>
  <c r="AA39" i="53"/>
  <c r="AB10" i="53"/>
  <c r="AA10" i="53"/>
  <c r="AB13" i="53"/>
  <c r="AB19" i="53"/>
  <c r="AC25" i="53"/>
  <c r="AC29" i="53"/>
  <c r="AB37" i="53"/>
  <c r="AC40" i="53"/>
  <c r="AB40" i="53"/>
  <c r="AC43" i="53"/>
  <c r="AB43" i="53"/>
  <c r="AB12" i="53"/>
  <c r="AC18" i="53"/>
  <c r="AA21" i="53"/>
  <c r="AC21" i="53"/>
  <c r="AB22" i="53"/>
  <c r="AB27" i="53"/>
  <c r="AC42" i="53"/>
  <c r="B45" i="53"/>
  <c r="J45" i="53"/>
  <c r="T45" i="53"/>
  <c r="T47" i="53" s="1"/>
  <c r="AC16" i="53"/>
  <c r="AA29" i="53"/>
  <c r="AC33" i="53"/>
  <c r="AC39" i="53"/>
  <c r="C46" i="52"/>
  <c r="AC19" i="52"/>
  <c r="AA21" i="52"/>
  <c r="AB24" i="52"/>
  <c r="AC27" i="52"/>
  <c r="AA29" i="52"/>
  <c r="AB32" i="52"/>
  <c r="AC35" i="52"/>
  <c r="AB40" i="52"/>
  <c r="AB41" i="52"/>
  <c r="AC44" i="52"/>
  <c r="E45" i="52"/>
  <c r="M45" i="52"/>
  <c r="AB8" i="52"/>
  <c r="AA8" i="52"/>
  <c r="AB12" i="52"/>
  <c r="AA12" i="52"/>
  <c r="D46" i="52"/>
  <c r="L46" i="52"/>
  <c r="V46" i="52"/>
  <c r="AB21" i="52"/>
  <c r="AC24" i="52"/>
  <c r="AB29" i="52"/>
  <c r="AC32" i="52"/>
  <c r="AA36" i="52"/>
  <c r="AA16" i="52"/>
  <c r="E46" i="52"/>
  <c r="M46" i="52"/>
  <c r="W46" i="52"/>
  <c r="AC21" i="52"/>
  <c r="AC29" i="52"/>
  <c r="H46" i="52"/>
  <c r="AA43" i="52"/>
  <c r="AB43" i="52"/>
  <c r="G45" i="52"/>
  <c r="Q45" i="52"/>
  <c r="AB7" i="52"/>
  <c r="AA7" i="52"/>
  <c r="AB11" i="52"/>
  <c r="AA11" i="52"/>
  <c r="AB15" i="52"/>
  <c r="AA15" i="52"/>
  <c r="AA20" i="52"/>
  <c r="AC26" i="52"/>
  <c r="AA28" i="52"/>
  <c r="AC34" i="52"/>
  <c r="H45" i="52"/>
  <c r="H47" i="52" s="1"/>
  <c r="R45" i="52"/>
  <c r="R47" i="52" s="1"/>
  <c r="AC16" i="52"/>
  <c r="AA17" i="52"/>
  <c r="AB20" i="52"/>
  <c r="AC23" i="52"/>
  <c r="AA25" i="52"/>
  <c r="AB28" i="52"/>
  <c r="AC31" i="52"/>
  <c r="AA33" i="52"/>
  <c r="AB36" i="52"/>
  <c r="AA38" i="52"/>
  <c r="AB10" i="52"/>
  <c r="AA10" i="52"/>
  <c r="AB14" i="52"/>
  <c r="AA14" i="52"/>
  <c r="AC20" i="52"/>
  <c r="AC28" i="52"/>
  <c r="AC36" i="52"/>
  <c r="AB39" i="52"/>
  <c r="AB42" i="52"/>
  <c r="B45" i="52"/>
  <c r="T45" i="52"/>
  <c r="AC17" i="52"/>
  <c r="I46" i="52"/>
  <c r="S46" i="52"/>
  <c r="AC25" i="52"/>
  <c r="AC33" i="52"/>
  <c r="K46" i="52"/>
  <c r="K47" i="52" s="1"/>
  <c r="H45" i="51"/>
  <c r="R45" i="51"/>
  <c r="AC8" i="51"/>
  <c r="AA10" i="51"/>
  <c r="AA16" i="51"/>
  <c r="AB17" i="51"/>
  <c r="G46" i="51"/>
  <c r="Q46" i="51"/>
  <c r="AC18" i="51"/>
  <c r="AA20" i="51"/>
  <c r="AC23" i="51"/>
  <c r="AB33" i="51"/>
  <c r="AA36" i="51"/>
  <c r="AC39" i="51"/>
  <c r="AA42" i="51"/>
  <c r="V46" i="51"/>
  <c r="AA7" i="51"/>
  <c r="AB10" i="51"/>
  <c r="AC13" i="51"/>
  <c r="AA15" i="51"/>
  <c r="AB16" i="51"/>
  <c r="H46" i="51"/>
  <c r="R46" i="51"/>
  <c r="AA26" i="51"/>
  <c r="AC32" i="51"/>
  <c r="AB42" i="51"/>
  <c r="AC44" i="51"/>
  <c r="B46" i="51"/>
  <c r="J46" i="51"/>
  <c r="J47" i="51" s="1"/>
  <c r="T46" i="51"/>
  <c r="T47" i="51" s="1"/>
  <c r="AA22" i="51"/>
  <c r="AC28" i="51"/>
  <c r="AA38" i="51"/>
  <c r="AA41" i="51"/>
  <c r="AC12" i="51"/>
  <c r="AA14" i="51"/>
  <c r="I45" i="51"/>
  <c r="S45" i="51"/>
  <c r="AB25" i="51"/>
  <c r="AA28" i="51"/>
  <c r="AC31" i="51"/>
  <c r="AB41" i="51"/>
  <c r="AC43" i="51"/>
  <c r="E45" i="51"/>
  <c r="M45" i="51"/>
  <c r="M47" i="51" s="1"/>
  <c r="W45" i="51"/>
  <c r="AC9" i="51"/>
  <c r="AA11" i="51"/>
  <c r="AB14" i="51"/>
  <c r="AA18" i="51"/>
  <c r="AC24" i="51"/>
  <c r="AA34" i="51"/>
  <c r="AA37" i="51"/>
  <c r="AC40" i="51"/>
  <c r="AA43" i="51"/>
  <c r="K45" i="51"/>
  <c r="U45" i="51"/>
  <c r="E46" i="51"/>
  <c r="M46" i="51"/>
  <c r="AB21" i="51"/>
  <c r="AA24" i="51"/>
  <c r="AC27" i="51"/>
  <c r="AB37" i="51"/>
  <c r="AA40" i="51"/>
  <c r="B47" i="51"/>
  <c r="G45" i="51"/>
  <c r="Q45" i="51"/>
  <c r="AC20" i="51"/>
  <c r="AA30" i="51"/>
  <c r="AC36" i="51"/>
  <c r="AC42" i="51"/>
  <c r="AC15" i="50"/>
  <c r="B46" i="50"/>
  <c r="J46" i="50"/>
  <c r="T46" i="50"/>
  <c r="AB44" i="50"/>
  <c r="AC44" i="50"/>
  <c r="R45" i="50"/>
  <c r="R47" i="50" s="1"/>
  <c r="K46" i="50"/>
  <c r="AB21" i="50"/>
  <c r="U46" i="50"/>
  <c r="AB22" i="50"/>
  <c r="AC22" i="50"/>
  <c r="AB24" i="50"/>
  <c r="AC28" i="50"/>
  <c r="AB34" i="50"/>
  <c r="AC34" i="50"/>
  <c r="AA41" i="50"/>
  <c r="AB10" i="50"/>
  <c r="AC10" i="50"/>
  <c r="AC11" i="50"/>
  <c r="D46" i="50"/>
  <c r="L46" i="50"/>
  <c r="V46" i="50"/>
  <c r="AA31" i="50"/>
  <c r="AB40" i="50"/>
  <c r="AC40" i="50"/>
  <c r="AC8" i="50"/>
  <c r="E46" i="50"/>
  <c r="M46" i="50"/>
  <c r="W46" i="50"/>
  <c r="AA19" i="50"/>
  <c r="AA25" i="50"/>
  <c r="AB29" i="50"/>
  <c r="AB30" i="50"/>
  <c r="AC30" i="50"/>
  <c r="AA37" i="50"/>
  <c r="AA6" i="50"/>
  <c r="AC7" i="50"/>
  <c r="AB12" i="50"/>
  <c r="AC12" i="50"/>
  <c r="AC24" i="50"/>
  <c r="AB36" i="50"/>
  <c r="AC36" i="50"/>
  <c r="AA43" i="50"/>
  <c r="D45" i="50"/>
  <c r="D47" i="50" s="1"/>
  <c r="L45" i="50"/>
  <c r="L47" i="50" s="1"/>
  <c r="G46" i="50"/>
  <c r="Q46" i="50"/>
  <c r="AA27" i="50"/>
  <c r="AA33" i="50"/>
  <c r="AB42" i="50"/>
  <c r="AC42" i="50"/>
  <c r="E45" i="50"/>
  <c r="M45" i="50"/>
  <c r="M47" i="50" s="1"/>
  <c r="W45" i="50"/>
  <c r="W47" i="50" s="1"/>
  <c r="C46" i="50"/>
  <c r="AA21" i="50"/>
  <c r="AB25" i="50"/>
  <c r="AB26" i="50"/>
  <c r="AC26" i="50"/>
  <c r="AB32" i="50"/>
  <c r="AC32" i="50"/>
  <c r="AA39" i="50"/>
  <c r="AC9" i="49"/>
  <c r="AB9" i="49"/>
  <c r="AA9" i="49"/>
  <c r="AC12" i="49"/>
  <c r="AB12" i="49"/>
  <c r="AA12" i="49"/>
  <c r="AB15" i="49"/>
  <c r="AC23" i="49"/>
  <c r="AB23" i="49"/>
  <c r="AA26" i="49"/>
  <c r="AB26" i="49"/>
  <c r="AA39" i="49"/>
  <c r="AC39" i="49"/>
  <c r="AB39" i="49"/>
  <c r="AA42" i="49"/>
  <c r="AB42" i="49"/>
  <c r="B46" i="49"/>
  <c r="J46" i="49"/>
  <c r="T46" i="49"/>
  <c r="AC29" i="49"/>
  <c r="G45" i="49"/>
  <c r="G47" i="49" s="1"/>
  <c r="Q45" i="49"/>
  <c r="AB6" i="49"/>
  <c r="AC8" i="49"/>
  <c r="AB8" i="49"/>
  <c r="AA8" i="49"/>
  <c r="AB11" i="49"/>
  <c r="AA16" i="49"/>
  <c r="I45" i="49"/>
  <c r="I47" i="49" s="1"/>
  <c r="S45" i="49"/>
  <c r="AC25" i="49"/>
  <c r="AC41" i="49"/>
  <c r="AB16" i="49"/>
  <c r="AA31" i="49"/>
  <c r="AC31" i="49"/>
  <c r="AB31" i="49"/>
  <c r="AA34" i="49"/>
  <c r="AB34" i="49"/>
  <c r="P47" i="49"/>
  <c r="AC13" i="49"/>
  <c r="AB13" i="49"/>
  <c r="AA13" i="49"/>
  <c r="F46" i="49"/>
  <c r="F47" i="49" s="1"/>
  <c r="P46" i="49"/>
  <c r="X46" i="49"/>
  <c r="AC21" i="49"/>
  <c r="AC37" i="49"/>
  <c r="B47" i="49"/>
  <c r="J47" i="49"/>
  <c r="T47" i="49"/>
  <c r="AB7" i="49"/>
  <c r="G46" i="49"/>
  <c r="Q46" i="49"/>
  <c r="AC18" i="49"/>
  <c r="AA27" i="49"/>
  <c r="AB27" i="49"/>
  <c r="AA30" i="49"/>
  <c r="AB30" i="49"/>
  <c r="AA43" i="49"/>
  <c r="AB43" i="49"/>
  <c r="X47" i="49"/>
  <c r="C45" i="49"/>
  <c r="C47" i="49" s="1"/>
  <c r="K45" i="49"/>
  <c r="K47" i="49" s="1"/>
  <c r="U45" i="49"/>
  <c r="U47" i="49" s="1"/>
  <c r="AC17" i="49"/>
  <c r="AC33" i="49"/>
  <c r="F45" i="48"/>
  <c r="I46" i="48"/>
  <c r="S46" i="48"/>
  <c r="AA19" i="48"/>
  <c r="AC20" i="48"/>
  <c r="AB28" i="48"/>
  <c r="AB36" i="48"/>
  <c r="AB44" i="48"/>
  <c r="D45" i="48"/>
  <c r="AC8" i="48"/>
  <c r="X45" i="48"/>
  <c r="C46" i="48"/>
  <c r="K46" i="48"/>
  <c r="K47" i="48" s="1"/>
  <c r="U46" i="48"/>
  <c r="AA27" i="48"/>
  <c r="AA35" i="48"/>
  <c r="AA43" i="48"/>
  <c r="AA14" i="48"/>
  <c r="AC7" i="48"/>
  <c r="AA9" i="48"/>
  <c r="AC11" i="48"/>
  <c r="AA13" i="48"/>
  <c r="AC15" i="48"/>
  <c r="D46" i="48"/>
  <c r="L46" i="48"/>
  <c r="V46" i="48"/>
  <c r="L45" i="48"/>
  <c r="L47" i="48" s="1"/>
  <c r="AB19" i="48"/>
  <c r="G47" i="48"/>
  <c r="E46" i="48"/>
  <c r="E47" i="48" s="1"/>
  <c r="M46" i="48"/>
  <c r="W46" i="48"/>
  <c r="V45" i="48"/>
  <c r="AC12" i="48"/>
  <c r="P45" i="48"/>
  <c r="H45" i="48"/>
  <c r="H47" i="48" s="1"/>
  <c r="R45" i="48"/>
  <c r="R47" i="48" s="1"/>
  <c r="AA8" i="48"/>
  <c r="AC10" i="48"/>
  <c r="AA12" i="48"/>
  <c r="AC14" i="48"/>
  <c r="AC24" i="48"/>
  <c r="AC32" i="48"/>
  <c r="AC40" i="48"/>
  <c r="AA10" i="48"/>
  <c r="AA23" i="48"/>
  <c r="AB26" i="48"/>
  <c r="AC29" i="48"/>
  <c r="AA31" i="48"/>
  <c r="AB34" i="48"/>
  <c r="AC37" i="48"/>
  <c r="AA39" i="48"/>
  <c r="AB42" i="48"/>
  <c r="B46" i="47"/>
  <c r="J46" i="47"/>
  <c r="T46" i="47"/>
  <c r="AB46" i="47"/>
  <c r="C46" i="47"/>
  <c r="K46" i="47"/>
  <c r="U46" i="47"/>
  <c r="AC46" i="47"/>
  <c r="U45" i="47"/>
  <c r="D45" i="47"/>
  <c r="L45" i="47"/>
  <c r="V45" i="47"/>
  <c r="AD45" i="47"/>
  <c r="AD47" i="47" s="1"/>
  <c r="C45" i="47"/>
  <c r="AC45" i="47"/>
  <c r="AC47" i="47" s="1"/>
  <c r="I45" i="47"/>
  <c r="S45" i="47"/>
  <c r="AA45" i="47"/>
  <c r="F46" i="47"/>
  <c r="N46" i="47"/>
  <c r="X46" i="47"/>
  <c r="I46" i="47"/>
  <c r="S46" i="47"/>
  <c r="AA46" i="47"/>
  <c r="K45" i="47"/>
  <c r="K47" i="47" s="1"/>
  <c r="E45" i="47"/>
  <c r="E47" i="47" s="1"/>
  <c r="M45" i="47"/>
  <c r="M47" i="47" s="1"/>
  <c r="W45" i="47"/>
  <c r="W47" i="47" s="1"/>
  <c r="B45" i="47"/>
  <c r="B47" i="47" s="1"/>
  <c r="J45" i="47"/>
  <c r="J47" i="47" s="1"/>
  <c r="T45" i="47"/>
  <c r="T47" i="47" s="1"/>
  <c r="G46" i="47"/>
  <c r="O46" i="47"/>
  <c r="Y46" i="47"/>
  <c r="N45" i="47"/>
  <c r="N47" i="47" s="1"/>
  <c r="X45" i="47"/>
  <c r="H46" i="47"/>
  <c r="P46" i="47"/>
  <c r="P47" i="47" s="1"/>
  <c r="Z46" i="47"/>
  <c r="H45" i="47"/>
  <c r="Z45" i="47"/>
  <c r="F45" i="47"/>
  <c r="F47" i="47" s="1"/>
  <c r="G45" i="47"/>
  <c r="O45" i="47"/>
  <c r="Y45" i="47"/>
  <c r="Y47" i="47" s="1"/>
  <c r="D47" i="47"/>
  <c r="L47" i="47"/>
  <c r="V47" i="47"/>
  <c r="G47" i="47"/>
  <c r="O47" i="47"/>
  <c r="S47" i="48"/>
  <c r="B46" i="48"/>
  <c r="AC34" i="48"/>
  <c r="AB45" i="47"/>
  <c r="AB47" i="47" s="1"/>
  <c r="AC16" i="48"/>
  <c r="AC23" i="48"/>
  <c r="AA25" i="48"/>
  <c r="AC31" i="48"/>
  <c r="AA33" i="48"/>
  <c r="AC39" i="48"/>
  <c r="AA41" i="48"/>
  <c r="H45" i="49"/>
  <c r="H47" i="49" s="1"/>
  <c r="R45" i="49"/>
  <c r="R47" i="49" s="1"/>
  <c r="E46" i="49"/>
  <c r="AA18" i="49"/>
  <c r="M46" i="49"/>
  <c r="W46" i="49"/>
  <c r="AB18" i="49"/>
  <c r="AG18" i="47"/>
  <c r="C47" i="48"/>
  <c r="U47" i="48"/>
  <c r="AA22" i="48"/>
  <c r="AB25" i="48"/>
  <c r="AC28" i="48"/>
  <c r="AA30" i="48"/>
  <c r="AB33" i="48"/>
  <c r="AC36" i="48"/>
  <c r="AA38" i="48"/>
  <c r="AB41" i="48"/>
  <c r="AC44" i="48"/>
  <c r="M45" i="49"/>
  <c r="G45" i="50"/>
  <c r="Q45" i="50"/>
  <c r="AB8" i="50"/>
  <c r="F46" i="50"/>
  <c r="F47" i="50" s="1"/>
  <c r="AB18" i="50"/>
  <c r="P46" i="50"/>
  <c r="P47" i="50" s="1"/>
  <c r="X46" i="50"/>
  <c r="X47" i="50" s="1"/>
  <c r="AC18" i="50"/>
  <c r="AB20" i="50"/>
  <c r="AC6" i="48"/>
  <c r="J46" i="48"/>
  <c r="AI9" i="47"/>
  <c r="AH18" i="47"/>
  <c r="AB38" i="48"/>
  <c r="AC41" i="48"/>
  <c r="B47" i="48"/>
  <c r="AC7" i="49"/>
  <c r="AA7" i="49"/>
  <c r="AC11" i="49"/>
  <c r="AA11" i="49"/>
  <c r="AC15" i="49"/>
  <c r="AA15" i="49"/>
  <c r="AA17" i="49"/>
  <c r="AB17" i="49"/>
  <c r="AA21" i="49"/>
  <c r="AB21" i="49"/>
  <c r="AA25" i="49"/>
  <c r="AB25" i="49"/>
  <c r="AA29" i="49"/>
  <c r="AB29" i="49"/>
  <c r="AA33" i="49"/>
  <c r="AB33" i="49"/>
  <c r="AA37" i="49"/>
  <c r="AB37" i="49"/>
  <c r="AA41" i="49"/>
  <c r="AB41" i="49"/>
  <c r="AA16" i="50"/>
  <c r="AA44" i="52"/>
  <c r="I47" i="48"/>
  <c r="E47" i="49"/>
  <c r="AB18" i="48"/>
  <c r="AB22" i="48"/>
  <c r="AI18" i="47"/>
  <c r="M45" i="48"/>
  <c r="W45" i="48"/>
  <c r="W47" i="48" s="1"/>
  <c r="AA17" i="48"/>
  <c r="F46" i="48"/>
  <c r="F47" i="48" s="1"/>
  <c r="P46" i="48"/>
  <c r="P47" i="48" s="1"/>
  <c r="X46" i="48"/>
  <c r="X47" i="48" s="1"/>
  <c r="AA21" i="48"/>
  <c r="AC22" i="48"/>
  <c r="AA24" i="48"/>
  <c r="AB27" i="48"/>
  <c r="AC30" i="48"/>
  <c r="AA32" i="48"/>
  <c r="AB35" i="48"/>
  <c r="AC38" i="48"/>
  <c r="AA40" i="48"/>
  <c r="AB43" i="48"/>
  <c r="W45" i="49"/>
  <c r="AB7" i="50"/>
  <c r="AB28" i="50"/>
  <c r="AC26" i="48"/>
  <c r="AC42" i="48"/>
  <c r="AC25" i="48"/>
  <c r="AB30" i="48"/>
  <c r="AC33" i="48"/>
  <c r="AA16" i="48"/>
  <c r="AB17" i="48"/>
  <c r="AC18" i="48"/>
  <c r="AB21" i="48"/>
  <c r="AB24" i="48"/>
  <c r="AC27" i="48"/>
  <c r="AA29" i="48"/>
  <c r="AB32" i="48"/>
  <c r="AC35" i="48"/>
  <c r="AA37" i="48"/>
  <c r="AB40" i="48"/>
  <c r="AC43" i="48"/>
  <c r="D45" i="49"/>
  <c r="D47" i="49" s="1"/>
  <c r="AC6" i="49"/>
  <c r="L45" i="49"/>
  <c r="L47" i="49" s="1"/>
  <c r="V45" i="49"/>
  <c r="V47" i="49" s="1"/>
  <c r="AA6" i="49"/>
  <c r="AC10" i="49"/>
  <c r="AA10" i="49"/>
  <c r="AC14" i="49"/>
  <c r="AA14" i="49"/>
  <c r="I46" i="49"/>
  <c r="S46" i="49"/>
  <c r="S47" i="49" s="1"/>
  <c r="AA20" i="49"/>
  <c r="AB20" i="49"/>
  <c r="AA24" i="49"/>
  <c r="AB24" i="49"/>
  <c r="AA28" i="49"/>
  <c r="AB28" i="49"/>
  <c r="AA32" i="49"/>
  <c r="AB32" i="49"/>
  <c r="AA36" i="49"/>
  <c r="AB36" i="49"/>
  <c r="AA40" i="49"/>
  <c r="AB40" i="49"/>
  <c r="AA44" i="49"/>
  <c r="AB44" i="49"/>
  <c r="AA40" i="52"/>
  <c r="B46" i="52"/>
  <c r="T46" i="48"/>
  <c r="T47" i="48" s="1"/>
  <c r="Q45" i="48"/>
  <c r="Q47" i="48" s="1"/>
  <c r="AA6" i="48"/>
  <c r="AB16" i="48"/>
  <c r="AA20" i="48"/>
  <c r="AA26" i="48"/>
  <c r="AB29" i="48"/>
  <c r="AA34" i="48"/>
  <c r="AB37" i="48"/>
  <c r="AA42" i="48"/>
  <c r="J47" i="48"/>
  <c r="C45" i="50"/>
  <c r="C47" i="50" s="1"/>
  <c r="AB6" i="50"/>
  <c r="K45" i="50"/>
  <c r="U45" i="50"/>
  <c r="U47" i="50" s="1"/>
  <c r="V45" i="50"/>
  <c r="AA11" i="50"/>
  <c r="AA15" i="50"/>
  <c r="F45" i="51"/>
  <c r="F47" i="51" s="1"/>
  <c r="P45" i="51"/>
  <c r="P47" i="51" s="1"/>
  <c r="X45" i="51"/>
  <c r="X47" i="51" s="1"/>
  <c r="AC6" i="51"/>
  <c r="AA8" i="51"/>
  <c r="AB11" i="51"/>
  <c r="AC14" i="51"/>
  <c r="AB18" i="51"/>
  <c r="AB22" i="51"/>
  <c r="AB26" i="51"/>
  <c r="AB30" i="51"/>
  <c r="AB34" i="51"/>
  <c r="AB38" i="51"/>
  <c r="AA44" i="51"/>
  <c r="I45" i="52"/>
  <c r="AB6" i="52"/>
  <c r="S45" i="52"/>
  <c r="S47" i="52" s="1"/>
  <c r="AA6" i="52"/>
  <c r="AB17" i="52"/>
  <c r="AA22" i="52"/>
  <c r="AB25" i="52"/>
  <c r="AA30" i="52"/>
  <c r="AB33" i="52"/>
  <c r="U46" i="52"/>
  <c r="U47" i="52" s="1"/>
  <c r="AA41" i="52"/>
  <c r="F46" i="54"/>
  <c r="F48" i="54" s="1"/>
  <c r="E47" i="50"/>
  <c r="AB11" i="50"/>
  <c r="AB15" i="50"/>
  <c r="AC19" i="50"/>
  <c r="AA20" i="50"/>
  <c r="AC23" i="50"/>
  <c r="AA24" i="50"/>
  <c r="AC27" i="50"/>
  <c r="AA28" i="50"/>
  <c r="AC31" i="50"/>
  <c r="AA32" i="50"/>
  <c r="AC35" i="50"/>
  <c r="AA36" i="50"/>
  <c r="AC39" i="50"/>
  <c r="AA40" i="50"/>
  <c r="AC43" i="50"/>
  <c r="AA44" i="50"/>
  <c r="G47" i="51"/>
  <c r="Q47" i="51"/>
  <c r="AB8" i="51"/>
  <c r="AC11" i="51"/>
  <c r="AA13" i="51"/>
  <c r="AA17" i="51"/>
  <c r="AA21" i="51"/>
  <c r="AA25" i="51"/>
  <c r="AA29" i="51"/>
  <c r="AA33" i="51"/>
  <c r="AB44" i="51"/>
  <c r="B47" i="52"/>
  <c r="AA19" i="52"/>
  <c r="AB22" i="52"/>
  <c r="AA27" i="52"/>
  <c r="AB30" i="52"/>
  <c r="AA35" i="52"/>
  <c r="R46" i="53"/>
  <c r="AC38" i="53"/>
  <c r="AB38" i="53"/>
  <c r="AA10" i="50"/>
  <c r="AA14" i="50"/>
  <c r="H47" i="51"/>
  <c r="R47" i="51"/>
  <c r="AB13" i="51"/>
  <c r="C47" i="52"/>
  <c r="J46" i="52"/>
  <c r="J47" i="52" s="1"/>
  <c r="T46" i="52"/>
  <c r="T47" i="52" s="1"/>
  <c r="AB19" i="52"/>
  <c r="AB27" i="52"/>
  <c r="AB35" i="52"/>
  <c r="AB44" i="52"/>
  <c r="S48" i="54"/>
  <c r="AA18" i="48"/>
  <c r="AA9" i="50"/>
  <c r="AA13" i="50"/>
  <c r="AC16" i="50"/>
  <c r="AC17" i="50"/>
  <c r="AB7" i="51"/>
  <c r="AC10" i="51"/>
  <c r="AA12" i="51"/>
  <c r="AB15" i="51"/>
  <c r="I46" i="51"/>
  <c r="S46" i="51"/>
  <c r="S47" i="51" s="1"/>
  <c r="AB20" i="51"/>
  <c r="AB24" i="51"/>
  <c r="AB28" i="51"/>
  <c r="AB32" i="51"/>
  <c r="AB36" i="51"/>
  <c r="AB40" i="51"/>
  <c r="AB43" i="51"/>
  <c r="AA26" i="52"/>
  <c r="AA34" i="52"/>
  <c r="AB37" i="52"/>
  <c r="I45" i="50"/>
  <c r="I47" i="50" s="1"/>
  <c r="S45" i="50"/>
  <c r="S47" i="50" s="1"/>
  <c r="AC6" i="50"/>
  <c r="AB9" i="50"/>
  <c r="AB13" i="50"/>
  <c r="H46" i="50"/>
  <c r="H47" i="50" s="1"/>
  <c r="AA18" i="50"/>
  <c r="R46" i="50"/>
  <c r="AC21" i="50"/>
  <c r="AA22" i="50"/>
  <c r="AC25" i="50"/>
  <c r="AA26" i="50"/>
  <c r="AC29" i="50"/>
  <c r="AA30" i="50"/>
  <c r="AC33" i="50"/>
  <c r="AA34" i="50"/>
  <c r="AC37" i="50"/>
  <c r="AA38" i="50"/>
  <c r="AC41" i="50"/>
  <c r="AA42" i="50"/>
  <c r="AC7" i="51"/>
  <c r="AA9" i="51"/>
  <c r="AB12" i="51"/>
  <c r="AC15" i="51"/>
  <c r="AA19" i="51"/>
  <c r="AA23" i="51"/>
  <c r="AA27" i="51"/>
  <c r="AA31" i="51"/>
  <c r="AA35" i="51"/>
  <c r="AA39" i="51"/>
  <c r="F45" i="52"/>
  <c r="P45" i="52"/>
  <c r="X45" i="52"/>
  <c r="AA23" i="52"/>
  <c r="AB26" i="52"/>
  <c r="AA31" i="52"/>
  <c r="AB34" i="52"/>
  <c r="C47" i="53"/>
  <c r="B45" i="50"/>
  <c r="B47" i="50" s="1"/>
  <c r="J45" i="50"/>
  <c r="T45" i="50"/>
  <c r="T47" i="50" s="1"/>
  <c r="AA8" i="50"/>
  <c r="AA12" i="50"/>
  <c r="D45" i="51"/>
  <c r="D47" i="51" s="1"/>
  <c r="L45" i="51"/>
  <c r="L47" i="51" s="1"/>
  <c r="V45" i="51"/>
  <c r="V47" i="51" s="1"/>
  <c r="AA6" i="51"/>
  <c r="AB9" i="51"/>
  <c r="C46" i="51"/>
  <c r="C47" i="51" s="1"/>
  <c r="K46" i="51"/>
  <c r="K47" i="51" s="1"/>
  <c r="U46" i="51"/>
  <c r="U47" i="51" s="1"/>
  <c r="AB19" i="51"/>
  <c r="AB23" i="51"/>
  <c r="AB27" i="51"/>
  <c r="AB31" i="51"/>
  <c r="AB35" i="51"/>
  <c r="AB39" i="51"/>
  <c r="F46" i="52"/>
  <c r="P46" i="52"/>
  <c r="X46" i="52"/>
  <c r="AC18" i="52"/>
  <c r="AB23" i="52"/>
  <c r="AB31" i="52"/>
  <c r="L45" i="53"/>
  <c r="L47" i="53" s="1"/>
  <c r="AB6" i="53"/>
  <c r="V45" i="53"/>
  <c r="V47" i="53" s="1"/>
  <c r="AA6" i="53"/>
  <c r="AC30" i="53"/>
  <c r="AB30" i="53"/>
  <c r="AC38" i="52"/>
  <c r="W45" i="52"/>
  <c r="W47" i="52" s="1"/>
  <c r="AA7" i="53"/>
  <c r="AC8" i="53"/>
  <c r="AA11" i="53"/>
  <c r="AC12" i="53"/>
  <c r="AA15" i="53"/>
  <c r="AA16" i="53"/>
  <c r="E46" i="53"/>
  <c r="E47" i="53" s="1"/>
  <c r="M46" i="53"/>
  <c r="M47" i="53" s="1"/>
  <c r="W46" i="53"/>
  <c r="I45" i="53"/>
  <c r="D46" i="54"/>
  <c r="I48" i="54"/>
  <c r="W46" i="51"/>
  <c r="W47" i="51" s="1"/>
  <c r="AC37" i="52"/>
  <c r="AA22" i="53"/>
  <c r="AA30" i="53"/>
  <c r="AA38" i="53"/>
  <c r="AB41" i="53"/>
  <c r="L46" i="54"/>
  <c r="L48" i="54" s="1"/>
  <c r="T46" i="54"/>
  <c r="N46" i="54"/>
  <c r="H47" i="54"/>
  <c r="P47" i="54"/>
  <c r="AG47" i="54"/>
  <c r="AO47" i="54"/>
  <c r="G46" i="52"/>
  <c r="G47" i="52" s="1"/>
  <c r="Q46" i="52"/>
  <c r="Q47" i="52" s="1"/>
  <c r="AA18" i="52"/>
  <c r="AC43" i="52"/>
  <c r="AA20" i="53"/>
  <c r="AA28" i="53"/>
  <c r="AA36" i="53"/>
  <c r="AG46" i="54"/>
  <c r="AG48" i="54" s="1"/>
  <c r="AO46" i="54"/>
  <c r="AO48" i="54" s="1"/>
  <c r="B47" i="54"/>
  <c r="J47" i="54"/>
  <c r="R47" i="54"/>
  <c r="AA47" i="54"/>
  <c r="AA48" i="54" s="1"/>
  <c r="AI47" i="54"/>
  <c r="AQ47" i="54"/>
  <c r="AR47" i="54" s="1"/>
  <c r="AR19" i="54"/>
  <c r="V31" i="54"/>
  <c r="AB6" i="51"/>
  <c r="AB18" i="52"/>
  <c r="AC42" i="52"/>
  <c r="F45" i="53"/>
  <c r="F47" i="53" s="1"/>
  <c r="P45" i="53"/>
  <c r="P47" i="53" s="1"/>
  <c r="X45" i="53"/>
  <c r="X47" i="53" s="1"/>
  <c r="AC6" i="53"/>
  <c r="AA9" i="53"/>
  <c r="AC10" i="53"/>
  <c r="AA13" i="53"/>
  <c r="AC14" i="53"/>
  <c r="I46" i="53"/>
  <c r="S46" i="53"/>
  <c r="S47" i="53" s="1"/>
  <c r="AA19" i="53"/>
  <c r="AA27" i="53"/>
  <c r="AA35" i="53"/>
  <c r="AA42" i="53"/>
  <c r="G46" i="54"/>
  <c r="G48" i="54" s="1"/>
  <c r="O46" i="54"/>
  <c r="Y46" i="54"/>
  <c r="Z7" i="54"/>
  <c r="C47" i="54"/>
  <c r="K47" i="54"/>
  <c r="D43" i="54"/>
  <c r="D45" i="52"/>
  <c r="D47" i="52" s="1"/>
  <c r="L45" i="52"/>
  <c r="L47" i="52" s="1"/>
  <c r="V45" i="52"/>
  <c r="V47" i="52" s="1"/>
  <c r="AC41" i="52"/>
  <c r="B46" i="53"/>
  <c r="AA18" i="53"/>
  <c r="J46" i="53"/>
  <c r="J47" i="53" s="1"/>
  <c r="T46" i="53"/>
  <c r="AA26" i="53"/>
  <c r="AA34" i="53"/>
  <c r="W45" i="53"/>
  <c r="W47" i="53" s="1"/>
  <c r="AI48" i="54"/>
  <c r="AQ46" i="54"/>
  <c r="AR7" i="54"/>
  <c r="L47" i="54"/>
  <c r="T47" i="54"/>
  <c r="AC47" i="54"/>
  <c r="AK47" i="54"/>
  <c r="M47" i="54"/>
  <c r="M48" i="54" s="1"/>
  <c r="AD45" i="55"/>
  <c r="AC40" i="52"/>
  <c r="H45" i="53"/>
  <c r="H47" i="53" s="1"/>
  <c r="R45" i="53"/>
  <c r="AA8" i="53"/>
  <c r="AC9" i="53"/>
  <c r="AA12" i="53"/>
  <c r="AC13" i="53"/>
  <c r="AA17" i="53"/>
  <c r="C46" i="53"/>
  <c r="K46" i="53"/>
  <c r="K47" i="53" s="1"/>
  <c r="U46" i="53"/>
  <c r="U47" i="53" s="1"/>
  <c r="AA25" i="53"/>
  <c r="AA33" i="53"/>
  <c r="AA41" i="53"/>
  <c r="U47" i="54"/>
  <c r="V25" i="54"/>
  <c r="AP48" i="54"/>
  <c r="AC39" i="52"/>
  <c r="AA24" i="53"/>
  <c r="AA32" i="53"/>
  <c r="AA40" i="53"/>
  <c r="AB42" i="53"/>
  <c r="B46" i="54"/>
  <c r="J46" i="54"/>
  <c r="R46" i="54"/>
  <c r="AC46" i="54"/>
  <c r="AK46" i="54"/>
  <c r="D8" i="54"/>
  <c r="D12" i="54"/>
  <c r="D16" i="54"/>
  <c r="F47" i="54"/>
  <c r="N47" i="54"/>
  <c r="V19" i="54"/>
  <c r="AE47" i="54"/>
  <c r="AE48" i="54" s="1"/>
  <c r="AM47" i="54"/>
  <c r="AE20" i="55"/>
  <c r="Z20" i="55"/>
  <c r="AF20" i="55" s="1"/>
  <c r="BF13" i="57"/>
  <c r="BI13" i="57"/>
  <c r="Z26" i="54"/>
  <c r="Z42" i="54"/>
  <c r="AD22" i="55"/>
  <c r="Z22" i="55"/>
  <c r="AF22" i="55" s="1"/>
  <c r="J25" i="55"/>
  <c r="P25" i="55" s="1"/>
  <c r="J33" i="55"/>
  <c r="P33" i="55" s="1"/>
  <c r="J34" i="55"/>
  <c r="P34" i="55" s="1"/>
  <c r="O34" i="55"/>
  <c r="AD27" i="55"/>
  <c r="Z27" i="55"/>
  <c r="AF27" i="55" s="1"/>
  <c r="AE29" i="55"/>
  <c r="Z29" i="55"/>
  <c r="AF29" i="55" s="1"/>
  <c r="N32" i="55"/>
  <c r="J32" i="55"/>
  <c r="P32" i="55" s="1"/>
  <c r="S23" i="56"/>
  <c r="B48" i="56"/>
  <c r="R23" i="56"/>
  <c r="K46" i="54"/>
  <c r="E47" i="54"/>
  <c r="E48" i="54" s="1"/>
  <c r="Z22" i="54"/>
  <c r="Z38" i="54"/>
  <c r="N6" i="55"/>
  <c r="O14" i="55"/>
  <c r="AE24" i="55"/>
  <c r="Z24" i="55"/>
  <c r="AF24" i="55" s="1"/>
  <c r="AE43" i="55"/>
  <c r="Z43" i="55"/>
  <c r="AF43" i="55" s="1"/>
  <c r="D46" i="55"/>
  <c r="S28" i="56"/>
  <c r="R28" i="56"/>
  <c r="J47" i="56"/>
  <c r="J49" i="56" s="1"/>
  <c r="AE6" i="55"/>
  <c r="AE15" i="55"/>
  <c r="AD19" i="55"/>
  <c r="Z19" i="55"/>
  <c r="AF19" i="55" s="1"/>
  <c r="AE21" i="55"/>
  <c r="Z21" i="55"/>
  <c r="AF21" i="55" s="1"/>
  <c r="AD26" i="55"/>
  <c r="Z26" i="55"/>
  <c r="AF26" i="55" s="1"/>
  <c r="N37" i="55"/>
  <c r="X46" i="55"/>
  <c r="AD46" i="55" s="1"/>
  <c r="E48" i="56"/>
  <c r="M48" i="56"/>
  <c r="R22" i="56"/>
  <c r="D48" i="56"/>
  <c r="D49" i="56" s="1"/>
  <c r="AD46" i="54"/>
  <c r="AD48" i="54" s="1"/>
  <c r="Z18" i="54"/>
  <c r="O47" i="54"/>
  <c r="Z34" i="54"/>
  <c r="U46" i="54"/>
  <c r="N45" i="55"/>
  <c r="AE7" i="55"/>
  <c r="J9" i="55"/>
  <c r="P9" i="55" s="1"/>
  <c r="O25" i="55"/>
  <c r="AD31" i="55"/>
  <c r="Z31" i="55"/>
  <c r="AF31" i="55" s="1"/>
  <c r="G46" i="55"/>
  <c r="M46" i="55" s="1"/>
  <c r="L46" i="55"/>
  <c r="S10" i="56"/>
  <c r="B47" i="56"/>
  <c r="B49" i="56" s="1"/>
  <c r="S12" i="56"/>
  <c r="R12" i="56"/>
  <c r="AM46" i="54"/>
  <c r="AR17" i="54"/>
  <c r="Y47" i="54"/>
  <c r="Z47" i="54" s="1"/>
  <c r="AR33" i="54"/>
  <c r="I45" i="55"/>
  <c r="Z8" i="55"/>
  <c r="AF8" i="55" s="1"/>
  <c r="Z10" i="55"/>
  <c r="AF10" i="55" s="1"/>
  <c r="Z12" i="55"/>
  <c r="AF12" i="55" s="1"/>
  <c r="Z14" i="55"/>
  <c r="AF14" i="55" s="1"/>
  <c r="O16" i="55"/>
  <c r="J16" i="55"/>
  <c r="P16" i="55" s="1"/>
  <c r="H46" i="55"/>
  <c r="N46" i="55" s="1"/>
  <c r="J21" i="55"/>
  <c r="P21" i="55" s="1"/>
  <c r="AE28" i="55"/>
  <c r="Z28" i="55"/>
  <c r="AF28" i="55" s="1"/>
  <c r="C47" i="56"/>
  <c r="R8" i="56"/>
  <c r="S36" i="56"/>
  <c r="R36" i="56"/>
  <c r="AH47" i="54"/>
  <c r="AH48" i="54" s="1"/>
  <c r="O8" i="55"/>
  <c r="J8" i="55"/>
  <c r="P8" i="55" s="1"/>
  <c r="I46" i="55"/>
  <c r="J18" i="55"/>
  <c r="P18" i="55" s="1"/>
  <c r="O18" i="55"/>
  <c r="AD23" i="55"/>
  <c r="Z23" i="55"/>
  <c r="AF23" i="55" s="1"/>
  <c r="AE25" i="55"/>
  <c r="Z25" i="55"/>
  <c r="AF25" i="55" s="1"/>
  <c r="AD30" i="55"/>
  <c r="Z30" i="55"/>
  <c r="AF30" i="55" s="1"/>
  <c r="Y45" i="55"/>
  <c r="L47" i="55"/>
  <c r="BI9" i="57"/>
  <c r="BF9" i="57"/>
  <c r="BK9" i="57"/>
  <c r="BH9" i="57"/>
  <c r="BI10" i="57"/>
  <c r="BF11" i="57"/>
  <c r="BJ12" i="57"/>
  <c r="BK12" i="57"/>
  <c r="J22" i="55"/>
  <c r="P22" i="55" s="1"/>
  <c r="J26" i="55"/>
  <c r="P26" i="55" s="1"/>
  <c r="J30" i="55"/>
  <c r="P30" i="55" s="1"/>
  <c r="J38" i="55"/>
  <c r="P38" i="55" s="1"/>
  <c r="O38" i="55"/>
  <c r="B47" i="55"/>
  <c r="D47" i="55" s="1"/>
  <c r="E47" i="56"/>
  <c r="E49" i="56" s="1"/>
  <c r="M47" i="56"/>
  <c r="R16" i="56"/>
  <c r="S16" i="56"/>
  <c r="BJ9" i="57"/>
  <c r="J20" i="55"/>
  <c r="P20" i="55" s="1"/>
  <c r="J24" i="55"/>
  <c r="P24" i="55" s="1"/>
  <c r="J28" i="55"/>
  <c r="P28" i="55" s="1"/>
  <c r="AA47" i="55"/>
  <c r="F47" i="56"/>
  <c r="N47" i="56"/>
  <c r="S14" i="56"/>
  <c r="H48" i="56"/>
  <c r="P48" i="56"/>
  <c r="S20" i="56"/>
  <c r="R20" i="56"/>
  <c r="BI11" i="57"/>
  <c r="BK32" i="57"/>
  <c r="BH32" i="57"/>
  <c r="AB46" i="55"/>
  <c r="T46" i="55"/>
  <c r="AC46" i="55" s="1"/>
  <c r="R9" i="56"/>
  <c r="R14" i="56"/>
  <c r="R24" i="56"/>
  <c r="R40" i="56"/>
  <c r="O22" i="55"/>
  <c r="O26" i="55"/>
  <c r="O30" i="55"/>
  <c r="Z34" i="55"/>
  <c r="AF34" i="55" s="1"/>
  <c r="O44" i="55"/>
  <c r="J44" i="55"/>
  <c r="P44" i="55" s="1"/>
  <c r="W45" i="55"/>
  <c r="AB45" i="55"/>
  <c r="V47" i="55"/>
  <c r="S9" i="56"/>
  <c r="S24" i="56"/>
  <c r="S38" i="56"/>
  <c r="C46" i="57"/>
  <c r="BG7" i="57"/>
  <c r="K46" i="57"/>
  <c r="S46" i="57"/>
  <c r="AB46" i="57"/>
  <c r="AJ46" i="57"/>
  <c r="AS46" i="57"/>
  <c r="BA46" i="57"/>
  <c r="BK35" i="57"/>
  <c r="Y46" i="55"/>
  <c r="Z44" i="55"/>
  <c r="AF44" i="55" s="1"/>
  <c r="AE44" i="55"/>
  <c r="K45" i="55"/>
  <c r="E47" i="55"/>
  <c r="K47" i="55" s="1"/>
  <c r="G45" i="55"/>
  <c r="M45" i="55" s="1"/>
  <c r="R32" i="56"/>
  <c r="R38" i="56"/>
  <c r="S44" i="56"/>
  <c r="R44" i="56"/>
  <c r="BH10" i="57"/>
  <c r="BG12" i="57"/>
  <c r="BI14" i="57"/>
  <c r="BG16" i="57"/>
  <c r="I47" i="57"/>
  <c r="Q47" i="57"/>
  <c r="BI19" i="57"/>
  <c r="Z47" i="57"/>
  <c r="AH47" i="57"/>
  <c r="AQ47" i="57"/>
  <c r="AY47" i="57"/>
  <c r="BK19" i="57"/>
  <c r="BK24" i="57"/>
  <c r="BJ24" i="57"/>
  <c r="BJ26" i="57"/>
  <c r="G46" i="57"/>
  <c r="O46" i="57"/>
  <c r="X46" i="57"/>
  <c r="AF46" i="57"/>
  <c r="AN46" i="57"/>
  <c r="AW46" i="57"/>
  <c r="BE46" i="57"/>
  <c r="BK16" i="57"/>
  <c r="BK27" i="57"/>
  <c r="BI33" i="57"/>
  <c r="BH42" i="57"/>
  <c r="BJ42" i="57"/>
  <c r="Z32" i="55"/>
  <c r="AF32" i="55" s="1"/>
  <c r="Z36" i="55"/>
  <c r="AF36" i="55" s="1"/>
  <c r="Z40" i="55"/>
  <c r="AF40" i="55" s="1"/>
  <c r="J42" i="55"/>
  <c r="P42" i="55" s="1"/>
  <c r="O42" i="55"/>
  <c r="S18" i="56"/>
  <c r="H46" i="57"/>
  <c r="P46" i="57"/>
  <c r="Y46" i="57"/>
  <c r="AG46" i="57"/>
  <c r="AO46" i="57"/>
  <c r="BJ7" i="57"/>
  <c r="AX46" i="57"/>
  <c r="BJ10" i="57"/>
  <c r="BF15" i="57"/>
  <c r="BI17" i="57"/>
  <c r="BF18" i="57"/>
  <c r="BK20" i="57"/>
  <c r="D47" i="57"/>
  <c r="BJ20" i="57"/>
  <c r="L47" i="57"/>
  <c r="U47" i="57"/>
  <c r="AC47" i="57"/>
  <c r="AK47" i="57"/>
  <c r="AT47" i="57"/>
  <c r="BB47" i="57"/>
  <c r="BI32" i="57"/>
  <c r="BH35" i="57"/>
  <c r="BJ39" i="57"/>
  <c r="BF39" i="57"/>
  <c r="BK13" i="57"/>
  <c r="BG17" i="57"/>
  <c r="BH22" i="57"/>
  <c r="BI24" i="57"/>
  <c r="BI25" i="57"/>
  <c r="BF26" i="57"/>
  <c r="BH34" i="57"/>
  <c r="BJ34" i="57"/>
  <c r="BG39" i="57"/>
  <c r="B46" i="57"/>
  <c r="BH7" i="57"/>
  <c r="J46" i="57"/>
  <c r="R46" i="57"/>
  <c r="AA46" i="57"/>
  <c r="AI46" i="57"/>
  <c r="AR46" i="57"/>
  <c r="AZ46" i="57"/>
  <c r="BK7" i="57"/>
  <c r="BK8" i="57"/>
  <c r="BF12" i="57"/>
  <c r="BH18" i="57"/>
  <c r="E47" i="57"/>
  <c r="M47" i="57"/>
  <c r="V47" i="57"/>
  <c r="AD47" i="57"/>
  <c r="AL47" i="57"/>
  <c r="AU47" i="57"/>
  <c r="BC47" i="57"/>
  <c r="BI23" i="57"/>
  <c r="BJ23" i="57"/>
  <c r="BF23" i="57"/>
  <c r="BH27" i="57"/>
  <c r="BH30" i="57"/>
  <c r="BJ31" i="57"/>
  <c r="BF31" i="57"/>
  <c r="BG33" i="57"/>
  <c r="BK23" i="57"/>
  <c r="BH26" i="57"/>
  <c r="BK40" i="57"/>
  <c r="BH40" i="57"/>
  <c r="BK43" i="57"/>
  <c r="BI40" i="57"/>
  <c r="BH43" i="57"/>
  <c r="BK31" i="57"/>
  <c r="BK39" i="57"/>
  <c r="BJ11" i="57"/>
  <c r="BH14" i="57"/>
  <c r="BJ17" i="57"/>
  <c r="BF17" i="57"/>
  <c r="BI18" i="57"/>
  <c r="F47" i="57"/>
  <c r="N47" i="57"/>
  <c r="W47" i="57"/>
  <c r="AE47" i="57"/>
  <c r="AM47" i="57"/>
  <c r="AV47" i="57"/>
  <c r="BD47" i="57"/>
  <c r="BG24" i="57"/>
  <c r="BJ25" i="57"/>
  <c r="BF25" i="57"/>
  <c r="BI26" i="57"/>
  <c r="BG32" i="57"/>
  <c r="BJ33" i="57"/>
  <c r="BF33" i="57"/>
  <c r="BI34" i="57"/>
  <c r="BG40" i="57"/>
  <c r="BJ41" i="57"/>
  <c r="BF41" i="57"/>
  <c r="BI42" i="57"/>
  <c r="R13" i="56"/>
  <c r="R21" i="56"/>
  <c r="R29" i="56"/>
  <c r="R37" i="56"/>
  <c r="R45" i="56"/>
  <c r="E46" i="57"/>
  <c r="M46" i="57"/>
  <c r="M48" i="57" s="1"/>
  <c r="V46" i="57"/>
  <c r="V48" i="57" s="1"/>
  <c r="AD46" i="57"/>
  <c r="AD48" i="57" s="1"/>
  <c r="AL46" i="57"/>
  <c r="AU46" i="57"/>
  <c r="AU48" i="57" s="1"/>
  <c r="BC46" i="57"/>
  <c r="BG9" i="57"/>
  <c r="BK10" i="57"/>
  <c r="BI12" i="57"/>
  <c r="BK17" i="57"/>
  <c r="BF24" i="57"/>
  <c r="BK25" i="57"/>
  <c r="BF32" i="57"/>
  <c r="BK33" i="57"/>
  <c r="BF40" i="57"/>
  <c r="BK41" i="57"/>
  <c r="S47" i="55"/>
  <c r="T47" i="55" s="1"/>
  <c r="T45" i="55"/>
  <c r="H47" i="56"/>
  <c r="P47" i="56"/>
  <c r="R18" i="56"/>
  <c r="C48" i="56"/>
  <c r="K48" i="56"/>
  <c r="I48" i="56"/>
  <c r="Q48" i="56"/>
  <c r="R26" i="56"/>
  <c r="R34" i="56"/>
  <c r="R42" i="56"/>
  <c r="F46" i="57"/>
  <c r="F48" i="57" s="1"/>
  <c r="N46" i="57"/>
  <c r="W46" i="57"/>
  <c r="AE46" i="57"/>
  <c r="AM46" i="57"/>
  <c r="AM48" i="57" s="1"/>
  <c r="AV46" i="57"/>
  <c r="AV48" i="57" s="1"/>
  <c r="BD46" i="57"/>
  <c r="BD48" i="57" s="1"/>
  <c r="D46" i="57"/>
  <c r="BH8" i="57"/>
  <c r="L46" i="57"/>
  <c r="L48" i="57" s="1"/>
  <c r="U46" i="57"/>
  <c r="U48" i="57" s="1"/>
  <c r="AC46" i="57"/>
  <c r="AC48" i="57" s="1"/>
  <c r="AK46" i="57"/>
  <c r="AK48" i="57" s="1"/>
  <c r="AT46" i="57"/>
  <c r="AT48" i="57" s="1"/>
  <c r="BB46" i="57"/>
  <c r="BF10" i="57"/>
  <c r="BJ13" i="57"/>
  <c r="BH16" i="57"/>
  <c r="BH17" i="57"/>
  <c r="BG18" i="57"/>
  <c r="H47" i="57"/>
  <c r="P47" i="57"/>
  <c r="Y47" i="57"/>
  <c r="AG47" i="57"/>
  <c r="AO47" i="57"/>
  <c r="AX47" i="57"/>
  <c r="BJ19" i="57"/>
  <c r="BF19" i="57"/>
  <c r="G47" i="57"/>
  <c r="O47" i="57"/>
  <c r="X47" i="57"/>
  <c r="AF47" i="57"/>
  <c r="AN47" i="57"/>
  <c r="AW47" i="57"/>
  <c r="BI20" i="57"/>
  <c r="BE47" i="57"/>
  <c r="BH23" i="57"/>
  <c r="BG26" i="57"/>
  <c r="BJ27" i="57"/>
  <c r="BI28" i="57"/>
  <c r="BH31" i="57"/>
  <c r="BG34" i="57"/>
  <c r="BJ35" i="57"/>
  <c r="BI36" i="57"/>
  <c r="BH39" i="57"/>
  <c r="BG42" i="57"/>
  <c r="BJ43" i="57"/>
  <c r="BI44" i="57"/>
  <c r="BJ45" i="57"/>
  <c r="BJ15" i="57"/>
  <c r="B47" i="57"/>
  <c r="J47" i="57"/>
  <c r="R47" i="57"/>
  <c r="AA47" i="57"/>
  <c r="AI47" i="57"/>
  <c r="AR47" i="57"/>
  <c r="AZ47" i="57"/>
  <c r="BG20" i="57"/>
  <c r="BJ21" i="57"/>
  <c r="BI22" i="57"/>
  <c r="BH25" i="57"/>
  <c r="BG28" i="57"/>
  <c r="BJ29" i="57"/>
  <c r="BI30" i="57"/>
  <c r="BH33" i="57"/>
  <c r="BG36" i="57"/>
  <c r="BJ37" i="57"/>
  <c r="BI38" i="57"/>
  <c r="BH41" i="57"/>
  <c r="BG44" i="57"/>
  <c r="K47" i="56"/>
  <c r="K49" i="56" s="1"/>
  <c r="I47" i="56"/>
  <c r="Q47" i="56"/>
  <c r="R17" i="56"/>
  <c r="F48" i="56"/>
  <c r="N48" i="56"/>
  <c r="R25" i="56"/>
  <c r="R33" i="56"/>
  <c r="R41" i="56"/>
  <c r="I46" i="57"/>
  <c r="Q46" i="57"/>
  <c r="Q48" i="57" s="1"/>
  <c r="Z46" i="57"/>
  <c r="Z48" i="57" s="1"/>
  <c r="AH46" i="57"/>
  <c r="AH48" i="57" s="1"/>
  <c r="AQ46" i="57"/>
  <c r="AQ48" i="57" s="1"/>
  <c r="AY46" i="57"/>
  <c r="AY48" i="57" s="1"/>
  <c r="BI8" i="57"/>
  <c r="BG13" i="57"/>
  <c r="BK14" i="57"/>
  <c r="BI16" i="57"/>
  <c r="C47" i="57"/>
  <c r="K47" i="57"/>
  <c r="S47" i="57"/>
  <c r="AB47" i="57"/>
  <c r="AJ47" i="57"/>
  <c r="AS47" i="57"/>
  <c r="BA47" i="57"/>
  <c r="BF20" i="57"/>
  <c r="BK21" i="57"/>
  <c r="BF28" i="57"/>
  <c r="BK29" i="57"/>
  <c r="BF36" i="57"/>
  <c r="BK37" i="57"/>
  <c r="J48" i="57" l="1"/>
  <c r="AG48" i="57"/>
  <c r="AW48" i="57"/>
  <c r="BA48" i="57"/>
  <c r="AE48" i="57"/>
  <c r="W48" i="57"/>
  <c r="D48" i="57"/>
  <c r="M49" i="56"/>
  <c r="L49" i="56"/>
  <c r="P49" i="56"/>
  <c r="H47" i="55"/>
  <c r="D47" i="54"/>
  <c r="K48" i="54"/>
  <c r="Q48" i="54"/>
  <c r="J48" i="54"/>
  <c r="P48" i="54"/>
  <c r="AM48" i="54"/>
  <c r="B48" i="54"/>
  <c r="O48" i="54"/>
  <c r="H48" i="54"/>
  <c r="R47" i="53"/>
  <c r="Q47" i="53"/>
  <c r="B47" i="53"/>
  <c r="I47" i="52"/>
  <c r="M47" i="52"/>
  <c r="E47" i="52"/>
  <c r="X47" i="52"/>
  <c r="E47" i="51"/>
  <c r="I47" i="51"/>
  <c r="J47" i="50"/>
  <c r="V47" i="50"/>
  <c r="Q47" i="50"/>
  <c r="K47" i="50"/>
  <c r="G47" i="50"/>
  <c r="Q47" i="49"/>
  <c r="W47" i="49"/>
  <c r="V47" i="48"/>
  <c r="M47" i="48"/>
  <c r="D47" i="48"/>
  <c r="C47" i="47"/>
  <c r="X47" i="47"/>
  <c r="AA47" i="47"/>
  <c r="Z47" i="47"/>
  <c r="S47" i="47"/>
  <c r="U47" i="47"/>
  <c r="H47" i="47"/>
  <c r="I47" i="47"/>
  <c r="E48" i="57"/>
  <c r="Y48" i="57"/>
  <c r="AN48" i="57"/>
  <c r="AS48" i="57"/>
  <c r="I47" i="55"/>
  <c r="J45" i="55"/>
  <c r="P45" i="55" s="1"/>
  <c r="O45" i="55"/>
  <c r="N47" i="55"/>
  <c r="B48" i="57"/>
  <c r="P48" i="57"/>
  <c r="AF48" i="57"/>
  <c r="AJ48" i="57"/>
  <c r="N49" i="56"/>
  <c r="AK48" i="54"/>
  <c r="N48" i="54"/>
  <c r="N48" i="57"/>
  <c r="BC48" i="57"/>
  <c r="AZ48" i="57"/>
  <c r="H48" i="57"/>
  <c r="X48" i="57"/>
  <c r="AB48" i="57"/>
  <c r="AB47" i="55"/>
  <c r="W47" i="55"/>
  <c r="AC47" i="55" s="1"/>
  <c r="F49" i="56"/>
  <c r="V46" i="54"/>
  <c r="U48" i="54"/>
  <c r="AC48" i="54"/>
  <c r="T48" i="54"/>
  <c r="Y48" i="54"/>
  <c r="Z48" i="54" s="1"/>
  <c r="Z46" i="54"/>
  <c r="Q49" i="56"/>
  <c r="AR48" i="57"/>
  <c r="O48" i="57"/>
  <c r="S48" i="57"/>
  <c r="R48" i="54"/>
  <c r="I48" i="57"/>
  <c r="I49" i="56"/>
  <c r="AL48" i="57"/>
  <c r="AI48" i="57"/>
  <c r="AX48" i="57"/>
  <c r="G48" i="57"/>
  <c r="K48" i="57"/>
  <c r="AC45" i="55"/>
  <c r="G47" i="55"/>
  <c r="M47" i="55" s="1"/>
  <c r="AQ48" i="54"/>
  <c r="AR48" i="54" s="1"/>
  <c r="AR46" i="54"/>
  <c r="C48" i="54"/>
  <c r="BB48" i="57"/>
  <c r="H49" i="56"/>
  <c r="AA48" i="57"/>
  <c r="Z46" i="55"/>
  <c r="AF46" i="55" s="1"/>
  <c r="AE46" i="55"/>
  <c r="AE45" i="55"/>
  <c r="Y47" i="55"/>
  <c r="Z45" i="55"/>
  <c r="AF45" i="55" s="1"/>
  <c r="C49" i="56"/>
  <c r="V47" i="54"/>
  <c r="X47" i="55"/>
  <c r="AD47" i="55" s="1"/>
  <c r="I47" i="53"/>
  <c r="P47" i="52"/>
  <c r="R48" i="57"/>
  <c r="AO48" i="57"/>
  <c r="BE48" i="57"/>
  <c r="C48" i="57"/>
  <c r="O46" i="55"/>
  <c r="J46" i="55"/>
  <c r="P46" i="55" s="1"/>
  <c r="F47" i="52"/>
  <c r="M47" i="49"/>
  <c r="D48" i="54" l="1"/>
  <c r="J47" i="55"/>
  <c r="P47" i="55" s="1"/>
  <c r="O47" i="55"/>
  <c r="Z47" i="55"/>
  <c r="AF47" i="55" s="1"/>
  <c r="AE47" i="55"/>
  <c r="V48" i="5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奈良県</author>
  </authors>
  <commentList>
    <comment ref="Y50" authorId="0" shapeId="0" xr:uid="{F8C695A3-D3E7-4802-84D9-37526E99984D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R6年度から「土蔵」は行削除
</t>
        </r>
      </text>
    </comment>
  </commentList>
</comments>
</file>

<file path=xl/sharedStrings.xml><?xml version="1.0" encoding="utf-8"?>
<sst xmlns="http://schemas.openxmlformats.org/spreadsheetml/2006/main" count="2524" uniqueCount="302">
  <si>
    <t>計</t>
    <rPh sb="0" eb="1">
      <t>ケイ</t>
    </rPh>
    <phoneticPr fontId="3"/>
  </si>
  <si>
    <t>（千円）</t>
    <rPh sb="1" eb="3">
      <t>センエン</t>
    </rPh>
    <phoneticPr fontId="3"/>
  </si>
  <si>
    <t>（円）</t>
    <rPh sb="1" eb="2">
      <t>エン</t>
    </rPh>
    <phoneticPr fontId="3"/>
  </si>
  <si>
    <t>床　面　積</t>
    <rPh sb="0" eb="1">
      <t>ユカ</t>
    </rPh>
    <rPh sb="2" eb="3">
      <t>メン</t>
    </rPh>
    <rPh sb="4" eb="5">
      <t>セキ</t>
    </rPh>
    <phoneticPr fontId="3"/>
  </si>
  <si>
    <t>単位当たり価格</t>
    <rPh sb="0" eb="2">
      <t>タンイ</t>
    </rPh>
    <rPh sb="2" eb="3">
      <t>ア</t>
    </rPh>
    <rPh sb="5" eb="7">
      <t>カカク</t>
    </rPh>
    <phoneticPr fontId="3"/>
  </si>
  <si>
    <t>専用住宅</t>
    <rPh sb="0" eb="2">
      <t>センヨウ</t>
    </rPh>
    <rPh sb="2" eb="4">
      <t>ジュウタク</t>
    </rPh>
    <phoneticPr fontId="3"/>
  </si>
  <si>
    <t>共同住宅・寄宿舎</t>
    <rPh sb="0" eb="2">
      <t>キョウドウ</t>
    </rPh>
    <rPh sb="2" eb="4">
      <t>ジュウタク</t>
    </rPh>
    <rPh sb="5" eb="8">
      <t>キシュクシャ</t>
    </rPh>
    <phoneticPr fontId="3"/>
  </si>
  <si>
    <t>併用住宅</t>
    <rPh sb="0" eb="2">
      <t>ヘイヨウ</t>
    </rPh>
    <rPh sb="2" eb="4">
      <t>ジュウタク</t>
    </rPh>
    <phoneticPr fontId="3"/>
  </si>
  <si>
    <t>旅館・料亭・ホテル</t>
    <rPh sb="0" eb="2">
      <t>リョカン</t>
    </rPh>
    <rPh sb="3" eb="5">
      <t>リョウテイ</t>
    </rPh>
    <phoneticPr fontId="3"/>
  </si>
  <si>
    <t>劇場・病院</t>
    <rPh sb="0" eb="2">
      <t>ゲキジョウ</t>
    </rPh>
    <rPh sb="3" eb="5">
      <t>ビョウイン</t>
    </rPh>
    <phoneticPr fontId="3"/>
  </si>
  <si>
    <t>工場・倉庫</t>
    <rPh sb="0" eb="2">
      <t>コウジョウ</t>
    </rPh>
    <rPh sb="3" eb="5">
      <t>ソウコ</t>
    </rPh>
    <phoneticPr fontId="3"/>
  </si>
  <si>
    <t>附属家</t>
    <rPh sb="0" eb="2">
      <t>フゾク</t>
    </rPh>
    <rPh sb="2" eb="3">
      <t>イエ</t>
    </rPh>
    <phoneticPr fontId="3"/>
  </si>
  <si>
    <t>合計</t>
    <rPh sb="0" eb="2">
      <t>ゴウケイ</t>
    </rPh>
    <phoneticPr fontId="3"/>
  </si>
  <si>
    <t>奈良市</t>
  </si>
  <si>
    <t>大和高田市</t>
  </si>
  <si>
    <t>大和郡山市</t>
  </si>
  <si>
    <t>天理市</t>
  </si>
  <si>
    <t>橿原市</t>
  </si>
  <si>
    <t>桜井市</t>
  </si>
  <si>
    <t>五條市</t>
  </si>
  <si>
    <t>御所市</t>
  </si>
  <si>
    <t>生駒市</t>
  </si>
  <si>
    <t>香芝市</t>
  </si>
  <si>
    <t>山添村</t>
  </si>
  <si>
    <t>平群町</t>
  </si>
  <si>
    <t>三郷町</t>
  </si>
  <si>
    <t>斑鳩町</t>
  </si>
  <si>
    <t>安堵町</t>
  </si>
  <si>
    <t>川西町</t>
  </si>
  <si>
    <t>三宅町</t>
  </si>
  <si>
    <t>田原本町</t>
  </si>
  <si>
    <t>御杖村</t>
  </si>
  <si>
    <t>高取町</t>
  </si>
  <si>
    <t>明日香村</t>
  </si>
  <si>
    <t>上牧町</t>
  </si>
  <si>
    <t>王寺町</t>
  </si>
  <si>
    <t>広陵町</t>
  </si>
  <si>
    <t>河合町</t>
  </si>
  <si>
    <t>吉野町</t>
  </si>
  <si>
    <t>大淀町</t>
  </si>
  <si>
    <t>下市町</t>
  </si>
  <si>
    <t>黒滝村</t>
  </si>
  <si>
    <t>天川村</t>
  </si>
  <si>
    <t>野迫川村</t>
  </si>
  <si>
    <t>十津川村</t>
  </si>
  <si>
    <t>下北山村</t>
  </si>
  <si>
    <t>上北山村</t>
  </si>
  <si>
    <t>川上村</t>
  </si>
  <si>
    <t>東吉野村</t>
  </si>
  <si>
    <t>決定価格</t>
    <rPh sb="0" eb="2">
      <t>ケッテイ</t>
    </rPh>
    <rPh sb="2" eb="4">
      <t>カカク</t>
    </rPh>
    <phoneticPr fontId="3"/>
  </si>
  <si>
    <t>市町村名</t>
    <rPh sb="0" eb="4">
      <t>シチョウソンメイ</t>
    </rPh>
    <phoneticPr fontId="3"/>
  </si>
  <si>
    <t>（㎡）</t>
    <phoneticPr fontId="3"/>
  </si>
  <si>
    <t>軽減税額</t>
    <rPh sb="0" eb="2">
      <t>ケイゲン</t>
    </rPh>
    <rPh sb="2" eb="4">
      <t>ゼイガク</t>
    </rPh>
    <phoneticPr fontId="7"/>
  </si>
  <si>
    <t xml:space="preserve">（千円） </t>
    <rPh sb="1" eb="3">
      <t>センエン</t>
    </rPh>
    <phoneticPr fontId="7"/>
  </si>
  <si>
    <t>決定価格</t>
    <rPh sb="0" eb="1">
      <t>ケツ</t>
    </rPh>
    <rPh sb="1" eb="2">
      <t>サダム</t>
    </rPh>
    <rPh sb="2" eb="3">
      <t>アタイ</t>
    </rPh>
    <rPh sb="3" eb="4">
      <t>カク</t>
    </rPh>
    <phoneticPr fontId="3"/>
  </si>
  <si>
    <t>（㎡）</t>
    <phoneticPr fontId="7"/>
  </si>
  <si>
    <t>宇陀市</t>
    <rPh sb="0" eb="2">
      <t>ウダ</t>
    </rPh>
    <rPh sb="2" eb="3">
      <t>シ</t>
    </rPh>
    <phoneticPr fontId="3"/>
  </si>
  <si>
    <t>（㎡）</t>
  </si>
  <si>
    <t>対　　　　比（％）</t>
    <rPh sb="0" eb="1">
      <t>タイ</t>
    </rPh>
    <rPh sb="5" eb="6">
      <t>ヒ</t>
    </rPh>
    <phoneticPr fontId="3"/>
  </si>
  <si>
    <t>床面積</t>
    <rPh sb="0" eb="1">
      <t>ユカ</t>
    </rPh>
    <rPh sb="1" eb="3">
      <t>メンセキ</t>
    </rPh>
    <phoneticPr fontId="3"/>
  </si>
  <si>
    <t>単価</t>
    <rPh sb="0" eb="2">
      <t>タンカ</t>
    </rPh>
    <phoneticPr fontId="3"/>
  </si>
  <si>
    <t>市計</t>
    <phoneticPr fontId="3"/>
  </si>
  <si>
    <t>町村計</t>
    <phoneticPr fontId="3"/>
  </si>
  <si>
    <t>単位当
り価格</t>
    <rPh sb="0" eb="2">
      <t>タンイ</t>
    </rPh>
    <rPh sb="2" eb="3">
      <t>ア</t>
    </rPh>
    <rPh sb="5" eb="7">
      <t>カカク</t>
    </rPh>
    <phoneticPr fontId="3"/>
  </si>
  <si>
    <t>曽爾村</t>
    <rPh sb="0" eb="1">
      <t>ソ</t>
    </rPh>
    <phoneticPr fontId="3"/>
  </si>
  <si>
    <t>課税標準額</t>
    <rPh sb="0" eb="2">
      <t>カゼイ</t>
    </rPh>
    <rPh sb="2" eb="4">
      <t>ヒョウジュン</t>
    </rPh>
    <rPh sb="4" eb="5">
      <t>ガク</t>
    </rPh>
    <phoneticPr fontId="3"/>
  </si>
  <si>
    <t>（日本放送協会）</t>
    <rPh sb="1" eb="3">
      <t>ニホン</t>
    </rPh>
    <rPh sb="3" eb="5">
      <t>ホウソウ</t>
    </rPh>
    <rPh sb="5" eb="7">
      <t>キョウカイ</t>
    </rPh>
    <phoneticPr fontId="3"/>
  </si>
  <si>
    <t>（登録有形文化財等）</t>
    <rPh sb="1" eb="3">
      <t>トウロク</t>
    </rPh>
    <rPh sb="3" eb="5">
      <t>ユウケイ</t>
    </rPh>
    <rPh sb="5" eb="8">
      <t>ブンカザイ</t>
    </rPh>
    <rPh sb="8" eb="9">
      <t>トウ</t>
    </rPh>
    <phoneticPr fontId="3"/>
  </si>
  <si>
    <t>平成15年附則
第11条</t>
    <rPh sb="0" eb="2">
      <t>ヘイセイ</t>
    </rPh>
    <rPh sb="4" eb="5">
      <t>ネン</t>
    </rPh>
    <rPh sb="5" eb="7">
      <t>フソク</t>
    </rPh>
    <rPh sb="8" eb="9">
      <t>ダイ</t>
    </rPh>
    <rPh sb="11" eb="12">
      <t>ジョウ</t>
    </rPh>
    <phoneticPr fontId="3"/>
  </si>
  <si>
    <t>課税標準の特例により減額となる額</t>
    <rPh sb="0" eb="2">
      <t>カゼイ</t>
    </rPh>
    <rPh sb="2" eb="4">
      <t>ヒョウジュン</t>
    </rPh>
    <rPh sb="5" eb="7">
      <t>トクレイ</t>
    </rPh>
    <rPh sb="10" eb="12">
      <t>ゲンガク</t>
    </rPh>
    <rPh sb="15" eb="16">
      <t>ガク</t>
    </rPh>
    <phoneticPr fontId="3"/>
  </si>
  <si>
    <t>床面積</t>
    <phoneticPr fontId="7"/>
  </si>
  <si>
    <t>【出典：各年度概要調書（各年４月１日現在）】</t>
    <rPh sb="1" eb="3">
      <t>シュッテン</t>
    </rPh>
    <rPh sb="4" eb="5">
      <t>カク</t>
    </rPh>
    <rPh sb="5" eb="7">
      <t>ネンド</t>
    </rPh>
    <rPh sb="7" eb="9">
      <t>ガイヨウ</t>
    </rPh>
    <rPh sb="9" eb="11">
      <t>チョウショ</t>
    </rPh>
    <rPh sb="12" eb="13">
      <t>カク</t>
    </rPh>
    <rPh sb="13" eb="14">
      <t>ネン</t>
    </rPh>
    <rPh sb="15" eb="16">
      <t>ガツ</t>
    </rPh>
    <rPh sb="17" eb="20">
      <t>ニチゲンザイ</t>
    </rPh>
    <rPh sb="18" eb="20">
      <t>ゲンザイ</t>
    </rPh>
    <phoneticPr fontId="17"/>
  </si>
  <si>
    <t>（木造家屋）</t>
    <phoneticPr fontId="3"/>
  </si>
  <si>
    <t>（非木造家屋）</t>
    <rPh sb="1" eb="2">
      <t>ヒ</t>
    </rPh>
    <phoneticPr fontId="3"/>
  </si>
  <si>
    <t>決定価格</t>
    <phoneticPr fontId="3"/>
  </si>
  <si>
    <t>減少分②</t>
    <rPh sb="0" eb="1">
      <t>ゲン</t>
    </rPh>
    <rPh sb="1" eb="2">
      <t>ショウ</t>
    </rPh>
    <rPh sb="2" eb="3">
      <t>ブン</t>
    </rPh>
    <phoneticPr fontId="3"/>
  </si>
  <si>
    <t>床面積</t>
  </si>
  <si>
    <t>床面積</t>
    <rPh sb="0" eb="1">
      <t>ユカ</t>
    </rPh>
    <rPh sb="1" eb="2">
      <t>メン</t>
    </rPh>
    <rPh sb="2" eb="3">
      <t>セキ</t>
    </rPh>
    <phoneticPr fontId="3"/>
  </si>
  <si>
    <t>決定価格</t>
    <rPh sb="0" eb="1">
      <t>ケツ</t>
    </rPh>
    <rPh sb="1" eb="2">
      <t>サダム</t>
    </rPh>
    <rPh sb="2" eb="4">
      <t>カカク</t>
    </rPh>
    <phoneticPr fontId="3"/>
  </si>
  <si>
    <t>法第349条の3</t>
    <rPh sb="0" eb="1">
      <t>ホウ</t>
    </rPh>
    <rPh sb="1" eb="2">
      <t>ダイ</t>
    </rPh>
    <rPh sb="5" eb="6">
      <t>ジョウ</t>
    </rPh>
    <phoneticPr fontId="3"/>
  </si>
  <si>
    <t>①　　　　（千円）</t>
    <rPh sb="6" eb="8">
      <t>センエン</t>
    </rPh>
    <phoneticPr fontId="3"/>
  </si>
  <si>
    <t>法附則第１５条の６第１項
（１／２減額）</t>
    <rPh sb="0" eb="1">
      <t>ホウ</t>
    </rPh>
    <rPh sb="1" eb="3">
      <t>フソク</t>
    </rPh>
    <rPh sb="3" eb="4">
      <t>ダイ</t>
    </rPh>
    <rPh sb="6" eb="7">
      <t>ジョウ</t>
    </rPh>
    <rPh sb="9" eb="10">
      <t>ダイ</t>
    </rPh>
    <rPh sb="11" eb="12">
      <t>コウ</t>
    </rPh>
    <rPh sb="17" eb="19">
      <t>ゲンガク</t>
    </rPh>
    <phoneticPr fontId="7"/>
  </si>
  <si>
    <t>法附則第１５条の６第２項
（１／２減額）</t>
    <rPh sb="0" eb="1">
      <t>ホウ</t>
    </rPh>
    <rPh sb="1" eb="3">
      <t>フソク</t>
    </rPh>
    <rPh sb="3" eb="4">
      <t>ダイ</t>
    </rPh>
    <rPh sb="6" eb="7">
      <t>ジョウ</t>
    </rPh>
    <rPh sb="9" eb="10">
      <t>ダイ</t>
    </rPh>
    <rPh sb="11" eb="12">
      <t>コウ</t>
    </rPh>
    <rPh sb="17" eb="19">
      <t>ゲンガク</t>
    </rPh>
    <phoneticPr fontId="7"/>
  </si>
  <si>
    <t>法附則第１５条の７第１項
（１／２減額）</t>
    <rPh sb="0" eb="1">
      <t>ホウ</t>
    </rPh>
    <rPh sb="1" eb="3">
      <t>フソク</t>
    </rPh>
    <rPh sb="3" eb="4">
      <t>ダイ</t>
    </rPh>
    <rPh sb="6" eb="7">
      <t>ジョウ</t>
    </rPh>
    <rPh sb="9" eb="10">
      <t>ダイ</t>
    </rPh>
    <rPh sb="11" eb="12">
      <t>コウ</t>
    </rPh>
    <rPh sb="17" eb="19">
      <t>ゲンガク</t>
    </rPh>
    <phoneticPr fontId="7"/>
  </si>
  <si>
    <t>法附則第１５条の７第２項
（１／２減額）</t>
    <rPh sb="0" eb="1">
      <t>ホウ</t>
    </rPh>
    <rPh sb="1" eb="3">
      <t>フソク</t>
    </rPh>
    <rPh sb="3" eb="4">
      <t>ダイ</t>
    </rPh>
    <rPh sb="6" eb="7">
      <t>ジョウ</t>
    </rPh>
    <rPh sb="9" eb="10">
      <t>ダイ</t>
    </rPh>
    <rPh sb="11" eb="12">
      <t>コウ</t>
    </rPh>
    <rPh sb="17" eb="19">
      <t>ゲンガク</t>
    </rPh>
    <phoneticPr fontId="7"/>
  </si>
  <si>
    <t>新築住宅</t>
    <rPh sb="0" eb="2">
      <t>シンチク</t>
    </rPh>
    <rPh sb="2" eb="4">
      <t>ジュウタク</t>
    </rPh>
    <phoneticPr fontId="7"/>
  </si>
  <si>
    <t>新築住宅
（中高層耐火建築物）</t>
    <rPh sb="0" eb="2">
      <t>シンチク</t>
    </rPh>
    <rPh sb="2" eb="4">
      <t>ジュウタク</t>
    </rPh>
    <rPh sb="6" eb="7">
      <t>チュウ</t>
    </rPh>
    <rPh sb="7" eb="9">
      <t>コウソウ</t>
    </rPh>
    <rPh sb="9" eb="11">
      <t>タイカ</t>
    </rPh>
    <rPh sb="11" eb="13">
      <t>ケンチク</t>
    </rPh>
    <rPh sb="13" eb="14">
      <t>ブツ</t>
    </rPh>
    <phoneticPr fontId="7"/>
  </si>
  <si>
    <t>認定長期優良住宅</t>
    <rPh sb="0" eb="2">
      <t>ニンテイ</t>
    </rPh>
    <rPh sb="2" eb="4">
      <t>チョウキ</t>
    </rPh>
    <rPh sb="4" eb="6">
      <t>ユウリョウ</t>
    </rPh>
    <rPh sb="6" eb="8">
      <t>ジュウタク</t>
    </rPh>
    <phoneticPr fontId="7"/>
  </si>
  <si>
    <t>認定長期優良住宅
（中高層耐火建築物）</t>
    <rPh sb="0" eb="2">
      <t>ニンテイ</t>
    </rPh>
    <rPh sb="2" eb="4">
      <t>チョウキ</t>
    </rPh>
    <rPh sb="4" eb="6">
      <t>ユウリョウ</t>
    </rPh>
    <rPh sb="6" eb="8">
      <t>ジュウタク</t>
    </rPh>
    <phoneticPr fontId="7"/>
  </si>
  <si>
    <t>耐震改修</t>
    <rPh sb="0" eb="2">
      <t>タイシン</t>
    </rPh>
    <rPh sb="2" eb="4">
      <t>カイシュウ</t>
    </rPh>
    <phoneticPr fontId="7"/>
  </si>
  <si>
    <t>法附則第１５条の９第１項
（１／２減額）</t>
    <rPh sb="0" eb="1">
      <t>ホウ</t>
    </rPh>
    <rPh sb="1" eb="3">
      <t>フソク</t>
    </rPh>
    <rPh sb="3" eb="4">
      <t>ダイ</t>
    </rPh>
    <rPh sb="6" eb="7">
      <t>ジョウ</t>
    </rPh>
    <rPh sb="9" eb="10">
      <t>ダイ</t>
    </rPh>
    <rPh sb="11" eb="12">
      <t>コウ</t>
    </rPh>
    <rPh sb="17" eb="19">
      <t>ゲンガク</t>
    </rPh>
    <phoneticPr fontId="7"/>
  </si>
  <si>
    <t>個数</t>
    <rPh sb="0" eb="1">
      <t>コ</t>
    </rPh>
    <rPh sb="1" eb="2">
      <t>カズ</t>
    </rPh>
    <phoneticPr fontId="7"/>
  </si>
  <si>
    <t>バリアフリー改修
（区分所有以外）</t>
    <rPh sb="6" eb="8">
      <t>カイシュウ</t>
    </rPh>
    <rPh sb="10" eb="12">
      <t>クブン</t>
    </rPh>
    <rPh sb="12" eb="14">
      <t>ショユウ</t>
    </rPh>
    <rPh sb="14" eb="16">
      <t>イガイ</t>
    </rPh>
    <phoneticPr fontId="7"/>
  </si>
  <si>
    <t>バリアフリー改修
（区分所有）</t>
    <rPh sb="6" eb="8">
      <t>カイシュウ</t>
    </rPh>
    <rPh sb="10" eb="12">
      <t>クブン</t>
    </rPh>
    <rPh sb="12" eb="14">
      <t>ショユウ</t>
    </rPh>
    <phoneticPr fontId="7"/>
  </si>
  <si>
    <t>省エネ改修
（区分所有以外）</t>
    <rPh sb="0" eb="1">
      <t>ショウ</t>
    </rPh>
    <rPh sb="3" eb="5">
      <t>カイシュウ</t>
    </rPh>
    <rPh sb="7" eb="9">
      <t>クブン</t>
    </rPh>
    <rPh sb="9" eb="11">
      <t>ショユウ</t>
    </rPh>
    <rPh sb="11" eb="13">
      <t>イガイ</t>
    </rPh>
    <phoneticPr fontId="7"/>
  </si>
  <si>
    <t>法附則第１５条の９第９項
（１／３減額）</t>
    <rPh sb="0" eb="1">
      <t>ホウ</t>
    </rPh>
    <rPh sb="1" eb="3">
      <t>フソク</t>
    </rPh>
    <rPh sb="3" eb="4">
      <t>ダイ</t>
    </rPh>
    <rPh sb="6" eb="7">
      <t>ジョウ</t>
    </rPh>
    <rPh sb="9" eb="10">
      <t>ダイ</t>
    </rPh>
    <rPh sb="11" eb="12">
      <t>コウ</t>
    </rPh>
    <rPh sb="17" eb="19">
      <t>ゲンガク</t>
    </rPh>
    <phoneticPr fontId="7"/>
  </si>
  <si>
    <t>うち個人</t>
    <rPh sb="2" eb="4">
      <t>コジン</t>
    </rPh>
    <phoneticPr fontId="7"/>
  </si>
  <si>
    <t>うち法人</t>
    <rPh sb="2" eb="4">
      <t>ホウジン</t>
    </rPh>
    <phoneticPr fontId="7"/>
  </si>
  <si>
    <t>合計</t>
    <rPh sb="0" eb="2">
      <t>ゴウケイ</t>
    </rPh>
    <phoneticPr fontId="7"/>
  </si>
  <si>
    <t>棟数</t>
    <rPh sb="0" eb="1">
      <t>トウ</t>
    </rPh>
    <rPh sb="1" eb="2">
      <t>スウ</t>
    </rPh>
    <phoneticPr fontId="3"/>
  </si>
  <si>
    <t>床面積</t>
    <rPh sb="0" eb="3">
      <t>ユカメンセキ</t>
    </rPh>
    <phoneticPr fontId="3"/>
  </si>
  <si>
    <t>（千円）</t>
    <rPh sb="1" eb="2">
      <t>セン</t>
    </rPh>
    <rPh sb="2" eb="3">
      <t>エン</t>
    </rPh>
    <phoneticPr fontId="3"/>
  </si>
  <si>
    <t>（その１）</t>
    <phoneticPr fontId="3"/>
  </si>
  <si>
    <t>（その２）</t>
    <phoneticPr fontId="3"/>
  </si>
  <si>
    <t>事務所・銀行・店舗</t>
    <rPh sb="0" eb="2">
      <t>ジム</t>
    </rPh>
    <rPh sb="2" eb="3">
      <t>ショ</t>
    </rPh>
    <rPh sb="4" eb="6">
      <t>ギンコウ</t>
    </rPh>
    <rPh sb="7" eb="9">
      <t>テンポ</t>
    </rPh>
    <phoneticPr fontId="3"/>
  </si>
  <si>
    <t>鉄骨鉄筋コンクリート造</t>
    <rPh sb="0" eb="2">
      <t>テッコツ</t>
    </rPh>
    <rPh sb="2" eb="4">
      <t>テッキン</t>
    </rPh>
    <rPh sb="10" eb="11">
      <t>ツク</t>
    </rPh>
    <phoneticPr fontId="3"/>
  </si>
  <si>
    <t>鉄筋コンクリート造</t>
    <rPh sb="0" eb="2">
      <t>テッキン</t>
    </rPh>
    <rPh sb="8" eb="9">
      <t>ツク</t>
    </rPh>
    <phoneticPr fontId="3"/>
  </si>
  <si>
    <t>鉄骨造</t>
    <rPh sb="0" eb="2">
      <t>テッコツ</t>
    </rPh>
    <rPh sb="2" eb="3">
      <t>ツク</t>
    </rPh>
    <phoneticPr fontId="3"/>
  </si>
  <si>
    <t>軽量鉄骨造</t>
    <rPh sb="0" eb="2">
      <t>ケイリョウ</t>
    </rPh>
    <rPh sb="2" eb="4">
      <t>テッコツ</t>
    </rPh>
    <rPh sb="4" eb="5">
      <t>ツク</t>
    </rPh>
    <phoneticPr fontId="3"/>
  </si>
  <si>
    <t>れんが造・コンクリートブロック造</t>
    <rPh sb="3" eb="4">
      <t>ツク</t>
    </rPh>
    <rPh sb="15" eb="16">
      <t>ツク</t>
    </rPh>
    <phoneticPr fontId="3"/>
  </si>
  <si>
    <t>その他</t>
    <rPh sb="2" eb="3">
      <t>タ</t>
    </rPh>
    <phoneticPr fontId="3"/>
  </si>
  <si>
    <t>（１）事務所・店舗・百貨店・銀行</t>
    <phoneticPr fontId="3"/>
  </si>
  <si>
    <t>（２）住宅・アパート</t>
    <phoneticPr fontId="3"/>
  </si>
  <si>
    <t>（３）病院、ホテル</t>
    <phoneticPr fontId="3"/>
  </si>
  <si>
    <t>（４）工場、倉庫、市場</t>
    <phoneticPr fontId="3"/>
  </si>
  <si>
    <t>（５）その他</t>
    <phoneticPr fontId="3"/>
  </si>
  <si>
    <t>（６）合計</t>
    <phoneticPr fontId="3"/>
  </si>
  <si>
    <t>固定資産（家屋）に係る対前年度比較</t>
    <phoneticPr fontId="3"/>
  </si>
  <si>
    <t>市街地再開発事業
第１種　住宅（居住部分）</t>
    <rPh sb="0" eb="3">
      <t>シガイチ</t>
    </rPh>
    <rPh sb="3" eb="6">
      <t>サイカイハツ</t>
    </rPh>
    <rPh sb="6" eb="8">
      <t>ジギョウ</t>
    </rPh>
    <rPh sb="9" eb="10">
      <t>ダイ</t>
    </rPh>
    <rPh sb="11" eb="12">
      <t>シュ</t>
    </rPh>
    <rPh sb="13" eb="15">
      <t>ジュウタク</t>
    </rPh>
    <rPh sb="16" eb="18">
      <t>キョジュウ</t>
    </rPh>
    <rPh sb="18" eb="20">
      <t>ブブン</t>
    </rPh>
    <phoneticPr fontId="7"/>
  </si>
  <si>
    <t>市街地再開発事業
第１種　住宅以外</t>
    <rPh sb="0" eb="3">
      <t>シガイチ</t>
    </rPh>
    <rPh sb="3" eb="6">
      <t>サイカイハツ</t>
    </rPh>
    <rPh sb="6" eb="8">
      <t>ジギョウ</t>
    </rPh>
    <rPh sb="9" eb="10">
      <t>ダイ</t>
    </rPh>
    <rPh sb="11" eb="12">
      <t>シュ</t>
    </rPh>
    <rPh sb="13" eb="15">
      <t>ジュウタク</t>
    </rPh>
    <rPh sb="15" eb="17">
      <t>イガイ</t>
    </rPh>
    <phoneticPr fontId="7"/>
  </si>
  <si>
    <t>（その３）</t>
    <phoneticPr fontId="7"/>
  </si>
  <si>
    <t>減価分③</t>
    <rPh sb="0" eb="2">
      <t>ゲンカ</t>
    </rPh>
    <rPh sb="2" eb="3">
      <t>ブン</t>
    </rPh>
    <phoneticPr fontId="3"/>
  </si>
  <si>
    <t>省エネ改修
（区分所有）</t>
    <rPh sb="0" eb="1">
      <t>ショウ</t>
    </rPh>
    <rPh sb="3" eb="5">
      <t>カイシュウ</t>
    </rPh>
    <rPh sb="7" eb="9">
      <t>クブン</t>
    </rPh>
    <rPh sb="9" eb="11">
      <t>ショユウ</t>
    </rPh>
    <phoneticPr fontId="7"/>
  </si>
  <si>
    <t>サービス付き高齢者向け住宅</t>
    <rPh sb="4" eb="5">
      <t>ツ</t>
    </rPh>
    <rPh sb="6" eb="9">
      <t>コウレイシャ</t>
    </rPh>
    <rPh sb="9" eb="10">
      <t>ム</t>
    </rPh>
    <rPh sb="11" eb="13">
      <t>ジュウタク</t>
    </rPh>
    <phoneticPr fontId="7"/>
  </si>
  <si>
    <t>法附則第１５条の９第１０項
（１／３減額）</t>
    <rPh sb="0" eb="1">
      <t>ホウ</t>
    </rPh>
    <rPh sb="1" eb="3">
      <t>フソク</t>
    </rPh>
    <rPh sb="3" eb="4">
      <t>ダイ</t>
    </rPh>
    <rPh sb="6" eb="7">
      <t>ジョウ</t>
    </rPh>
    <rPh sb="9" eb="10">
      <t>ダイ</t>
    </rPh>
    <rPh sb="12" eb="13">
      <t>コウ</t>
    </rPh>
    <rPh sb="18" eb="20">
      <t>ゲンガク</t>
    </rPh>
    <phoneticPr fontId="7"/>
  </si>
  <si>
    <t>法附則第15条</t>
    <rPh sb="0" eb="1">
      <t>ホウ</t>
    </rPh>
    <rPh sb="1" eb="3">
      <t>フソク</t>
    </rPh>
    <rPh sb="3" eb="4">
      <t>ダイ</t>
    </rPh>
    <rPh sb="6" eb="7">
      <t>ジョウ</t>
    </rPh>
    <phoneticPr fontId="3"/>
  </si>
  <si>
    <t>（駅のバリアフリー化施設）</t>
    <rPh sb="1" eb="2">
      <t>エキ</t>
    </rPh>
    <rPh sb="9" eb="10">
      <t>カ</t>
    </rPh>
    <rPh sb="10" eb="12">
      <t>シセツ</t>
    </rPh>
    <phoneticPr fontId="3"/>
  </si>
  <si>
    <t>法附則第１５条の９第４項
（１／３減額）</t>
    <rPh sb="0" eb="1">
      <t>ホウ</t>
    </rPh>
    <rPh sb="1" eb="3">
      <t>フソク</t>
    </rPh>
    <rPh sb="3" eb="4">
      <t>ダイ</t>
    </rPh>
    <rPh sb="6" eb="7">
      <t>ジョウ</t>
    </rPh>
    <rPh sb="9" eb="10">
      <t>ダイ</t>
    </rPh>
    <rPh sb="11" eb="12">
      <t>コウ</t>
    </rPh>
    <rPh sb="17" eb="19">
      <t>ゲンガク</t>
    </rPh>
    <phoneticPr fontId="7"/>
  </si>
  <si>
    <t>法附則第１５条の９第５項
（１／３減額）</t>
    <rPh sb="0" eb="1">
      <t>ホウ</t>
    </rPh>
    <rPh sb="1" eb="3">
      <t>フソク</t>
    </rPh>
    <rPh sb="3" eb="4">
      <t>ダイ</t>
    </rPh>
    <rPh sb="6" eb="7">
      <t>ジョウ</t>
    </rPh>
    <rPh sb="9" eb="10">
      <t>ダイ</t>
    </rPh>
    <rPh sb="11" eb="12">
      <t>コウ</t>
    </rPh>
    <rPh sb="17" eb="19">
      <t>ゲンガク</t>
    </rPh>
    <phoneticPr fontId="7"/>
  </si>
  <si>
    <t>特定市街化区域農地の貸家住宅</t>
    <rPh sb="0" eb="2">
      <t>トクテイ</t>
    </rPh>
    <rPh sb="2" eb="5">
      <t>シガイカ</t>
    </rPh>
    <rPh sb="5" eb="7">
      <t>クイキ</t>
    </rPh>
    <rPh sb="7" eb="9">
      <t>ノウチ</t>
    </rPh>
    <rPh sb="10" eb="12">
      <t>カシヤ</t>
    </rPh>
    <rPh sb="12" eb="14">
      <t>ジュウタク</t>
    </rPh>
    <phoneticPr fontId="7"/>
  </si>
  <si>
    <t>（事業所内保育事業）</t>
    <rPh sb="1" eb="4">
      <t>ジギョウショ</t>
    </rPh>
    <rPh sb="4" eb="5">
      <t>ナイ</t>
    </rPh>
    <rPh sb="5" eb="7">
      <t>ホイク</t>
    </rPh>
    <rPh sb="7" eb="9">
      <t>ジギョウ</t>
    </rPh>
    <phoneticPr fontId="3"/>
  </si>
  <si>
    <t>（総合効率化に資する倉庫等）</t>
    <rPh sb="1" eb="3">
      <t>ソウゴウ</t>
    </rPh>
    <rPh sb="3" eb="5">
      <t>コウリツ</t>
    </rPh>
    <rPh sb="5" eb="6">
      <t>カ</t>
    </rPh>
    <rPh sb="7" eb="8">
      <t>シ</t>
    </rPh>
    <rPh sb="10" eb="12">
      <t>ソウコ</t>
    </rPh>
    <rPh sb="12" eb="13">
      <t>トウ</t>
    </rPh>
    <phoneticPr fontId="3"/>
  </si>
  <si>
    <t>（軽自動車検査協会）</t>
    <phoneticPr fontId="3"/>
  </si>
  <si>
    <t>法附則第１５条の８第１項
（１／４減額）</t>
    <rPh sb="0" eb="1">
      <t>ホウ</t>
    </rPh>
    <rPh sb="1" eb="3">
      <t>フソク</t>
    </rPh>
    <rPh sb="3" eb="4">
      <t>ダイ</t>
    </rPh>
    <rPh sb="6" eb="7">
      <t>ジョウ</t>
    </rPh>
    <rPh sb="9" eb="10">
      <t>ダイ</t>
    </rPh>
    <rPh sb="11" eb="12">
      <t>コウ</t>
    </rPh>
    <rPh sb="17" eb="19">
      <t>ゲンガク</t>
    </rPh>
    <phoneticPr fontId="7"/>
  </si>
  <si>
    <t>法附則第１５条の８第２項</t>
    <rPh sb="0" eb="1">
      <t>ホウ</t>
    </rPh>
    <rPh sb="1" eb="3">
      <t>フソク</t>
    </rPh>
    <rPh sb="3" eb="4">
      <t>ダイ</t>
    </rPh>
    <rPh sb="6" eb="7">
      <t>ジョウ</t>
    </rPh>
    <rPh sb="9" eb="10">
      <t>ダイ</t>
    </rPh>
    <rPh sb="11" eb="12">
      <t>コウ</t>
    </rPh>
    <phoneticPr fontId="7"/>
  </si>
  <si>
    <t>（単位：千円）</t>
    <phoneticPr fontId="3"/>
  </si>
  <si>
    <t>第9項</t>
    <phoneticPr fontId="3"/>
  </si>
  <si>
    <t>第23項</t>
    <rPh sb="0" eb="1">
      <t>ダイ</t>
    </rPh>
    <rPh sb="3" eb="4">
      <t>コウ</t>
    </rPh>
    <phoneticPr fontId="3"/>
  </si>
  <si>
    <t>第27項</t>
    <phoneticPr fontId="3"/>
  </si>
  <si>
    <t>第29項</t>
    <phoneticPr fontId="3"/>
  </si>
  <si>
    <t>第１項</t>
    <phoneticPr fontId="3"/>
  </si>
  <si>
    <t>（信用協同組合等）</t>
    <phoneticPr fontId="3"/>
  </si>
  <si>
    <t>（家庭的保育事業）</t>
    <phoneticPr fontId="3"/>
  </si>
  <si>
    <t>（滞在快適性等向上施設）</t>
    <rPh sb="1" eb="3">
      <t>タイザイ</t>
    </rPh>
    <rPh sb="3" eb="5">
      <t>カイテキ</t>
    </rPh>
    <rPh sb="5" eb="6">
      <t>セイ</t>
    </rPh>
    <rPh sb="6" eb="7">
      <t>ナド</t>
    </rPh>
    <rPh sb="7" eb="9">
      <t>コウジョウ</t>
    </rPh>
    <rPh sb="9" eb="11">
      <t>シセツ</t>
    </rPh>
    <phoneticPr fontId="3"/>
  </si>
  <si>
    <t>①－②</t>
    <phoneticPr fontId="3"/>
  </si>
  <si>
    <t>②</t>
    <phoneticPr fontId="3"/>
  </si>
  <si>
    <t>(Ｄ)　　　　（千円）</t>
    <phoneticPr fontId="3"/>
  </si>
  <si>
    <t>（その１）</t>
    <phoneticPr fontId="7"/>
  </si>
  <si>
    <t>（その２）</t>
    <phoneticPr fontId="7"/>
  </si>
  <si>
    <t>法附則第１５条の８第１項
（２／３減額）</t>
    <rPh sb="0" eb="1">
      <t>ホウ</t>
    </rPh>
    <rPh sb="1" eb="3">
      <t>フソク</t>
    </rPh>
    <rPh sb="3" eb="4">
      <t>ダイ</t>
    </rPh>
    <rPh sb="6" eb="7">
      <t>ジョウ</t>
    </rPh>
    <rPh sb="9" eb="10">
      <t>ダイ</t>
    </rPh>
    <rPh sb="11" eb="12">
      <t>コウ</t>
    </rPh>
    <rPh sb="17" eb="19">
      <t>ゲンガク</t>
    </rPh>
    <phoneticPr fontId="7"/>
  </si>
  <si>
    <t>【出典：令和５年度概要調書（令和５年４月１日現在）】</t>
    <rPh sb="1" eb="3">
      <t>シュッテン</t>
    </rPh>
    <rPh sb="4" eb="6">
      <t>レイワ</t>
    </rPh>
    <rPh sb="7" eb="9">
      <t>ネンド</t>
    </rPh>
    <rPh sb="8" eb="9">
      <t>ド</t>
    </rPh>
    <rPh sb="9" eb="11">
      <t>ガイヨウ</t>
    </rPh>
    <rPh sb="11" eb="13">
      <t>チョウショ</t>
    </rPh>
    <rPh sb="14" eb="16">
      <t>レイワ</t>
    </rPh>
    <rPh sb="17" eb="18">
      <t>ネン</t>
    </rPh>
    <rPh sb="18" eb="19">
      <t>ヘイネン</t>
    </rPh>
    <rPh sb="19" eb="20">
      <t>ガツ</t>
    </rPh>
    <rPh sb="21" eb="24">
      <t>ニチゲンザイ</t>
    </rPh>
    <rPh sb="22" eb="24">
      <t>ゲンザイ</t>
    </rPh>
    <phoneticPr fontId="17"/>
  </si>
  <si>
    <t>令和3年附則
第13条</t>
    <phoneticPr fontId="3"/>
  </si>
  <si>
    <t>第11項</t>
    <phoneticPr fontId="3"/>
  </si>
  <si>
    <t>第24項</t>
    <phoneticPr fontId="3"/>
  </si>
  <si>
    <t>令和４年度の概要調書（修正後）①</t>
    <rPh sb="0" eb="2">
      <t>レイワ</t>
    </rPh>
    <rPh sb="3" eb="5">
      <t>ネンド</t>
    </rPh>
    <rPh sb="6" eb="8">
      <t>ガイヨウ</t>
    </rPh>
    <rPh sb="8" eb="10">
      <t>チョウショ</t>
    </rPh>
    <rPh sb="11" eb="13">
      <t>シュウセイ</t>
    </rPh>
    <rPh sb="13" eb="14">
      <t>アト</t>
    </rPh>
    <phoneticPr fontId="3"/>
  </si>
  <si>
    <t>令和５年度</t>
    <rPh sb="0" eb="2">
      <t>レイワ</t>
    </rPh>
    <rPh sb="3" eb="5">
      <t>ネンド</t>
    </rPh>
    <rPh sb="4" eb="5">
      <t>ド</t>
    </rPh>
    <phoneticPr fontId="3"/>
  </si>
  <si>
    <t>令和６年度　木造家屋の状況</t>
    <rPh sb="0" eb="2">
      <t>レイワ</t>
    </rPh>
    <phoneticPr fontId="3"/>
  </si>
  <si>
    <t>城市</t>
  </si>
  <si>
    <t>【出典：令和６年度概要調書（令和６年４月１日現在）】</t>
    <rPh sb="1" eb="3">
      <t>シュッテン</t>
    </rPh>
    <rPh sb="4" eb="6">
      <t>レイワ</t>
    </rPh>
    <rPh sb="7" eb="9">
      <t>ネンド</t>
    </rPh>
    <rPh sb="8" eb="9">
      <t>ド</t>
    </rPh>
    <rPh sb="9" eb="11">
      <t>ガイヨウ</t>
    </rPh>
    <rPh sb="11" eb="13">
      <t>チョウショ</t>
    </rPh>
    <rPh sb="14" eb="16">
      <t>レイワ</t>
    </rPh>
    <rPh sb="17" eb="18">
      <t>ネン</t>
    </rPh>
    <rPh sb="18" eb="19">
      <t>ヘイネン</t>
    </rPh>
    <rPh sb="19" eb="20">
      <t>ガツ</t>
    </rPh>
    <rPh sb="21" eb="24">
      <t>ニチゲンザイ</t>
    </rPh>
    <rPh sb="22" eb="24">
      <t>ゲンザイ</t>
    </rPh>
    <phoneticPr fontId="17"/>
  </si>
  <si>
    <t>２４表</t>
    <rPh sb="2" eb="3">
      <t>ヒョウ</t>
    </rPh>
    <phoneticPr fontId="3"/>
  </si>
  <si>
    <t>棟数＿総数（１）
24表01行</t>
    <rPh sb="11" eb="12">
      <t>ヒョウ</t>
    </rPh>
    <rPh sb="14" eb="15">
      <t>ギョウ</t>
    </rPh>
    <phoneticPr fontId="3"/>
  </si>
  <si>
    <t>床面積＿総数（イ）（４）</t>
  </si>
  <si>
    <t>決定価格＿総額（ニ）（７）</t>
  </si>
  <si>
    <t>棟数＿総数（１）
24表０２行</t>
    <rPh sb="11" eb="12">
      <t>ヒョウ</t>
    </rPh>
    <rPh sb="14" eb="15">
      <t>ギョウ</t>
    </rPh>
    <phoneticPr fontId="3"/>
  </si>
  <si>
    <t>棟数＿総数（１）
２４表０５行</t>
    <rPh sb="11" eb="12">
      <t>ヒョウ</t>
    </rPh>
    <rPh sb="14" eb="15">
      <t>ギョウ</t>
    </rPh>
    <phoneticPr fontId="3"/>
  </si>
  <si>
    <t>棟数＿総数（１）
２４表０６行</t>
    <rPh sb="11" eb="12">
      <t>ヒョウ</t>
    </rPh>
    <rPh sb="14" eb="15">
      <t>ギョウ</t>
    </rPh>
    <phoneticPr fontId="3"/>
  </si>
  <si>
    <t>棟数＿総数（１）
２４表０７行</t>
    <rPh sb="11" eb="12">
      <t>ヒョウ</t>
    </rPh>
    <rPh sb="14" eb="15">
      <t>ギョウ</t>
    </rPh>
    <phoneticPr fontId="3"/>
  </si>
  <si>
    <t>棟数＿総数（１）
２４表０８行</t>
    <phoneticPr fontId="3"/>
  </si>
  <si>
    <t>棟数＿総数（１）
２４表０９行</t>
    <phoneticPr fontId="3"/>
  </si>
  <si>
    <t>棟数＿総数（１）
２４表１０行</t>
    <phoneticPr fontId="3"/>
  </si>
  <si>
    <t>棟数＿総数（１）
２４表１２行</t>
    <phoneticPr fontId="3"/>
  </si>
  <si>
    <t>令和６年度　非木造家屋の状況</t>
    <rPh sb="0" eb="2">
      <t>レイワ</t>
    </rPh>
    <phoneticPr fontId="3"/>
  </si>
  <si>
    <t>２５表</t>
    <rPh sb="2" eb="3">
      <t>ヒョウ</t>
    </rPh>
    <phoneticPr fontId="3"/>
  </si>
  <si>
    <t>棟数＿総数＿棟数（１）
２５表０１行</t>
    <rPh sb="14" eb="15">
      <t>ヒョウ</t>
    </rPh>
    <rPh sb="17" eb="18">
      <t>ギョウ</t>
    </rPh>
    <phoneticPr fontId="3"/>
  </si>
  <si>
    <t>床面積＿総数（イ）（７）</t>
  </si>
  <si>
    <t>決定価格＿総額（ニ）（１０）</t>
  </si>
  <si>
    <t>棟数＿総数＿棟数（１）
２５表０２行</t>
    <phoneticPr fontId="3"/>
  </si>
  <si>
    <t>棟数＿総数＿棟数（１）
２５表０３行</t>
    <phoneticPr fontId="3"/>
  </si>
  <si>
    <t>棟数＿総数＿棟数（１）
２５表０４行</t>
    <phoneticPr fontId="3"/>
  </si>
  <si>
    <t>棟数＿総数＿棟数（１）
２５表０５行</t>
    <phoneticPr fontId="3"/>
  </si>
  <si>
    <t>棟数＿総数＿棟数（１）
２５表０６行</t>
    <phoneticPr fontId="3"/>
  </si>
  <si>
    <t>棟数＿総数＿棟数（１）
２５表０７行</t>
    <phoneticPr fontId="3"/>
  </si>
  <si>
    <t>２６表</t>
    <rPh sb="2" eb="3">
      <t>ヒョウ</t>
    </rPh>
    <phoneticPr fontId="3"/>
  </si>
  <si>
    <t>棟数＿総数＿棟数（１）
０１０行</t>
    <rPh sb="16" eb="17">
      <t>ギョウ</t>
    </rPh>
    <phoneticPr fontId="3"/>
  </si>
  <si>
    <t>棟数＿総数＿棟数（１）
０２０行</t>
    <rPh sb="16" eb="17">
      <t>ギョウ</t>
    </rPh>
    <phoneticPr fontId="3"/>
  </si>
  <si>
    <t>棟数＿総数＿棟数（１）
０３０行</t>
    <rPh sb="16" eb="17">
      <t>ギョウ</t>
    </rPh>
    <phoneticPr fontId="3"/>
  </si>
  <si>
    <t>棟数＿総数＿棟数（１）
０４０行</t>
    <rPh sb="16" eb="17">
      <t>ギョウ</t>
    </rPh>
    <phoneticPr fontId="3"/>
  </si>
  <si>
    <t>棟数＿総数＿棟数（１）
０５０行</t>
    <rPh sb="16" eb="17">
      <t>ギョウ</t>
    </rPh>
    <phoneticPr fontId="3"/>
  </si>
  <si>
    <t>棟数＿総数＿棟数（１）
０６０行</t>
    <rPh sb="16" eb="17">
      <t>ギョウ</t>
    </rPh>
    <phoneticPr fontId="3"/>
  </si>
  <si>
    <t>床面積＿総数（イ）（７）</t>
    <phoneticPr fontId="3"/>
  </si>
  <si>
    <t>棟数＿総数＿棟数（１）
０７０行</t>
    <rPh sb="16" eb="17">
      <t>ギョウ</t>
    </rPh>
    <phoneticPr fontId="3"/>
  </si>
  <si>
    <t>２７表</t>
    <rPh sb="2" eb="3">
      <t>ヒョウ</t>
    </rPh>
    <phoneticPr fontId="3"/>
  </si>
  <si>
    <t>棟数＿総数＿棟数（１）
０１０行</t>
    <rPh sb="15" eb="16">
      <t>ギョウ</t>
    </rPh>
    <phoneticPr fontId="3"/>
  </si>
  <si>
    <t>棟数＿総数＿棟数（１）
０２０行</t>
    <rPh sb="15" eb="16">
      <t>ギョウ</t>
    </rPh>
    <phoneticPr fontId="3"/>
  </si>
  <si>
    <t>棟数＿総数＿棟数（１）
０３０行</t>
    <rPh sb="15" eb="16">
      <t>ギョウ</t>
    </rPh>
    <phoneticPr fontId="3"/>
  </si>
  <si>
    <t>棟数＿総数＿棟数（１）
０４０行</t>
    <rPh sb="15" eb="16">
      <t>ギョウ</t>
    </rPh>
    <phoneticPr fontId="3"/>
  </si>
  <si>
    <t>棟数＿総数＿棟数（１）
０５０行</t>
    <rPh sb="15" eb="16">
      <t>ギョウ</t>
    </rPh>
    <phoneticPr fontId="3"/>
  </si>
  <si>
    <t>棟数＿総数＿棟数（１）
０６０行</t>
    <rPh sb="15" eb="16">
      <t>ギョウ</t>
    </rPh>
    <phoneticPr fontId="3"/>
  </si>
  <si>
    <t>棟数＿総数＿棟数（１）
０７０行</t>
    <rPh sb="15" eb="16">
      <t>ギョウ</t>
    </rPh>
    <phoneticPr fontId="3"/>
  </si>
  <si>
    <t>２８表</t>
    <rPh sb="2" eb="3">
      <t>ヒョウ</t>
    </rPh>
    <phoneticPr fontId="3"/>
  </si>
  <si>
    <t>決定価格＿総額（ニ）（１０）</t>
    <phoneticPr fontId="3"/>
  </si>
  <si>
    <t>【出典：令和６年度概要調書（令和６年４月１日現在）】</t>
    <rPh sb="1" eb="3">
      <t>シュッテン</t>
    </rPh>
    <rPh sb="4" eb="6">
      <t>レイワ</t>
    </rPh>
    <rPh sb="7" eb="9">
      <t>ネンド</t>
    </rPh>
    <rPh sb="8" eb="9">
      <t>ド</t>
    </rPh>
    <rPh sb="9" eb="11">
      <t>ガイヨウ</t>
    </rPh>
    <rPh sb="11" eb="13">
      <t>チョウショ</t>
    </rPh>
    <rPh sb="14" eb="16">
      <t>レイワ</t>
    </rPh>
    <rPh sb="17" eb="18">
      <t>ネン</t>
    </rPh>
    <rPh sb="19" eb="20">
      <t>ガツ</t>
    </rPh>
    <rPh sb="21" eb="24">
      <t>ニチゲンザイ</t>
    </rPh>
    <rPh sb="22" eb="24">
      <t>ゲンザイ</t>
    </rPh>
    <phoneticPr fontId="17"/>
  </si>
  <si>
    <t>２９表</t>
    <rPh sb="2" eb="3">
      <t>ヒョウ</t>
    </rPh>
    <phoneticPr fontId="3"/>
  </si>
  <si>
    <t>３０表</t>
    <rPh sb="2" eb="3">
      <t>ヒョウ</t>
    </rPh>
    <phoneticPr fontId="3"/>
  </si>
  <si>
    <t>令和６年度　固定資産（家屋）の変動状況</t>
    <rPh sb="0" eb="2">
      <t>レイワ</t>
    </rPh>
    <phoneticPr fontId="3"/>
  </si>
  <si>
    <t>令和５年度の概要調書（修正後）①</t>
    <rPh sb="3" eb="5">
      <t>ネンド</t>
    </rPh>
    <rPh sb="6" eb="8">
      <t>ガイヨウ</t>
    </rPh>
    <rPh sb="8" eb="10">
      <t>チョウショ</t>
    </rPh>
    <rPh sb="11" eb="13">
      <t>シュウセイ</t>
    </rPh>
    <rPh sb="13" eb="14">
      <t>アト</t>
    </rPh>
    <phoneticPr fontId="3"/>
  </si>
  <si>
    <t>不均衡是正による増減額等④</t>
    <rPh sb="0" eb="3">
      <t>フキンコウ</t>
    </rPh>
    <rPh sb="3" eb="5">
      <t>ゼセイ</t>
    </rPh>
    <rPh sb="8" eb="10">
      <t>ゾウゲン</t>
    </rPh>
    <rPh sb="10" eb="11">
      <t>ガク</t>
    </rPh>
    <rPh sb="11" eb="12">
      <t>トウ</t>
    </rPh>
    <phoneticPr fontId="3"/>
  </si>
  <si>
    <t>改築分⑤</t>
    <rPh sb="0" eb="2">
      <t>カイチク</t>
    </rPh>
    <rPh sb="2" eb="3">
      <t>ブン</t>
    </rPh>
    <phoneticPr fontId="3"/>
  </si>
  <si>
    <t>課税・非課税変更分⑥</t>
    <rPh sb="0" eb="2">
      <t>カゼイ</t>
    </rPh>
    <rPh sb="3" eb="6">
      <t>ヒカゼイ</t>
    </rPh>
    <rPh sb="6" eb="8">
      <t>ヘンコウ</t>
    </rPh>
    <rPh sb="8" eb="9">
      <t>ブン</t>
    </rPh>
    <phoneticPr fontId="3"/>
  </si>
  <si>
    <t>在来分⑦</t>
    <rPh sb="0" eb="2">
      <t>ザイライ</t>
    </rPh>
    <rPh sb="2" eb="3">
      <t>ブン</t>
    </rPh>
    <phoneticPr fontId="3"/>
  </si>
  <si>
    <t>新築分⑧</t>
    <rPh sb="0" eb="1">
      <t>シン</t>
    </rPh>
    <rPh sb="1" eb="2">
      <t>チク</t>
    </rPh>
    <rPh sb="2" eb="3">
      <t>ブン</t>
    </rPh>
    <phoneticPr fontId="3"/>
  </si>
  <si>
    <t>増築分⑨</t>
    <rPh sb="0" eb="1">
      <t>ゾウ</t>
    </rPh>
    <rPh sb="1" eb="2">
      <t>チク</t>
    </rPh>
    <rPh sb="2" eb="3">
      <t>ブン</t>
    </rPh>
    <phoneticPr fontId="3"/>
  </si>
  <si>
    <t>令和６年度の決定価格等⑦＋⑧＋⑨　⑩</t>
    <rPh sb="0" eb="2">
      <t>レイワ</t>
    </rPh>
    <rPh sb="3" eb="5">
      <t>ネンド</t>
    </rPh>
    <rPh sb="6" eb="8">
      <t>ケッテイ</t>
    </rPh>
    <rPh sb="8" eb="11">
      <t>カカクナド</t>
    </rPh>
    <phoneticPr fontId="3"/>
  </si>
  <si>
    <t>①－②＋⑤</t>
    <phoneticPr fontId="3"/>
  </si>
  <si>
    <t>①－②＋③＋④＋⑤</t>
    <phoneticPr fontId="3"/>
  </si>
  <si>
    <t>３９表０７行</t>
    <rPh sb="2" eb="3">
      <t>ヒョウ</t>
    </rPh>
    <rPh sb="5" eb="6">
      <t>ギョウ</t>
    </rPh>
    <phoneticPr fontId="3"/>
  </si>
  <si>
    <t>木造家屋＿床面積（１）
０７０行</t>
    <rPh sb="16" eb="17">
      <t>ギョウ</t>
    </rPh>
    <phoneticPr fontId="3"/>
  </si>
  <si>
    <t>木造家屋＿決定価格（２）</t>
    <phoneticPr fontId="3"/>
  </si>
  <si>
    <t>木造家屋＿床面積（１）
０８０行</t>
    <rPh sb="15" eb="16">
      <t>ギョウ</t>
    </rPh>
    <phoneticPr fontId="3"/>
  </si>
  <si>
    <t>木造家屋＿決定価格（２）</t>
  </si>
  <si>
    <t>木造家屋＿床面積（１）</t>
  </si>
  <si>
    <t>木造家屋＿床面積（１）10行</t>
    <rPh sb="13" eb="14">
      <t>ギョウ</t>
    </rPh>
    <phoneticPr fontId="3"/>
  </si>
  <si>
    <t>木造家屋＿決定価格（２）
１１行</t>
    <rPh sb="15" eb="16">
      <t>ギョウ</t>
    </rPh>
    <phoneticPr fontId="3"/>
  </si>
  <si>
    <t>木造家屋＿床面積（１）
１２行</t>
    <rPh sb="14" eb="15">
      <t>ギョウ</t>
    </rPh>
    <phoneticPr fontId="3"/>
  </si>
  <si>
    <t>木造家屋＿床面積（１）
１３行</t>
    <rPh sb="14" eb="15">
      <t>ギョウ</t>
    </rPh>
    <phoneticPr fontId="3"/>
  </si>
  <si>
    <t>木造家屋＿床面積（１）
１４行</t>
    <rPh sb="14" eb="15">
      <t>ギョウ</t>
    </rPh>
    <phoneticPr fontId="3"/>
  </si>
  <si>
    <t>木造家屋＿床面積（１）
１５行</t>
    <rPh sb="14" eb="15">
      <t>ギョウ</t>
    </rPh>
    <phoneticPr fontId="3"/>
  </si>
  <si>
    <t>木造家屋＿床面積（１）
１６行</t>
    <rPh sb="14" eb="15">
      <t>ギョウ</t>
    </rPh>
    <phoneticPr fontId="3"/>
  </si>
  <si>
    <t>木造以外の家屋＿床面積（３）</t>
  </si>
  <si>
    <t>木造以外の家屋＿決定価格（４）</t>
  </si>
  <si>
    <t>３９表</t>
    <rPh sb="2" eb="3">
      <t>ヒョウ</t>
    </rPh>
    <phoneticPr fontId="3"/>
  </si>
  <si>
    <t>木造以外の家屋＿床面積（３）
０８０行</t>
    <rPh sb="18" eb="19">
      <t>ギョウ</t>
    </rPh>
    <phoneticPr fontId="3"/>
  </si>
  <si>
    <t>木造以外の家屋＿床面積（３）
１００行</t>
    <rPh sb="19" eb="20">
      <t>ギョウ</t>
    </rPh>
    <phoneticPr fontId="3"/>
  </si>
  <si>
    <t>木造以外の家屋＿決定価格（４）
１１０行</t>
    <rPh sb="19" eb="20">
      <t>ギョウ</t>
    </rPh>
    <phoneticPr fontId="3"/>
  </si>
  <si>
    <t>木造以外の家屋＿床面積（３）
１２０行</t>
    <rPh sb="18" eb="19">
      <t>ギョウ</t>
    </rPh>
    <phoneticPr fontId="3"/>
  </si>
  <si>
    <t>木造以外の家屋＿床面積（３）
１３０行</t>
    <rPh sb="19" eb="20">
      <t>ギョウ</t>
    </rPh>
    <phoneticPr fontId="3"/>
  </si>
  <si>
    <t xml:space="preserve">木造以外の家屋＿床面積（３）
１４０行 </t>
    <rPh sb="18" eb="19">
      <t>ギョウ</t>
    </rPh>
    <phoneticPr fontId="3"/>
  </si>
  <si>
    <t>木造以外の家屋＿床面積（３）
１５０行</t>
    <rPh sb="18" eb="19">
      <t>ギョウ</t>
    </rPh>
    <phoneticPr fontId="3"/>
  </si>
  <si>
    <t>木造以外の家屋＿床面積（３）
１６０行</t>
    <rPh sb="19" eb="20">
      <t>ギョウ</t>
    </rPh>
    <phoneticPr fontId="3"/>
  </si>
  <si>
    <t>令和４年度</t>
    <rPh sb="0" eb="2">
      <t>レイワ</t>
    </rPh>
    <rPh sb="3" eb="5">
      <t>ネンド</t>
    </rPh>
    <rPh sb="4" eb="5">
      <t>ガンネン</t>
    </rPh>
    <phoneticPr fontId="3"/>
  </si>
  <si>
    <t>令和６年度</t>
    <rPh sb="0" eb="2">
      <t>レイワ</t>
    </rPh>
    <rPh sb="3" eb="5">
      <t>ネンド</t>
    </rPh>
    <rPh sb="4" eb="5">
      <t>ド</t>
    </rPh>
    <phoneticPr fontId="3"/>
  </si>
  <si>
    <t>２２表０１行</t>
    <rPh sb="2" eb="3">
      <t>ヒョウ</t>
    </rPh>
    <rPh sb="5" eb="6">
      <t>ギョウ</t>
    </rPh>
    <phoneticPr fontId="3"/>
  </si>
  <si>
    <t>床面積（２）</t>
  </si>
  <si>
    <t>決定価格（３）</t>
  </si>
  <si>
    <t>２２表０４行</t>
    <rPh sb="2" eb="3">
      <t>ヒョウ</t>
    </rPh>
    <rPh sb="5" eb="6">
      <t>ギョウ</t>
    </rPh>
    <phoneticPr fontId="3"/>
  </si>
  <si>
    <t>令和６年度　固定資産（家屋）の課税標準額等（法定免税点以上のもの）</t>
    <rPh sb="0" eb="2">
      <t>レイワ</t>
    </rPh>
    <phoneticPr fontId="3"/>
  </si>
  <si>
    <t>令和５年附則
第１６号</t>
    <rPh sb="0" eb="2">
      <t>レイワ</t>
    </rPh>
    <rPh sb="3" eb="4">
      <t>ネン</t>
    </rPh>
    <rPh sb="4" eb="6">
      <t>フソク</t>
    </rPh>
    <rPh sb="7" eb="8">
      <t>ダイ</t>
    </rPh>
    <rPh sb="10" eb="11">
      <t>ゴウ</t>
    </rPh>
    <phoneticPr fontId="3"/>
  </si>
  <si>
    <t>令和６年附則
第２０号</t>
    <rPh sb="0" eb="2">
      <t>レイワ</t>
    </rPh>
    <rPh sb="3" eb="4">
      <t>ネン</t>
    </rPh>
    <rPh sb="4" eb="6">
      <t>フソク</t>
    </rPh>
    <rPh sb="7" eb="8">
      <t>ダイ</t>
    </rPh>
    <rPh sb="10" eb="11">
      <t>ゴウ</t>
    </rPh>
    <phoneticPr fontId="3"/>
  </si>
  <si>
    <t>第2０項</t>
    <rPh sb="0" eb="1">
      <t>ダイ</t>
    </rPh>
    <rPh sb="3" eb="4">
      <t>コウ</t>
    </rPh>
    <phoneticPr fontId="3"/>
  </si>
  <si>
    <t>第38項</t>
    <phoneticPr fontId="3"/>
  </si>
  <si>
    <t>新型コロナ
先端設備等</t>
    <rPh sb="0" eb="2">
      <t>シンガタ</t>
    </rPh>
    <rPh sb="6" eb="8">
      <t>センタン</t>
    </rPh>
    <rPh sb="8" eb="10">
      <t>セツビ</t>
    </rPh>
    <rPh sb="10" eb="11">
      <t>トウ</t>
    </rPh>
    <phoneticPr fontId="3"/>
  </si>
  <si>
    <t>第４項</t>
    <rPh sb="0" eb="1">
      <t>ダイ</t>
    </rPh>
    <rPh sb="2" eb="3">
      <t>コウ</t>
    </rPh>
    <phoneticPr fontId="3"/>
  </si>
  <si>
    <t>第６項</t>
    <rPh sb="0" eb="1">
      <t>ダイ</t>
    </rPh>
    <rPh sb="2" eb="3">
      <t>コウ</t>
    </rPh>
    <phoneticPr fontId="3"/>
  </si>
  <si>
    <t>（科学技術振興機
構）</t>
    <rPh sb="1" eb="3">
      <t>カガク</t>
    </rPh>
    <rPh sb="3" eb="5">
      <t>ギジュツ</t>
    </rPh>
    <rPh sb="5" eb="6">
      <t>シン</t>
    </rPh>
    <rPh sb="6" eb="7">
      <t>カマエ</t>
    </rPh>
    <phoneticPr fontId="3"/>
  </si>
  <si>
    <t>心身障害者
多数雇用事業所</t>
    <rPh sb="0" eb="2">
      <t>シンシン</t>
    </rPh>
    <rPh sb="2" eb="5">
      <t>ショウガイシャ</t>
    </rPh>
    <rPh sb="6" eb="8">
      <t>タスウ</t>
    </rPh>
    <rPh sb="8" eb="10">
      <t>コヨウ</t>
    </rPh>
    <rPh sb="10" eb="13">
      <t>ジギョウショ</t>
    </rPh>
    <phoneticPr fontId="3"/>
  </si>
  <si>
    <t>特定事業所内
保育施設</t>
    <rPh sb="0" eb="5">
      <t>トクテイジギョウショ</t>
    </rPh>
    <rPh sb="5" eb="6">
      <t>ナイ</t>
    </rPh>
    <rPh sb="7" eb="11">
      <t>ホイクシセツ</t>
    </rPh>
    <phoneticPr fontId="3"/>
  </si>
  <si>
    <t>Q_35_1</t>
    <phoneticPr fontId="3"/>
  </si>
  <si>
    <t>Q_35_2</t>
    <phoneticPr fontId="3"/>
  </si>
  <si>
    <t>Q_35_5</t>
    <phoneticPr fontId="3"/>
  </si>
  <si>
    <t>Q_35_15</t>
  </si>
  <si>
    <t>Q_35_17</t>
  </si>
  <si>
    <t>Q_35_19</t>
    <phoneticPr fontId="3"/>
  </si>
  <si>
    <t>Q_35_２４</t>
    <phoneticPr fontId="3"/>
  </si>
  <si>
    <t>Q_35_38</t>
    <phoneticPr fontId="3"/>
  </si>
  <si>
    <t>Q_35_4０</t>
    <phoneticPr fontId="3"/>
  </si>
  <si>
    <t>Q_36_20</t>
    <phoneticPr fontId="3"/>
  </si>
  <si>
    <t>Q_36_45</t>
    <phoneticPr fontId="3"/>
  </si>
  <si>
    <t>Q_36_46</t>
    <phoneticPr fontId="3"/>
  </si>
  <si>
    <t>Q_36_47</t>
    <phoneticPr fontId="3"/>
  </si>
  <si>
    <t>Q_36_48</t>
    <phoneticPr fontId="3"/>
  </si>
  <si>
    <t>Q_36_49</t>
    <phoneticPr fontId="3"/>
  </si>
  <si>
    <t>３５表、３６表</t>
    <rPh sb="2" eb="3">
      <t>ヒョウ</t>
    </rPh>
    <rPh sb="6" eb="7">
      <t>ヒョウ</t>
    </rPh>
    <phoneticPr fontId="3"/>
  </si>
  <si>
    <t>法定免税点以上のもの（１）</t>
  </si>
  <si>
    <t>法定免税点以上のもの（１）</t>
    <phoneticPr fontId="3"/>
  </si>
  <si>
    <t>令和６年度　固定資産（家屋）の軽減税額等</t>
    <rPh sb="0" eb="2">
      <t>レイワ</t>
    </rPh>
    <phoneticPr fontId="7"/>
  </si>
  <si>
    <t>マンションの大規模改修</t>
    <rPh sb="6" eb="9">
      <t>ダイキボ</t>
    </rPh>
    <rPh sb="9" eb="11">
      <t>カイシュウ</t>
    </rPh>
    <phoneticPr fontId="7"/>
  </si>
  <si>
    <t>法附則第１５条の３の３</t>
    <rPh sb="0" eb="1">
      <t>ホウ</t>
    </rPh>
    <rPh sb="1" eb="3">
      <t>フソク</t>
    </rPh>
    <rPh sb="3" eb="4">
      <t>ダイ</t>
    </rPh>
    <rPh sb="6" eb="7">
      <t>ジョウ</t>
    </rPh>
    <phoneticPr fontId="7"/>
  </si>
  <si>
    <t>Ｈ２７附則第１７条第１０項
（１／２減額）</t>
    <rPh sb="3" eb="5">
      <t>フソク</t>
    </rPh>
    <rPh sb="5" eb="6">
      <t>ダイ</t>
    </rPh>
    <rPh sb="8" eb="9">
      <t>ジョウ</t>
    </rPh>
    <rPh sb="9" eb="10">
      <t>ダイ</t>
    </rPh>
    <rPh sb="12" eb="13">
      <t>コウ</t>
    </rPh>
    <rPh sb="18" eb="20">
      <t>ゲンガク</t>
    </rPh>
    <phoneticPr fontId="7"/>
  </si>
  <si>
    <t>Ｈ２７附則第１７条第１２項
（２／３減額）</t>
    <rPh sb="3" eb="5">
      <t>フソク</t>
    </rPh>
    <rPh sb="5" eb="6">
      <t>ダイ</t>
    </rPh>
    <rPh sb="8" eb="9">
      <t>ジョウ</t>
    </rPh>
    <rPh sb="9" eb="10">
      <t>ダイ</t>
    </rPh>
    <rPh sb="12" eb="13">
      <t>コウ</t>
    </rPh>
    <rPh sb="18" eb="20">
      <t>ゲンガク</t>
    </rPh>
    <phoneticPr fontId="7"/>
  </si>
  <si>
    <t>Q_37_2</t>
    <phoneticPr fontId="7"/>
  </si>
  <si>
    <t>Q_37_3</t>
  </si>
  <si>
    <t>Q_37_4</t>
  </si>
  <si>
    <t>Q_37_5</t>
  </si>
  <si>
    <t>Q_37_6</t>
    <phoneticPr fontId="7"/>
  </si>
  <si>
    <t>Q_37_8</t>
    <phoneticPr fontId="7"/>
  </si>
  <si>
    <t>Q_37_12</t>
    <phoneticPr fontId="7"/>
  </si>
  <si>
    <t>Q_37_19</t>
    <phoneticPr fontId="7"/>
  </si>
  <si>
    <t>Q_37_20</t>
    <phoneticPr fontId="7"/>
  </si>
  <si>
    <t>Q_37_21</t>
    <phoneticPr fontId="7"/>
  </si>
  <si>
    <t>Q_37_22</t>
    <phoneticPr fontId="7"/>
  </si>
  <si>
    <t>Q_37_23</t>
    <phoneticPr fontId="7"/>
  </si>
  <si>
    <t>Q_37_29</t>
    <phoneticPr fontId="7"/>
  </si>
  <si>
    <t>Q_37_31</t>
    <phoneticPr fontId="7"/>
  </si>
  <si>
    <t>Q_37_32</t>
    <phoneticPr fontId="7"/>
  </si>
  <si>
    <t>Q_37_34</t>
    <phoneticPr fontId="7"/>
  </si>
  <si>
    <t>Q_37_35</t>
    <phoneticPr fontId="7"/>
  </si>
  <si>
    <t>Q_37_36</t>
    <phoneticPr fontId="7"/>
  </si>
  <si>
    <t>３７表</t>
    <rPh sb="2" eb="3">
      <t>ヒョウ</t>
    </rPh>
    <phoneticPr fontId="7"/>
  </si>
  <si>
    <t>総数＿個数（１）</t>
  </si>
  <si>
    <t>総数＿床面積（２）</t>
  </si>
  <si>
    <t>総数＿軽減税額（３）</t>
  </si>
  <si>
    <t>r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</si>
</sst>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_-* #,##0_-;\-* #,##0_-;_-* &quot;-&quot;_-;_-@_-"/>
    <numFmt numFmtId="177" formatCode="#,##0_ "/>
    <numFmt numFmtId="178" formatCode="#,##0;[Red]#,##0"/>
    <numFmt numFmtId="179" formatCode="#,##0.0;[Red]#,##0.0"/>
    <numFmt numFmtId="180" formatCode="#,##0;&quot;▲ &quot;#,##0"/>
  </numFmts>
  <fonts count="34"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0.75"/>
      <color indexed="8"/>
      <name val="ＭＳ 明朝"/>
      <family val="1"/>
      <charset val="128"/>
    </font>
    <font>
      <sz val="22"/>
      <name val="ＭＳ Ｐゴシック"/>
      <family val="3"/>
      <charset val="128"/>
    </font>
    <font>
      <b/>
      <sz val="2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sz val="10.75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sz val="11"/>
      <name val="明朝"/>
      <family val="1"/>
      <charset val="128"/>
    </font>
    <font>
      <sz val="6"/>
      <name val="明朝"/>
      <family val="1"/>
      <charset val="128"/>
    </font>
    <font>
      <sz val="11"/>
      <color indexed="8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b/>
      <sz val="14"/>
      <color rgb="FFFFC000"/>
      <name val="ＭＳ Ｐゴシック"/>
      <family val="3"/>
      <charset val="128"/>
    </font>
    <font>
      <b/>
      <sz val="10"/>
      <color rgb="FFFFC000"/>
      <name val="ＭＳ Ｐゴシック"/>
      <family val="3"/>
      <charset val="128"/>
    </font>
    <font>
      <b/>
      <sz val="22"/>
      <color rgb="FFFFC000"/>
      <name val="ＭＳ Ｐゴシック"/>
      <family val="3"/>
      <charset val="128"/>
    </font>
    <font>
      <sz val="10"/>
      <color rgb="FFFFC000"/>
      <name val="ＭＳ Ｐゴシック"/>
      <family val="3"/>
      <charset val="128"/>
    </font>
    <font>
      <sz val="12"/>
      <color rgb="FFFFC000"/>
      <name val="ＭＳ Ｐゴシック"/>
      <family val="3"/>
      <charset val="128"/>
    </font>
    <font>
      <b/>
      <sz val="12"/>
      <color rgb="FFFFC000"/>
      <name val="ＭＳ Ｐゴシック"/>
      <family val="3"/>
      <charset val="128"/>
    </font>
    <font>
      <sz val="11"/>
      <color rgb="FFFFC000"/>
      <name val="ＭＳ Ｐゴシック"/>
      <family val="3"/>
      <charset val="128"/>
    </font>
    <font>
      <b/>
      <sz val="14"/>
      <color rgb="FFFF000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0.75"/>
      <color indexed="8"/>
      <name val="ＭＳ Ｐゴシック"/>
      <family val="3"/>
      <charset val="128"/>
    </font>
    <font>
      <b/>
      <sz val="10.75"/>
      <name val="ＭＳ Ｐゴシック"/>
      <family val="3"/>
      <charset val="128"/>
    </font>
    <font>
      <sz val="10.75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indexed="22"/>
        <bgColor indexed="0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93">
    <border>
      <left/>
      <right/>
      <top/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8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8"/>
      </bottom>
      <diagonal/>
    </border>
  </borders>
  <cellStyleXfs count="19">
    <xf numFmtId="0" fontId="0" fillId="0" borderId="0"/>
    <xf numFmtId="176" fontId="2" fillId="0" borderId="0" applyFont="0" applyFill="0" applyBorder="0" applyAlignment="0" applyProtection="0"/>
    <xf numFmtId="0" fontId="7" fillId="0" borderId="0"/>
    <xf numFmtId="0" fontId="7" fillId="0" borderId="0"/>
    <xf numFmtId="0" fontId="8" fillId="0" borderId="0"/>
    <xf numFmtId="0" fontId="1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</cellStyleXfs>
  <cellXfs count="414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/>
    </xf>
    <xf numFmtId="0" fontId="4" fillId="0" borderId="0" xfId="0" applyFont="1" applyAlignment="1">
      <alignment vertical="center"/>
    </xf>
    <xf numFmtId="0" fontId="2" fillId="0" borderId="0" xfId="3" applyFont="1" applyAlignment="1">
      <alignment vertical="center"/>
    </xf>
    <xf numFmtId="0" fontId="9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2" fillId="0" borderId="0" xfId="2" applyFont="1" applyAlignment="1">
      <alignment vertical="center"/>
    </xf>
    <xf numFmtId="176" fontId="6" fillId="0" borderId="0" xfId="1" applyFont="1" applyFill="1" applyBorder="1" applyAlignment="1">
      <alignment vertical="center"/>
    </xf>
    <xf numFmtId="0" fontId="2" fillId="0" borderId="0" xfId="2" applyFont="1"/>
    <xf numFmtId="0" fontId="1" fillId="0" borderId="0" xfId="2" applyFont="1"/>
    <xf numFmtId="0" fontId="13" fillId="0" borderId="0" xfId="4" applyFont="1"/>
    <xf numFmtId="0" fontId="14" fillId="0" borderId="0" xfId="4" applyFont="1"/>
    <xf numFmtId="0" fontId="15" fillId="0" borderId="0" xfId="4" applyFont="1" applyAlignment="1">
      <alignment vertical="center"/>
    </xf>
    <xf numFmtId="0" fontId="2" fillId="2" borderId="15" xfId="3" applyFont="1" applyFill="1" applyBorder="1" applyAlignment="1">
      <alignment horizontal="center" vertical="center"/>
    </xf>
    <xf numFmtId="0" fontId="2" fillId="2" borderId="16" xfId="3" applyFont="1" applyFill="1" applyBorder="1" applyAlignment="1">
      <alignment horizontal="center" vertical="center"/>
    </xf>
    <xf numFmtId="0" fontId="2" fillId="2" borderId="17" xfId="3" applyFont="1" applyFill="1" applyBorder="1" applyAlignment="1">
      <alignment horizontal="center" vertical="center"/>
    </xf>
    <xf numFmtId="0" fontId="2" fillId="2" borderId="25" xfId="3" applyFont="1" applyFill="1" applyBorder="1" applyAlignment="1">
      <alignment horizontal="right" vertical="center"/>
    </xf>
    <xf numFmtId="0" fontId="2" fillId="2" borderId="26" xfId="3" applyFont="1" applyFill="1" applyBorder="1" applyAlignment="1">
      <alignment horizontal="right" vertical="center"/>
    </xf>
    <xf numFmtId="0" fontId="2" fillId="2" borderId="27" xfId="3" applyFont="1" applyFill="1" applyBorder="1" applyAlignment="1">
      <alignment horizontal="right" vertical="center"/>
    </xf>
    <xf numFmtId="0" fontId="2" fillId="2" borderId="31" xfId="3" applyFont="1" applyFill="1" applyBorder="1" applyAlignment="1">
      <alignment horizontal="center" vertical="center"/>
    </xf>
    <xf numFmtId="0" fontId="2" fillId="2" borderId="32" xfId="3" applyFont="1" applyFill="1" applyBorder="1" applyAlignment="1">
      <alignment horizontal="center" vertical="center"/>
    </xf>
    <xf numFmtId="0" fontId="2" fillId="2" borderId="29" xfId="3" applyFont="1" applyFill="1" applyBorder="1" applyAlignment="1">
      <alignment horizontal="center" vertical="center"/>
    </xf>
    <xf numFmtId="0" fontId="2" fillId="2" borderId="33" xfId="3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 wrapText="1"/>
    </xf>
    <xf numFmtId="0" fontId="1" fillId="4" borderId="0" xfId="0" applyFont="1" applyFill="1" applyAlignment="1">
      <alignment vertical="center" shrinkToFit="1"/>
    </xf>
    <xf numFmtId="0" fontId="0" fillId="0" borderId="0" xfId="3" applyFont="1" applyAlignment="1">
      <alignment vertical="center"/>
    </xf>
    <xf numFmtId="0" fontId="4" fillId="0" borderId="0" xfId="2" applyFont="1" applyAlignment="1">
      <alignment vertical="center"/>
    </xf>
    <xf numFmtId="0" fontId="11" fillId="0" borderId="0" xfId="0" applyFont="1" applyAlignment="1">
      <alignment vertical="center"/>
    </xf>
    <xf numFmtId="0" fontId="14" fillId="4" borderId="0" xfId="4" applyFont="1" applyFill="1"/>
    <xf numFmtId="0" fontId="0" fillId="2" borderId="17" xfId="3" applyFont="1" applyFill="1" applyBorder="1" applyAlignment="1">
      <alignment horizontal="center" vertical="center"/>
    </xf>
    <xf numFmtId="0" fontId="0" fillId="2" borderId="26" xfId="3" applyFont="1" applyFill="1" applyBorder="1" applyAlignment="1">
      <alignment horizontal="right" vertical="center"/>
    </xf>
    <xf numFmtId="0" fontId="0" fillId="2" borderId="27" xfId="3" applyFont="1" applyFill="1" applyBorder="1" applyAlignment="1">
      <alignment horizontal="right" vertical="center"/>
    </xf>
    <xf numFmtId="0" fontId="0" fillId="2" borderId="15" xfId="3" applyFont="1" applyFill="1" applyBorder="1" applyAlignment="1">
      <alignment horizontal="distributed" vertical="center" indent="2"/>
    </xf>
    <xf numFmtId="0" fontId="0" fillId="2" borderId="16" xfId="3" applyFont="1" applyFill="1" applyBorder="1" applyAlignment="1">
      <alignment horizontal="distributed" vertical="center" indent="2"/>
    </xf>
    <xf numFmtId="178" fontId="2" fillId="0" borderId="0" xfId="3" applyNumberFormat="1" applyFont="1" applyAlignment="1">
      <alignment horizontal="center" vertical="center"/>
    </xf>
    <xf numFmtId="0" fontId="11" fillId="0" borderId="0" xfId="3" applyFont="1" applyAlignment="1">
      <alignment vertical="center"/>
    </xf>
    <xf numFmtId="0" fontId="11" fillId="0" borderId="0" xfId="3" applyFont="1" applyAlignment="1">
      <alignment horizontal="left" vertical="center"/>
    </xf>
    <xf numFmtId="0" fontId="5" fillId="0" borderId="0" xfId="0" applyFont="1" applyAlignment="1">
      <alignment vertical="center"/>
    </xf>
    <xf numFmtId="0" fontId="14" fillId="2" borderId="77" xfId="4" applyFont="1" applyFill="1" applyBorder="1" applyAlignment="1">
      <alignment horizontal="distributed" vertical="center" wrapText="1" indent="18"/>
    </xf>
    <xf numFmtId="0" fontId="14" fillId="2" borderId="78" xfId="4" applyFont="1" applyFill="1" applyBorder="1" applyAlignment="1">
      <alignment horizontal="distributed" vertical="center" wrapText="1" indent="18"/>
    </xf>
    <xf numFmtId="0" fontId="14" fillId="2" borderId="62" xfId="4" applyFont="1" applyFill="1" applyBorder="1" applyAlignment="1">
      <alignment horizontal="distributed" vertical="center" indent="1"/>
    </xf>
    <xf numFmtId="0" fontId="14" fillId="2" borderId="63" xfId="4" applyFont="1" applyFill="1" applyBorder="1" applyAlignment="1">
      <alignment horizontal="center" vertical="center"/>
    </xf>
    <xf numFmtId="0" fontId="14" fillId="2" borderId="67" xfId="4" applyFont="1" applyFill="1" applyBorder="1" applyAlignment="1">
      <alignment horizontal="center" vertical="center"/>
    </xf>
    <xf numFmtId="0" fontId="14" fillId="2" borderId="64" xfId="4" applyFont="1" applyFill="1" applyBorder="1" applyAlignment="1">
      <alignment horizontal="center" vertical="center"/>
    </xf>
    <xf numFmtId="0" fontId="14" fillId="2" borderId="66" xfId="4" applyFont="1" applyFill="1" applyBorder="1" applyAlignment="1">
      <alignment horizontal="distributed" vertical="center" indent="1"/>
    </xf>
    <xf numFmtId="0" fontId="14" fillId="2" borderId="65" xfId="4" applyFont="1" applyFill="1" applyBorder="1" applyAlignment="1">
      <alignment horizontal="center" vertical="center"/>
    </xf>
    <xf numFmtId="0" fontId="14" fillId="2" borderId="7" xfId="4" applyFont="1" applyFill="1" applyBorder="1" applyAlignment="1">
      <alignment horizontal="right" vertical="center"/>
    </xf>
    <xf numFmtId="0" fontId="14" fillId="2" borderId="8" xfId="4" applyFont="1" applyFill="1" applyBorder="1" applyAlignment="1">
      <alignment horizontal="right" vertical="center"/>
    </xf>
    <xf numFmtId="0" fontId="14" fillId="2" borderId="70" xfId="4" applyFont="1" applyFill="1" applyBorder="1" applyAlignment="1">
      <alignment horizontal="right" vertical="center"/>
    </xf>
    <xf numFmtId="0" fontId="14" fillId="2" borderId="10" xfId="4" applyFont="1" applyFill="1" applyBorder="1" applyAlignment="1">
      <alignment horizontal="right" vertical="center"/>
    </xf>
    <xf numFmtId="0" fontId="14" fillId="2" borderId="9" xfId="4" applyFont="1" applyFill="1" applyBorder="1" applyAlignment="1">
      <alignment horizontal="right" vertical="center"/>
    </xf>
    <xf numFmtId="0" fontId="14" fillId="2" borderId="69" xfId="4" applyFont="1" applyFill="1" applyBorder="1" applyAlignment="1">
      <alignment horizontal="right" vertical="center"/>
    </xf>
    <xf numFmtId="0" fontId="2" fillId="2" borderId="77" xfId="2" applyFont="1" applyFill="1" applyBorder="1" applyAlignment="1">
      <alignment horizontal="centerContinuous" vertical="center"/>
    </xf>
    <xf numFmtId="0" fontId="2" fillId="2" borderId="77" xfId="0" applyFont="1" applyFill="1" applyBorder="1" applyAlignment="1">
      <alignment horizontal="centerContinuous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62" xfId="0" applyFont="1" applyFill="1" applyBorder="1" applyAlignment="1">
      <alignment horizontal="center" vertical="center" wrapText="1"/>
    </xf>
    <xf numFmtId="0" fontId="2" fillId="2" borderId="63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right" vertical="center" wrapText="1"/>
    </xf>
    <xf numFmtId="0" fontId="2" fillId="2" borderId="8" xfId="0" applyFont="1" applyFill="1" applyBorder="1" applyAlignment="1">
      <alignment horizontal="right" vertical="center" wrapText="1"/>
    </xf>
    <xf numFmtId="0" fontId="2" fillId="2" borderId="70" xfId="0" applyFont="1" applyFill="1" applyBorder="1" applyAlignment="1">
      <alignment horizontal="right" vertical="center" wrapText="1"/>
    </xf>
    <xf numFmtId="180" fontId="5" fillId="0" borderId="51" xfId="1" applyNumberFormat="1" applyFont="1" applyFill="1" applyBorder="1" applyAlignment="1">
      <alignment vertical="center"/>
    </xf>
    <xf numFmtId="180" fontId="5" fillId="0" borderId="50" xfId="1" applyNumberFormat="1" applyFont="1" applyFill="1" applyBorder="1" applyAlignment="1">
      <alignment vertical="center"/>
    </xf>
    <xf numFmtId="180" fontId="5" fillId="0" borderId="23" xfId="1" applyNumberFormat="1" applyFont="1" applyFill="1" applyBorder="1" applyAlignment="1">
      <alignment vertical="center"/>
    </xf>
    <xf numFmtId="180" fontId="5" fillId="0" borderId="30" xfId="1" applyNumberFormat="1" applyFont="1" applyFill="1" applyBorder="1" applyAlignment="1">
      <alignment vertical="center"/>
    </xf>
    <xf numFmtId="180" fontId="5" fillId="0" borderId="18" xfId="1" applyNumberFormat="1" applyFont="1" applyFill="1" applyBorder="1" applyAlignment="1">
      <alignment vertical="center"/>
    </xf>
    <xf numFmtId="180" fontId="5" fillId="0" borderId="19" xfId="1" applyNumberFormat="1" applyFont="1" applyFill="1" applyBorder="1" applyAlignment="1">
      <alignment vertical="center"/>
    </xf>
    <xf numFmtId="180" fontId="5" fillId="0" borderId="34" xfId="1" applyNumberFormat="1" applyFont="1" applyFill="1" applyBorder="1" applyAlignment="1">
      <alignment vertical="center"/>
    </xf>
    <xf numFmtId="180" fontId="5" fillId="0" borderId="61" xfId="1" applyNumberFormat="1" applyFont="1" applyFill="1" applyBorder="1" applyAlignment="1">
      <alignment vertical="center"/>
    </xf>
    <xf numFmtId="180" fontId="5" fillId="0" borderId="47" xfId="1" applyNumberFormat="1" applyFont="1" applyFill="1" applyBorder="1" applyAlignment="1">
      <alignment vertical="center"/>
    </xf>
    <xf numFmtId="0" fontId="0" fillId="2" borderId="16" xfId="3" applyFont="1" applyFill="1" applyBorder="1" applyAlignment="1">
      <alignment horizontal="center" vertical="center"/>
    </xf>
    <xf numFmtId="178" fontId="2" fillId="0" borderId="0" xfId="3" applyNumberFormat="1" applyFont="1" applyAlignment="1">
      <alignment vertical="center"/>
    </xf>
    <xf numFmtId="177" fontId="0" fillId="2" borderId="58" xfId="0" applyNumberFormat="1" applyFill="1" applyBorder="1" applyAlignment="1">
      <alignment horizontal="center" vertical="center" shrinkToFit="1"/>
    </xf>
    <xf numFmtId="0" fontId="0" fillId="2" borderId="1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62" xfId="0" applyFill="1" applyBorder="1" applyAlignment="1">
      <alignment horizontal="center" vertical="center" wrapText="1"/>
    </xf>
    <xf numFmtId="0" fontId="0" fillId="2" borderId="67" xfId="0" applyFill="1" applyBorder="1" applyAlignment="1">
      <alignment horizontal="center" vertical="center" shrinkToFit="1"/>
    </xf>
    <xf numFmtId="0" fontId="2" fillId="0" borderId="0" xfId="2" applyFont="1" applyAlignment="1">
      <alignment horizontal="center" vertical="center"/>
    </xf>
    <xf numFmtId="0" fontId="2" fillId="0" borderId="12" xfId="3" applyFont="1" applyBorder="1" applyAlignment="1">
      <alignment horizontal="distributed" vertical="center"/>
    </xf>
    <xf numFmtId="178" fontId="5" fillId="0" borderId="12" xfId="2" applyNumberFormat="1" applyFont="1" applyBorder="1" applyAlignment="1">
      <alignment horizontal="right" vertical="center"/>
    </xf>
    <xf numFmtId="178" fontId="5" fillId="0" borderId="38" xfId="2" applyNumberFormat="1" applyFont="1" applyBorder="1" applyAlignment="1">
      <alignment horizontal="right" vertical="center"/>
    </xf>
    <xf numFmtId="178" fontId="5" fillId="0" borderId="51" xfId="2" applyNumberFormat="1" applyFont="1" applyBorder="1" applyAlignment="1">
      <alignment horizontal="right" vertical="center"/>
    </xf>
    <xf numFmtId="178" fontId="5" fillId="0" borderId="40" xfId="2" applyNumberFormat="1" applyFont="1" applyBorder="1" applyAlignment="1">
      <alignment horizontal="right" vertical="center"/>
    </xf>
    <xf numFmtId="178" fontId="5" fillId="0" borderId="41" xfId="2" applyNumberFormat="1" applyFont="1" applyBorder="1" applyAlignment="1">
      <alignment horizontal="right" vertical="center"/>
    </xf>
    <xf numFmtId="0" fontId="2" fillId="0" borderId="13" xfId="3" applyFont="1" applyBorder="1" applyAlignment="1">
      <alignment horizontal="distributed" vertical="center"/>
    </xf>
    <xf numFmtId="178" fontId="5" fillId="0" borderId="13" xfId="2" applyNumberFormat="1" applyFont="1" applyBorder="1" applyAlignment="1">
      <alignment horizontal="right" vertical="center"/>
    </xf>
    <xf numFmtId="178" fontId="5" fillId="0" borderId="42" xfId="2" applyNumberFormat="1" applyFont="1" applyBorder="1" applyAlignment="1">
      <alignment horizontal="right" vertical="center"/>
    </xf>
    <xf numFmtId="178" fontId="5" fillId="0" borderId="50" xfId="2" applyNumberFormat="1" applyFont="1" applyBorder="1" applyAlignment="1">
      <alignment horizontal="right" vertical="center"/>
    </xf>
    <xf numFmtId="178" fontId="5" fillId="0" borderId="30" xfId="2" applyNumberFormat="1" applyFont="1" applyBorder="1" applyAlignment="1">
      <alignment horizontal="right" vertical="center"/>
    </xf>
    <xf numFmtId="178" fontId="5" fillId="0" borderId="14" xfId="2" applyNumberFormat="1" applyFont="1" applyBorder="1" applyAlignment="1">
      <alignment horizontal="right" vertical="center"/>
    </xf>
    <xf numFmtId="178" fontId="5" fillId="0" borderId="15" xfId="2" applyNumberFormat="1" applyFont="1" applyBorder="1" applyAlignment="1">
      <alignment horizontal="right" vertical="center"/>
    </xf>
    <xf numFmtId="178" fontId="5" fillId="0" borderId="18" xfId="2" applyNumberFormat="1" applyFont="1" applyBorder="1" applyAlignment="1">
      <alignment horizontal="right" vertical="center"/>
    </xf>
    <xf numFmtId="178" fontId="5" fillId="0" borderId="19" xfId="2" applyNumberFormat="1" applyFont="1" applyBorder="1" applyAlignment="1">
      <alignment horizontal="right" vertical="center"/>
    </xf>
    <xf numFmtId="178" fontId="5" fillId="0" borderId="24" xfId="2" applyNumberFormat="1" applyFont="1" applyBorder="1" applyAlignment="1">
      <alignment horizontal="right" vertical="center"/>
    </xf>
    <xf numFmtId="0" fontId="2" fillId="0" borderId="14" xfId="3" applyFont="1" applyBorder="1" applyAlignment="1">
      <alignment horizontal="distributed" vertical="center"/>
    </xf>
    <xf numFmtId="178" fontId="5" fillId="0" borderId="54" xfId="2" applyNumberFormat="1" applyFont="1" applyBorder="1" applyAlignment="1">
      <alignment horizontal="right" vertical="center"/>
    </xf>
    <xf numFmtId="178" fontId="5" fillId="0" borderId="20" xfId="2" applyNumberFormat="1" applyFont="1" applyBorder="1" applyAlignment="1">
      <alignment horizontal="right" vertical="center"/>
    </xf>
    <xf numFmtId="178" fontId="5" fillId="0" borderId="23" xfId="2" applyNumberFormat="1" applyFont="1" applyBorder="1" applyAlignment="1">
      <alignment horizontal="right" vertical="center"/>
    </xf>
    <xf numFmtId="178" fontId="5" fillId="0" borderId="34" xfId="2" applyNumberFormat="1" applyFont="1" applyBorder="1" applyAlignment="1">
      <alignment horizontal="right" vertical="center"/>
    </xf>
    <xf numFmtId="178" fontId="5" fillId="0" borderId="61" xfId="2" applyNumberFormat="1" applyFont="1" applyBorder="1" applyAlignment="1">
      <alignment horizontal="right" vertical="center"/>
    </xf>
    <xf numFmtId="178" fontId="5" fillId="0" borderId="46" xfId="2" applyNumberFormat="1" applyFont="1" applyBorder="1" applyAlignment="1">
      <alignment horizontal="right" vertical="center"/>
    </xf>
    <xf numFmtId="178" fontId="5" fillId="0" borderId="81" xfId="2" applyNumberFormat="1" applyFont="1" applyBorder="1" applyAlignment="1">
      <alignment horizontal="right" vertical="center"/>
    </xf>
    <xf numFmtId="0" fontId="12" fillId="0" borderId="0" xfId="5" applyFont="1" applyAlignment="1">
      <alignment horizontal="right" vertical="top"/>
    </xf>
    <xf numFmtId="0" fontId="2" fillId="2" borderId="40" xfId="2" applyFont="1" applyFill="1" applyBorder="1" applyAlignment="1">
      <alignment horizontal="center" vertical="center" wrapText="1"/>
    </xf>
    <xf numFmtId="0" fontId="2" fillId="2" borderId="43" xfId="0" applyFont="1" applyFill="1" applyBorder="1" applyAlignment="1">
      <alignment horizontal="center" vertical="center"/>
    </xf>
    <xf numFmtId="0" fontId="0" fillId="2" borderId="43" xfId="2" applyFont="1" applyFill="1" applyBorder="1" applyAlignment="1">
      <alignment horizontal="center" vertical="center"/>
    </xf>
    <xf numFmtId="177" fontId="2" fillId="2" borderId="54" xfId="2" applyNumberFormat="1" applyFont="1" applyFill="1" applyBorder="1" applyAlignment="1">
      <alignment horizontal="center" vertical="center" wrapText="1"/>
    </xf>
    <xf numFmtId="0" fontId="2" fillId="2" borderId="30" xfId="2" applyFont="1" applyFill="1" applyBorder="1" applyAlignment="1">
      <alignment horizontal="center" vertical="center"/>
    </xf>
    <xf numFmtId="0" fontId="2" fillId="2" borderId="43" xfId="2" applyFont="1" applyFill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2" borderId="15" xfId="3" applyFont="1" applyFill="1" applyBorder="1" applyAlignment="1">
      <alignment horizontal="distributed" vertical="center" indent="2"/>
    </xf>
    <xf numFmtId="0" fontId="0" fillId="2" borderId="25" xfId="3" applyFont="1" applyFill="1" applyBorder="1" applyAlignment="1">
      <alignment horizontal="right" vertical="center"/>
    </xf>
    <xf numFmtId="178" fontId="5" fillId="0" borderId="35" xfId="3" applyNumberFormat="1" applyFont="1" applyBorder="1" applyAlignment="1">
      <alignment vertical="center"/>
    </xf>
    <xf numFmtId="178" fontId="5" fillId="0" borderId="36" xfId="3" applyNumberFormat="1" applyFont="1" applyBorder="1" applyAlignment="1">
      <alignment vertical="center"/>
    </xf>
    <xf numFmtId="178" fontId="5" fillId="0" borderId="37" xfId="3" applyNumberFormat="1" applyFont="1" applyBorder="1" applyAlignment="1">
      <alignment vertical="center"/>
    </xf>
    <xf numFmtId="178" fontId="5" fillId="0" borderId="89" xfId="3" applyNumberFormat="1" applyFont="1" applyBorder="1" applyAlignment="1">
      <alignment vertical="center"/>
    </xf>
    <xf numFmtId="178" fontId="5" fillId="0" borderId="42" xfId="3" applyNumberFormat="1" applyFont="1" applyBorder="1" applyAlignment="1">
      <alignment vertical="center"/>
    </xf>
    <xf numFmtId="178" fontId="5" fillId="0" borderId="43" xfId="3" applyNumberFormat="1" applyFont="1" applyBorder="1" applyAlignment="1">
      <alignment vertical="center"/>
    </xf>
    <xf numFmtId="178" fontId="5" fillId="0" borderId="44" xfId="3" applyNumberFormat="1" applyFont="1" applyBorder="1" applyAlignment="1">
      <alignment vertical="center"/>
    </xf>
    <xf numFmtId="0" fontId="0" fillId="0" borderId="13" xfId="3" applyFont="1" applyBorder="1" applyAlignment="1">
      <alignment horizontal="distributed" vertical="center"/>
    </xf>
    <xf numFmtId="178" fontId="5" fillId="0" borderId="38" xfId="3" applyNumberFormat="1" applyFont="1" applyBorder="1" applyAlignment="1">
      <alignment vertical="center"/>
    </xf>
    <xf numFmtId="178" fontId="5" fillId="0" borderId="39" xfId="3" applyNumberFormat="1" applyFont="1" applyBorder="1" applyAlignment="1">
      <alignment vertical="center"/>
    </xf>
    <xf numFmtId="178" fontId="5" fillId="0" borderId="41" xfId="3" applyNumberFormat="1" applyFont="1" applyBorder="1" applyAlignment="1">
      <alignment vertical="center"/>
    </xf>
    <xf numFmtId="0" fontId="0" fillId="0" borderId="34" xfId="0" applyBorder="1" applyAlignment="1">
      <alignment horizontal="distributed" vertical="center" indent="1"/>
    </xf>
    <xf numFmtId="178" fontId="5" fillId="0" borderId="45" xfId="0" applyNumberFormat="1" applyFont="1" applyBorder="1" applyAlignment="1">
      <alignment vertical="center"/>
    </xf>
    <xf numFmtId="178" fontId="5" fillId="0" borderId="46" xfId="0" applyNumberFormat="1" applyFont="1" applyBorder="1" applyAlignment="1">
      <alignment vertical="center"/>
    </xf>
    <xf numFmtId="178" fontId="5" fillId="0" borderId="47" xfId="0" applyNumberFormat="1" applyFont="1" applyBorder="1" applyAlignment="1">
      <alignment vertical="center"/>
    </xf>
    <xf numFmtId="0" fontId="0" fillId="0" borderId="0" xfId="0" applyAlignment="1">
      <alignment vertical="center"/>
    </xf>
    <xf numFmtId="178" fontId="5" fillId="5" borderId="46" xfId="0" applyNumberFormat="1" applyFont="1" applyFill="1" applyBorder="1" applyAlignment="1">
      <alignment vertical="center"/>
    </xf>
    <xf numFmtId="0" fontId="0" fillId="0" borderId="0" xfId="3" applyFont="1" applyAlignment="1">
      <alignment horizontal="center" vertical="center"/>
    </xf>
    <xf numFmtId="0" fontId="18" fillId="3" borderId="56" xfId="7" applyFill="1" applyBorder="1" applyAlignment="1">
      <alignment horizontal="center" vertical="top" wrapText="1"/>
    </xf>
    <xf numFmtId="0" fontId="18" fillId="3" borderId="56" xfId="8" applyFill="1" applyBorder="1" applyAlignment="1">
      <alignment horizontal="center" vertical="top" wrapText="1"/>
    </xf>
    <xf numFmtId="0" fontId="7" fillId="3" borderId="56" xfId="8" applyFont="1" applyFill="1" applyBorder="1" applyAlignment="1">
      <alignment horizontal="center" vertical="top" wrapText="1"/>
    </xf>
    <xf numFmtId="0" fontId="2" fillId="0" borderId="0" xfId="3" applyFont="1" applyAlignment="1">
      <alignment vertical="top" wrapText="1"/>
    </xf>
    <xf numFmtId="0" fontId="7" fillId="0" borderId="90" xfId="7" applyFont="1" applyBorder="1" applyAlignment="1">
      <alignment horizontal="right" wrapText="1"/>
    </xf>
    <xf numFmtId="0" fontId="7" fillId="0" borderId="90" xfId="8" applyFont="1" applyBorder="1" applyAlignment="1">
      <alignment horizontal="right" wrapText="1"/>
    </xf>
    <xf numFmtId="0" fontId="0" fillId="0" borderId="0" xfId="0" applyAlignment="1">
      <alignment horizontal="right" vertical="center"/>
    </xf>
    <xf numFmtId="0" fontId="2" fillId="2" borderId="16" xfId="3" applyFont="1" applyFill="1" applyBorder="1" applyAlignment="1">
      <alignment horizontal="distributed" vertical="center" indent="2"/>
    </xf>
    <xf numFmtId="0" fontId="18" fillId="3" borderId="56" xfId="9" applyFill="1" applyBorder="1" applyAlignment="1">
      <alignment horizontal="center" vertical="top" wrapText="1"/>
    </xf>
    <xf numFmtId="0" fontId="7" fillId="3" borderId="56" xfId="9" applyFont="1" applyFill="1" applyBorder="1" applyAlignment="1">
      <alignment horizontal="center" vertical="top" wrapText="1"/>
    </xf>
    <xf numFmtId="0" fontId="7" fillId="0" borderId="90" xfId="9" applyFont="1" applyBorder="1" applyAlignment="1">
      <alignment horizontal="right" wrapText="1"/>
    </xf>
    <xf numFmtId="0" fontId="7" fillId="3" borderId="56" xfId="10" applyFont="1" applyFill="1" applyBorder="1" applyAlignment="1">
      <alignment horizontal="center" vertical="top" wrapText="1"/>
    </xf>
    <xf numFmtId="0" fontId="7" fillId="0" borderId="90" xfId="10" applyFont="1" applyBorder="1" applyAlignment="1">
      <alignment horizontal="right" wrapText="1"/>
    </xf>
    <xf numFmtId="0" fontId="7" fillId="0" borderId="0" xfId="3" applyAlignment="1">
      <alignment horizontal="center" vertical="center"/>
    </xf>
    <xf numFmtId="0" fontId="7" fillId="3" borderId="56" xfId="11" applyFont="1" applyFill="1" applyBorder="1" applyAlignment="1">
      <alignment horizontal="center" vertical="top" wrapText="1"/>
    </xf>
    <xf numFmtId="0" fontId="7" fillId="0" borderId="90" xfId="11" applyFont="1" applyBorder="1" applyAlignment="1">
      <alignment horizontal="right" wrapText="1"/>
    </xf>
    <xf numFmtId="0" fontId="7" fillId="3" borderId="56" xfId="12" applyFont="1" applyFill="1" applyBorder="1" applyAlignment="1">
      <alignment horizontal="center" vertical="top" wrapText="1"/>
    </xf>
    <xf numFmtId="0" fontId="7" fillId="0" borderId="90" xfId="12" applyFont="1" applyBorder="1" applyAlignment="1">
      <alignment horizontal="right" wrapText="1"/>
    </xf>
    <xf numFmtId="0" fontId="18" fillId="3" borderId="56" xfId="13" applyFill="1" applyBorder="1" applyAlignment="1">
      <alignment horizontal="center" vertical="top" wrapText="1"/>
    </xf>
    <xf numFmtId="0" fontId="7" fillId="3" borderId="56" xfId="13" applyFont="1" applyFill="1" applyBorder="1" applyAlignment="1">
      <alignment horizontal="center" vertical="top" wrapText="1"/>
    </xf>
    <xf numFmtId="0" fontId="7" fillId="0" borderId="90" xfId="13" applyFont="1" applyBorder="1" applyAlignment="1">
      <alignment horizontal="right" wrapText="1"/>
    </xf>
    <xf numFmtId="0" fontId="18" fillId="3" borderId="56" xfId="14" applyFill="1" applyBorder="1" applyAlignment="1">
      <alignment horizontal="center" vertical="top" wrapText="1"/>
    </xf>
    <xf numFmtId="0" fontId="7" fillId="3" borderId="56" xfId="14" applyFont="1" applyFill="1" applyBorder="1" applyAlignment="1">
      <alignment horizontal="center" vertical="top" wrapText="1"/>
    </xf>
    <xf numFmtId="0" fontId="7" fillId="0" borderId="90" xfId="14" applyFont="1" applyBorder="1" applyAlignment="1">
      <alignment horizontal="right" wrapText="1"/>
    </xf>
    <xf numFmtId="0" fontId="20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 vertical="center" wrapText="1"/>
    </xf>
    <xf numFmtId="0" fontId="23" fillId="2" borderId="3" xfId="0" applyFont="1" applyFill="1" applyBorder="1" applyAlignment="1">
      <alignment horizontal="center" vertical="center" wrapText="1"/>
    </xf>
    <xf numFmtId="0" fontId="0" fillId="2" borderId="71" xfId="0" applyFill="1" applyBorder="1" applyAlignment="1">
      <alignment horizontal="center" vertical="center" wrapText="1"/>
    </xf>
    <xf numFmtId="0" fontId="0" fillId="2" borderId="17" xfId="0" applyFill="1" applyBorder="1" applyAlignment="1">
      <alignment horizontal="center" vertical="center" wrapText="1"/>
    </xf>
    <xf numFmtId="177" fontId="0" fillId="2" borderId="6" xfId="0" applyNumberForma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16" xfId="0" applyFill="1" applyBorder="1" applyAlignment="1">
      <alignment horizontal="center" vertical="center" wrapText="1"/>
    </xf>
    <xf numFmtId="0" fontId="0" fillId="2" borderId="66" xfId="0" applyFill="1" applyBorder="1" applyAlignment="1">
      <alignment horizontal="center" vertical="center" wrapText="1"/>
    </xf>
    <xf numFmtId="0" fontId="0" fillId="2" borderId="64" xfId="0" applyFill="1" applyBorder="1" applyAlignment="1">
      <alignment horizontal="center" vertical="center" wrapText="1"/>
    </xf>
    <xf numFmtId="0" fontId="23" fillId="2" borderId="62" xfId="0" applyFont="1" applyFill="1" applyBorder="1" applyAlignment="1">
      <alignment horizontal="center" vertical="center" wrapText="1"/>
    </xf>
    <xf numFmtId="0" fontId="23" fillId="2" borderId="67" xfId="0" applyFont="1" applyFill="1" applyBorder="1" applyAlignment="1">
      <alignment horizontal="center" vertical="center" wrapText="1"/>
    </xf>
    <xf numFmtId="0" fontId="0" fillId="2" borderId="59" xfId="0" applyFill="1" applyBorder="1" applyAlignment="1">
      <alignment horizontal="center" vertical="center" wrapText="1"/>
    </xf>
    <xf numFmtId="0" fontId="0" fillId="2" borderId="22" xfId="0" applyFill="1" applyBorder="1" applyAlignment="1">
      <alignment horizontal="center" vertical="center" wrapText="1"/>
    </xf>
    <xf numFmtId="177" fontId="0" fillId="2" borderId="54" xfId="0" applyNumberFormat="1" applyFill="1" applyBorder="1" applyAlignment="1">
      <alignment horizontal="center" vertical="center" wrapText="1"/>
    </xf>
    <xf numFmtId="0" fontId="0" fillId="2" borderId="63" xfId="0" applyFill="1" applyBorder="1" applyAlignment="1">
      <alignment horizontal="center" vertical="center" wrapText="1"/>
    </xf>
    <xf numFmtId="0" fontId="0" fillId="2" borderId="21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right" vertical="center" wrapText="1"/>
    </xf>
    <xf numFmtId="0" fontId="0" fillId="2" borderId="10" xfId="0" applyFill="1" applyBorder="1" applyAlignment="1">
      <alignment horizontal="right" vertical="center" wrapText="1"/>
    </xf>
    <xf numFmtId="0" fontId="23" fillId="2" borderId="7" xfId="0" applyFont="1" applyFill="1" applyBorder="1" applyAlignment="1">
      <alignment horizontal="right" vertical="center" wrapText="1"/>
    </xf>
    <xf numFmtId="0" fontId="23" fillId="2" borderId="70" xfId="0" applyFont="1" applyFill="1" applyBorder="1" applyAlignment="1">
      <alignment horizontal="right" vertical="center" wrapText="1"/>
    </xf>
    <xf numFmtId="0" fontId="0" fillId="2" borderId="72" xfId="0" applyFill="1" applyBorder="1" applyAlignment="1">
      <alignment horizontal="right" vertical="center" wrapText="1"/>
    </xf>
    <xf numFmtId="0" fontId="0" fillId="2" borderId="27" xfId="0" applyFill="1" applyBorder="1" applyAlignment="1">
      <alignment horizontal="right" vertical="center" wrapText="1"/>
    </xf>
    <xf numFmtId="0" fontId="0" fillId="2" borderId="11" xfId="0" applyFill="1" applyBorder="1" applyAlignment="1">
      <alignment horizontal="right" vertical="center" wrapText="1"/>
    </xf>
    <xf numFmtId="0" fontId="0" fillId="2" borderId="7" xfId="0" applyFill="1" applyBorder="1" applyAlignment="1">
      <alignment horizontal="right" vertical="center" wrapText="1"/>
    </xf>
    <xf numFmtId="0" fontId="0" fillId="2" borderId="70" xfId="0" applyFill="1" applyBorder="1" applyAlignment="1">
      <alignment horizontal="right" vertical="center" wrapText="1"/>
    </xf>
    <xf numFmtId="0" fontId="0" fillId="2" borderId="8" xfId="0" applyFill="1" applyBorder="1" applyAlignment="1">
      <alignment horizontal="right" vertical="center" wrapText="1"/>
    </xf>
    <xf numFmtId="0" fontId="0" fillId="2" borderId="26" xfId="0" applyFill="1" applyBorder="1" applyAlignment="1">
      <alignment horizontal="right" vertical="center" wrapText="1"/>
    </xf>
    <xf numFmtId="180" fontId="5" fillId="0" borderId="38" xfId="0" applyNumberFormat="1" applyFont="1" applyBorder="1" applyAlignment="1">
      <alignment vertical="center"/>
    </xf>
    <xf numFmtId="180" fontId="5" fillId="0" borderId="39" xfId="0" applyNumberFormat="1" applyFont="1" applyBorder="1" applyAlignment="1">
      <alignment vertical="center"/>
    </xf>
    <xf numFmtId="180" fontId="5" fillId="0" borderId="52" xfId="0" applyNumberFormat="1" applyFont="1" applyBorder="1" applyAlignment="1">
      <alignment vertical="center"/>
    </xf>
    <xf numFmtId="180" fontId="5" fillId="0" borderId="51" xfId="0" applyNumberFormat="1" applyFont="1" applyBorder="1" applyAlignment="1">
      <alignment vertical="center"/>
    </xf>
    <xf numFmtId="180" fontId="5" fillId="0" borderId="40" xfId="0" applyNumberFormat="1" applyFont="1" applyBorder="1" applyAlignment="1">
      <alignment vertical="center"/>
    </xf>
    <xf numFmtId="180" fontId="24" fillId="0" borderId="38" xfId="0" applyNumberFormat="1" applyFont="1" applyBorder="1" applyAlignment="1">
      <alignment vertical="center"/>
    </xf>
    <xf numFmtId="180" fontId="24" fillId="0" borderId="41" xfId="0" applyNumberFormat="1" applyFont="1" applyBorder="1" applyAlignment="1">
      <alignment vertical="center"/>
    </xf>
    <xf numFmtId="180" fontId="5" fillId="0" borderId="41" xfId="0" applyNumberFormat="1" applyFont="1" applyBorder="1" applyAlignment="1">
      <alignment vertical="center"/>
    </xf>
    <xf numFmtId="180" fontId="5" fillId="0" borderId="12" xfId="0" applyNumberFormat="1" applyFont="1" applyBorder="1" applyAlignment="1">
      <alignment vertical="center"/>
    </xf>
    <xf numFmtId="180" fontId="5" fillId="0" borderId="73" xfId="0" applyNumberFormat="1" applyFont="1" applyBorder="1" applyAlignment="1">
      <alignment vertical="center"/>
    </xf>
    <xf numFmtId="180" fontId="5" fillId="0" borderId="42" xfId="0" applyNumberFormat="1" applyFont="1" applyBorder="1" applyAlignment="1">
      <alignment vertical="center"/>
    </xf>
    <xf numFmtId="180" fontId="5" fillId="0" borderId="43" xfId="0" applyNumberFormat="1" applyFont="1" applyBorder="1" applyAlignment="1">
      <alignment vertical="center"/>
    </xf>
    <xf numFmtId="180" fontId="5" fillId="0" borderId="53" xfId="0" applyNumberFormat="1" applyFont="1" applyBorder="1" applyAlignment="1">
      <alignment vertical="center"/>
    </xf>
    <xf numFmtId="180" fontId="5" fillId="0" borderId="50" xfId="0" applyNumberFormat="1" applyFont="1" applyBorder="1" applyAlignment="1">
      <alignment vertical="center"/>
    </xf>
    <xf numFmtId="180" fontId="5" fillId="0" borderId="30" xfId="0" applyNumberFormat="1" applyFont="1" applyBorder="1" applyAlignment="1">
      <alignment vertical="center"/>
    </xf>
    <xf numFmtId="180" fontId="24" fillId="0" borderId="42" xfId="0" applyNumberFormat="1" applyFont="1" applyBorder="1" applyAlignment="1">
      <alignment vertical="center"/>
    </xf>
    <xf numFmtId="180" fontId="24" fillId="0" borderId="44" xfId="0" applyNumberFormat="1" applyFont="1" applyBorder="1" applyAlignment="1">
      <alignment vertical="center"/>
    </xf>
    <xf numFmtId="180" fontId="5" fillId="0" borderId="44" xfId="0" applyNumberFormat="1" applyFont="1" applyBorder="1" applyAlignment="1">
      <alignment vertical="center"/>
    </xf>
    <xf numFmtId="180" fontId="5" fillId="0" borderId="13" xfId="0" applyNumberFormat="1" applyFont="1" applyBorder="1" applyAlignment="1">
      <alignment vertical="center"/>
    </xf>
    <xf numFmtId="180" fontId="5" fillId="0" borderId="74" xfId="0" applyNumberFormat="1" applyFont="1" applyBorder="1" applyAlignment="1">
      <alignment vertical="center"/>
    </xf>
    <xf numFmtId="180" fontId="5" fillId="0" borderId="20" xfId="0" applyNumberFormat="1" applyFont="1" applyBorder="1" applyAlignment="1">
      <alignment vertical="center"/>
    </xf>
    <xf numFmtId="180" fontId="5" fillId="0" borderId="21" xfId="0" applyNumberFormat="1" applyFont="1" applyBorder="1" applyAlignment="1">
      <alignment vertical="center"/>
    </xf>
    <xf numFmtId="180" fontId="5" fillId="0" borderId="23" xfId="0" applyNumberFormat="1" applyFont="1" applyBorder="1" applyAlignment="1">
      <alignment vertical="center"/>
    </xf>
    <xf numFmtId="180" fontId="5" fillId="0" borderId="24" xfId="0" applyNumberFormat="1" applyFont="1" applyBorder="1" applyAlignment="1">
      <alignment vertical="center"/>
    </xf>
    <xf numFmtId="180" fontId="24" fillId="0" borderId="20" xfId="0" applyNumberFormat="1" applyFont="1" applyBorder="1" applyAlignment="1">
      <alignment vertical="center"/>
    </xf>
    <xf numFmtId="180" fontId="24" fillId="0" borderId="22" xfId="0" applyNumberFormat="1" applyFont="1" applyBorder="1" applyAlignment="1">
      <alignment vertical="center"/>
    </xf>
    <xf numFmtId="180" fontId="5" fillId="0" borderId="22" xfId="0" applyNumberFormat="1" applyFont="1" applyBorder="1" applyAlignment="1">
      <alignment vertical="center"/>
    </xf>
    <xf numFmtId="180" fontId="5" fillId="0" borderId="54" xfId="0" applyNumberFormat="1" applyFont="1" applyBorder="1" applyAlignment="1">
      <alignment vertical="center"/>
    </xf>
    <xf numFmtId="180" fontId="5" fillId="0" borderId="60" xfId="0" applyNumberFormat="1" applyFont="1" applyBorder="1" applyAlignment="1">
      <alignment vertical="center"/>
    </xf>
    <xf numFmtId="180" fontId="5" fillId="0" borderId="55" xfId="0" applyNumberFormat="1" applyFont="1" applyBorder="1" applyAlignment="1">
      <alignment vertical="center"/>
    </xf>
    <xf numFmtId="180" fontId="5" fillId="0" borderId="56" xfId="0" applyNumberFormat="1" applyFont="1" applyBorder="1" applyAlignment="1">
      <alignment vertical="center"/>
    </xf>
    <xf numFmtId="180" fontId="5" fillId="0" borderId="1" xfId="0" applyNumberFormat="1" applyFont="1" applyBorder="1" applyAlignment="1">
      <alignment vertical="center"/>
    </xf>
    <xf numFmtId="180" fontId="5" fillId="0" borderId="2" xfId="0" applyNumberFormat="1" applyFont="1" applyBorder="1" applyAlignment="1">
      <alignment vertical="center"/>
    </xf>
    <xf numFmtId="180" fontId="5" fillId="0" borderId="18" xfId="0" applyNumberFormat="1" applyFont="1" applyBorder="1" applyAlignment="1">
      <alignment vertical="center"/>
    </xf>
    <xf numFmtId="180" fontId="5" fillId="0" borderId="19" xfId="0" applyNumberFormat="1" applyFont="1" applyBorder="1" applyAlignment="1">
      <alignment vertical="center"/>
    </xf>
    <xf numFmtId="180" fontId="24" fillId="0" borderId="15" xfId="0" applyNumberFormat="1" applyFont="1" applyBorder="1" applyAlignment="1">
      <alignment vertical="center"/>
    </xf>
    <xf numFmtId="180" fontId="24" fillId="0" borderId="17" xfId="0" applyNumberFormat="1" applyFont="1" applyBorder="1" applyAlignment="1">
      <alignment vertical="center"/>
    </xf>
    <xf numFmtId="180" fontId="5" fillId="0" borderId="15" xfId="0" applyNumberFormat="1" applyFont="1" applyBorder="1" applyAlignment="1">
      <alignment vertical="center"/>
    </xf>
    <xf numFmtId="180" fontId="5" fillId="0" borderId="17" xfId="0" applyNumberFormat="1" applyFont="1" applyBorder="1" applyAlignment="1">
      <alignment vertical="center"/>
    </xf>
    <xf numFmtId="180" fontId="5" fillId="0" borderId="14" xfId="0" applyNumberFormat="1" applyFont="1" applyBorder="1" applyAlignment="1">
      <alignment vertical="center"/>
    </xf>
    <xf numFmtId="180" fontId="5" fillId="0" borderId="16" xfId="0" applyNumberFormat="1" applyFont="1" applyBorder="1" applyAlignment="1">
      <alignment vertical="center"/>
    </xf>
    <xf numFmtId="180" fontId="5" fillId="0" borderId="45" xfId="0" applyNumberFormat="1" applyFont="1" applyBorder="1" applyAlignment="1">
      <alignment vertical="center"/>
    </xf>
    <xf numFmtId="180" fontId="5" fillId="0" borderId="46" xfId="0" applyNumberFormat="1" applyFont="1" applyBorder="1" applyAlignment="1">
      <alignment vertical="center"/>
    </xf>
    <xf numFmtId="180" fontId="5" fillId="0" borderId="47" xfId="0" applyNumberFormat="1" applyFont="1" applyBorder="1" applyAlignment="1">
      <alignment vertical="center"/>
    </xf>
    <xf numFmtId="180" fontId="5" fillId="0" borderId="57" xfId="0" applyNumberFormat="1" applyFont="1" applyBorder="1" applyAlignment="1">
      <alignment vertical="center"/>
    </xf>
    <xf numFmtId="180" fontId="5" fillId="0" borderId="48" xfId="0" applyNumberFormat="1" applyFont="1" applyBorder="1" applyAlignment="1">
      <alignment vertical="center"/>
    </xf>
    <xf numFmtId="180" fontId="24" fillId="0" borderId="45" xfId="0" applyNumberFormat="1" applyFont="1" applyBorder="1" applyAlignment="1">
      <alignment vertical="center"/>
    </xf>
    <xf numFmtId="180" fontId="24" fillId="0" borderId="47" xfId="0" applyNumberFormat="1" applyFont="1" applyBorder="1" applyAlignment="1">
      <alignment vertical="center"/>
    </xf>
    <xf numFmtId="177" fontId="6" fillId="0" borderId="0" xfId="0" applyNumberFormat="1" applyFont="1" applyAlignment="1">
      <alignment vertical="center"/>
    </xf>
    <xf numFmtId="177" fontId="25" fillId="0" borderId="0" xfId="0" applyNumberFormat="1" applyFont="1" applyAlignment="1">
      <alignment vertical="center"/>
    </xf>
    <xf numFmtId="0" fontId="18" fillId="3" borderId="56" xfId="15" applyFill="1" applyBorder="1" applyAlignment="1">
      <alignment horizontal="center" vertical="top" wrapText="1"/>
    </xf>
    <xf numFmtId="0" fontId="1" fillId="0" borderId="0" xfId="0" applyFont="1" applyAlignment="1">
      <alignment vertical="top" wrapText="1"/>
    </xf>
    <xf numFmtId="0" fontId="7" fillId="3" borderId="56" xfId="15" applyFont="1" applyFill="1" applyBorder="1" applyAlignment="1">
      <alignment horizontal="center" vertical="top" wrapText="1"/>
    </xf>
    <xf numFmtId="0" fontId="26" fillId="3" borderId="56" xfId="15" applyFont="1" applyFill="1" applyBorder="1" applyAlignment="1">
      <alignment horizontal="center" vertical="top" wrapText="1"/>
    </xf>
    <xf numFmtId="0" fontId="0" fillId="0" borderId="0" xfId="0" applyAlignment="1">
      <alignment horizontal="center" vertical="center" wrapText="1"/>
    </xf>
    <xf numFmtId="0" fontId="7" fillId="0" borderId="90" xfId="15" applyFont="1" applyBorder="1" applyAlignment="1">
      <alignment horizontal="right" wrapText="1"/>
    </xf>
    <xf numFmtId="0" fontId="26" fillId="0" borderId="90" xfId="15" applyFont="1" applyBorder="1" applyAlignment="1">
      <alignment horizontal="right" wrapText="1"/>
    </xf>
    <xf numFmtId="0" fontId="27" fillId="0" borderId="0" xfId="0" applyFont="1" applyAlignment="1">
      <alignment vertical="center"/>
    </xf>
    <xf numFmtId="0" fontId="28" fillId="0" borderId="0" xfId="3" applyFont="1" applyAlignment="1">
      <alignment vertical="center"/>
    </xf>
    <xf numFmtId="0" fontId="29" fillId="0" borderId="0" xfId="0" applyFont="1" applyAlignment="1">
      <alignment vertical="center"/>
    </xf>
    <xf numFmtId="0" fontId="0" fillId="2" borderId="15" xfId="3" applyFont="1" applyFill="1" applyBorder="1" applyAlignment="1">
      <alignment horizontal="center" vertical="center"/>
    </xf>
    <xf numFmtId="179" fontId="5" fillId="0" borderId="38" xfId="3" applyNumberFormat="1" applyFont="1" applyBorder="1" applyAlignment="1">
      <alignment vertical="center"/>
    </xf>
    <xf numFmtId="179" fontId="5" fillId="0" borderId="39" xfId="3" applyNumberFormat="1" applyFont="1" applyBorder="1" applyAlignment="1">
      <alignment vertical="center"/>
    </xf>
    <xf numFmtId="179" fontId="5" fillId="0" borderId="40" xfId="3" applyNumberFormat="1" applyFont="1" applyBorder="1" applyAlignment="1">
      <alignment vertical="center"/>
    </xf>
    <xf numFmtId="179" fontId="5" fillId="0" borderId="41" xfId="3" applyNumberFormat="1" applyFont="1" applyBorder="1" applyAlignment="1">
      <alignment vertical="center"/>
    </xf>
    <xf numFmtId="179" fontId="5" fillId="0" borderId="45" xfId="3" applyNumberFormat="1" applyFont="1" applyBorder="1" applyAlignment="1">
      <alignment vertical="center"/>
    </xf>
    <xf numFmtId="179" fontId="5" fillId="0" borderId="48" xfId="3" applyNumberFormat="1" applyFont="1" applyBorder="1" applyAlignment="1">
      <alignment vertical="center"/>
    </xf>
    <xf numFmtId="179" fontId="5" fillId="0" borderId="46" xfId="3" applyNumberFormat="1" applyFont="1" applyBorder="1" applyAlignment="1">
      <alignment vertical="center"/>
    </xf>
    <xf numFmtId="179" fontId="5" fillId="0" borderId="47" xfId="3" applyNumberFormat="1" applyFont="1" applyBorder="1" applyAlignment="1">
      <alignment vertical="center"/>
    </xf>
    <xf numFmtId="0" fontId="2" fillId="0" borderId="0" xfId="3" applyFont="1" applyAlignment="1">
      <alignment horizontal="right" vertical="center"/>
    </xf>
    <xf numFmtId="0" fontId="18" fillId="3" borderId="56" xfId="16" applyFill="1" applyBorder="1" applyAlignment="1">
      <alignment horizontal="center"/>
    </xf>
    <xf numFmtId="0" fontId="18" fillId="3" borderId="56" xfId="17" applyFill="1" applyBorder="1" applyAlignment="1">
      <alignment horizontal="center"/>
    </xf>
    <xf numFmtId="0" fontId="7" fillId="0" borderId="90" xfId="16" applyFont="1" applyBorder="1" applyAlignment="1">
      <alignment horizontal="right" wrapText="1"/>
    </xf>
    <xf numFmtId="0" fontId="7" fillId="0" borderId="90" xfId="17" applyFont="1" applyBorder="1" applyAlignment="1">
      <alignment horizontal="right" wrapText="1"/>
    </xf>
    <xf numFmtId="0" fontId="0" fillId="2" borderId="76" xfId="2" applyFont="1" applyFill="1" applyBorder="1" applyAlignment="1">
      <alignment horizontal="centerContinuous" vertical="center"/>
    </xf>
    <xf numFmtId="0" fontId="30" fillId="2" borderId="77" xfId="0" applyFont="1" applyFill="1" applyBorder="1" applyAlignment="1">
      <alignment horizontal="centerContinuous" vertical="center"/>
    </xf>
    <xf numFmtId="0" fontId="30" fillId="2" borderId="78" xfId="0" applyFont="1" applyFill="1" applyBorder="1" applyAlignment="1">
      <alignment horizontal="centerContinuous" vertical="center"/>
    </xf>
    <xf numFmtId="0" fontId="30" fillId="2" borderId="17" xfId="2" applyFont="1" applyFill="1" applyBorder="1" applyAlignment="1">
      <alignment horizontal="center" vertical="center" wrapText="1"/>
    </xf>
    <xf numFmtId="0" fontId="0" fillId="2" borderId="59" xfId="2" applyFont="1" applyFill="1" applyBorder="1" applyAlignment="1">
      <alignment horizontal="center" vertical="center"/>
    </xf>
    <xf numFmtId="0" fontId="0" fillId="2" borderId="30" xfId="2" applyFont="1" applyFill="1" applyBorder="1" applyAlignment="1">
      <alignment horizontal="center" vertical="center"/>
    </xf>
    <xf numFmtId="0" fontId="30" fillId="2" borderId="60" xfId="2" applyFont="1" applyFill="1" applyBorder="1" applyAlignment="1">
      <alignment horizontal="center" vertical="center" wrapText="1"/>
    </xf>
    <xf numFmtId="0" fontId="0" fillId="0" borderId="0" xfId="2" applyFont="1" applyAlignment="1">
      <alignment horizontal="center" vertical="center"/>
    </xf>
    <xf numFmtId="0" fontId="30" fillId="2" borderId="22" xfId="2" applyFont="1" applyFill="1" applyBorder="1" applyAlignment="1">
      <alignment horizontal="center" vertical="center" wrapText="1"/>
    </xf>
    <xf numFmtId="177" fontId="30" fillId="2" borderId="54" xfId="2" applyNumberFormat="1" applyFont="1" applyFill="1" applyBorder="1" applyAlignment="1">
      <alignment horizontal="center" vertical="center" wrapText="1"/>
    </xf>
    <xf numFmtId="177" fontId="0" fillId="2" borderId="11" xfId="2" applyNumberFormat="1" applyFont="1" applyFill="1" applyBorder="1" applyAlignment="1">
      <alignment horizontal="right" vertical="center" wrapText="1"/>
    </xf>
    <xf numFmtId="0" fontId="30" fillId="2" borderId="27" xfId="2" applyFont="1" applyFill="1" applyBorder="1" applyAlignment="1">
      <alignment horizontal="center" vertical="center" wrapText="1"/>
    </xf>
    <xf numFmtId="177" fontId="30" fillId="2" borderId="11" xfId="2" applyNumberFormat="1" applyFont="1" applyFill="1" applyBorder="1" applyAlignment="1">
      <alignment horizontal="right" vertical="center" wrapText="1"/>
    </xf>
    <xf numFmtId="0" fontId="18" fillId="3" borderId="0" xfId="6" applyFill="1" applyAlignment="1">
      <alignment horizontal="center"/>
    </xf>
    <xf numFmtId="0" fontId="18" fillId="0" borderId="0" xfId="6" applyAlignment="1">
      <alignment horizontal="center" wrapText="1"/>
    </xf>
    <xf numFmtId="178" fontId="5" fillId="0" borderId="57" xfId="2" applyNumberFormat="1" applyFont="1" applyBorder="1" applyAlignment="1">
      <alignment horizontal="right" vertical="center"/>
    </xf>
    <xf numFmtId="178" fontId="5" fillId="5" borderId="34" xfId="2" applyNumberFormat="1" applyFont="1" applyFill="1" applyBorder="1" applyAlignment="1">
      <alignment horizontal="right" vertical="center"/>
    </xf>
    <xf numFmtId="0" fontId="18" fillId="3" borderId="56" xfId="6" applyFill="1" applyBorder="1" applyAlignment="1">
      <alignment horizontal="center" vertical="top" wrapText="1"/>
    </xf>
    <xf numFmtId="0" fontId="7" fillId="3" borderId="56" xfId="6" applyFont="1" applyFill="1" applyBorder="1" applyAlignment="1">
      <alignment horizontal="center" vertical="top" wrapText="1"/>
    </xf>
    <xf numFmtId="0" fontId="7" fillId="0" borderId="90" xfId="6" applyFont="1" applyBorder="1" applyAlignment="1">
      <alignment horizontal="right" wrapText="1"/>
    </xf>
    <xf numFmtId="0" fontId="11" fillId="0" borderId="0" xfId="4" applyFont="1" applyAlignment="1">
      <alignment vertical="center"/>
    </xf>
    <xf numFmtId="0" fontId="15" fillId="0" borderId="0" xfId="4" applyFont="1" applyAlignment="1">
      <alignment horizontal="center" vertical="center"/>
    </xf>
    <xf numFmtId="0" fontId="13" fillId="0" borderId="0" xfId="4" applyFont="1" applyAlignment="1">
      <alignment horizontal="center"/>
    </xf>
    <xf numFmtId="0" fontId="14" fillId="4" borderId="0" xfId="4" applyFont="1" applyFill="1" applyAlignment="1">
      <alignment horizontal="center"/>
    </xf>
    <xf numFmtId="177" fontId="5" fillId="0" borderId="38" xfId="3" applyNumberFormat="1" applyFont="1" applyBorder="1" applyAlignment="1">
      <alignment vertical="center"/>
    </xf>
    <xf numFmtId="177" fontId="5" fillId="0" borderId="39" xfId="3" applyNumberFormat="1" applyFont="1" applyBorder="1" applyAlignment="1">
      <alignment vertical="center"/>
    </xf>
    <xf numFmtId="177" fontId="5" fillId="0" borderId="41" xfId="3" applyNumberFormat="1" applyFont="1" applyBorder="1" applyAlignment="1">
      <alignment vertical="center"/>
    </xf>
    <xf numFmtId="177" fontId="5" fillId="0" borderId="51" xfId="3" applyNumberFormat="1" applyFont="1" applyBorder="1" applyAlignment="1">
      <alignment vertical="center"/>
    </xf>
    <xf numFmtId="177" fontId="5" fillId="0" borderId="40" xfId="3" applyNumberFormat="1" applyFont="1" applyBorder="1" applyAlignment="1">
      <alignment vertical="center"/>
    </xf>
    <xf numFmtId="177" fontId="14" fillId="0" borderId="0" xfId="4" applyNumberFormat="1" applyFont="1"/>
    <xf numFmtId="0" fontId="14" fillId="0" borderId="0" xfId="4" applyFont="1" applyAlignment="1">
      <alignment horizontal="center"/>
    </xf>
    <xf numFmtId="177" fontId="5" fillId="0" borderId="42" xfId="3" applyNumberFormat="1" applyFont="1" applyBorder="1" applyAlignment="1">
      <alignment vertical="center"/>
    </xf>
    <xf numFmtId="177" fontId="5" fillId="0" borderId="43" xfId="3" applyNumberFormat="1" applyFont="1" applyBorder="1" applyAlignment="1">
      <alignment vertical="center"/>
    </xf>
    <xf numFmtId="177" fontId="5" fillId="0" borderId="44" xfId="3" applyNumberFormat="1" applyFont="1" applyBorder="1" applyAlignment="1">
      <alignment vertical="center"/>
    </xf>
    <xf numFmtId="177" fontId="5" fillId="0" borderId="50" xfId="3" applyNumberFormat="1" applyFont="1" applyBorder="1" applyAlignment="1">
      <alignment vertical="center"/>
    </xf>
    <xf numFmtId="177" fontId="5" fillId="0" borderId="30" xfId="3" applyNumberFormat="1" applyFont="1" applyBorder="1" applyAlignment="1">
      <alignment vertical="center"/>
    </xf>
    <xf numFmtId="177" fontId="5" fillId="0" borderId="20" xfId="3" applyNumberFormat="1" applyFont="1" applyBorder="1" applyAlignment="1">
      <alignment vertical="center"/>
    </xf>
    <xf numFmtId="177" fontId="5" fillId="0" borderId="21" xfId="3" applyNumberFormat="1" applyFont="1" applyBorder="1" applyAlignment="1">
      <alignment vertical="center"/>
    </xf>
    <xf numFmtId="177" fontId="5" fillId="0" borderId="22" xfId="3" applyNumberFormat="1" applyFont="1" applyBorder="1" applyAlignment="1">
      <alignment vertical="center"/>
    </xf>
    <xf numFmtId="177" fontId="5" fillId="0" borderId="23" xfId="3" applyNumberFormat="1" applyFont="1" applyBorder="1" applyAlignment="1">
      <alignment vertical="center"/>
    </xf>
    <xf numFmtId="177" fontId="5" fillId="0" borderId="24" xfId="3" applyNumberFormat="1" applyFont="1" applyBorder="1" applyAlignment="1">
      <alignment vertical="center"/>
    </xf>
    <xf numFmtId="177" fontId="5" fillId="0" borderId="45" xfId="0" applyNumberFormat="1" applyFont="1" applyBorder="1" applyAlignment="1">
      <alignment vertical="center"/>
    </xf>
    <xf numFmtId="177" fontId="5" fillId="0" borderId="46" xfId="0" applyNumberFormat="1" applyFont="1" applyBorder="1" applyAlignment="1">
      <alignment vertical="center"/>
    </xf>
    <xf numFmtId="177" fontId="5" fillId="0" borderId="47" xfId="0" applyNumberFormat="1" applyFont="1" applyBorder="1" applyAlignment="1">
      <alignment vertical="center"/>
    </xf>
    <xf numFmtId="177" fontId="5" fillId="0" borderId="57" xfId="0" applyNumberFormat="1" applyFont="1" applyBorder="1" applyAlignment="1">
      <alignment vertical="center"/>
    </xf>
    <xf numFmtId="177" fontId="5" fillId="0" borderId="48" xfId="0" applyNumberFormat="1" applyFont="1" applyBorder="1" applyAlignment="1">
      <alignment vertical="center"/>
    </xf>
    <xf numFmtId="0" fontId="18" fillId="3" borderId="56" xfId="18" applyFill="1" applyBorder="1" applyAlignment="1">
      <alignment horizontal="center" vertical="top" wrapText="1"/>
    </xf>
    <xf numFmtId="0" fontId="7" fillId="3" borderId="56" xfId="18" applyFont="1" applyFill="1" applyBorder="1" applyAlignment="1">
      <alignment horizontal="center" vertical="top" wrapText="1"/>
    </xf>
    <xf numFmtId="0" fontId="7" fillId="0" borderId="90" xfId="18" applyFont="1" applyBorder="1" applyAlignment="1">
      <alignment horizontal="right" wrapText="1"/>
    </xf>
    <xf numFmtId="0" fontId="33" fillId="0" borderId="0" xfId="4" applyFont="1"/>
    <xf numFmtId="0" fontId="33" fillId="0" borderId="0" xfId="4" applyFont="1" applyAlignment="1">
      <alignment horizontal="center"/>
    </xf>
    <xf numFmtId="0" fontId="2" fillId="2" borderId="43" xfId="2" applyFont="1" applyFill="1" applyBorder="1" applyAlignment="1">
      <alignment horizontal="center" vertical="center" wrapText="1"/>
    </xf>
    <xf numFmtId="0" fontId="2" fillId="2" borderId="19" xfId="2" applyFont="1" applyFill="1" applyBorder="1" applyAlignment="1">
      <alignment horizontal="center" vertical="center" wrapText="1"/>
    </xf>
    <xf numFmtId="0" fontId="2" fillId="2" borderId="35" xfId="3" applyFont="1" applyFill="1" applyBorder="1" applyAlignment="1">
      <alignment horizontal="distributed" vertical="center" indent="5"/>
    </xf>
    <xf numFmtId="0" fontId="2" fillId="2" borderId="36" xfId="3" applyFont="1" applyFill="1" applyBorder="1" applyAlignment="1">
      <alignment horizontal="distributed" vertical="center" indent="5"/>
    </xf>
    <xf numFmtId="0" fontId="2" fillId="2" borderId="49" xfId="3" applyFont="1" applyFill="1" applyBorder="1" applyAlignment="1">
      <alignment horizontal="distributed" vertical="center" indent="5"/>
    </xf>
    <xf numFmtId="0" fontId="2" fillId="2" borderId="75" xfId="3" applyFont="1" applyFill="1" applyBorder="1" applyAlignment="1">
      <alignment horizontal="center" vertical="center"/>
    </xf>
    <xf numFmtId="0" fontId="2" fillId="2" borderId="54" xfId="3" applyFont="1" applyFill="1" applyBorder="1" applyAlignment="1">
      <alignment horizontal="center" vertical="center"/>
    </xf>
    <xf numFmtId="0" fontId="2" fillId="2" borderId="11" xfId="3" applyFont="1" applyFill="1" applyBorder="1" applyAlignment="1">
      <alignment horizontal="center" vertical="center"/>
    </xf>
    <xf numFmtId="0" fontId="0" fillId="2" borderId="76" xfId="3" applyFont="1" applyFill="1" applyBorder="1" applyAlignment="1">
      <alignment horizontal="distributed" vertical="center" indent="5"/>
    </xf>
    <xf numFmtId="0" fontId="2" fillId="2" borderId="77" xfId="3" applyFont="1" applyFill="1" applyBorder="1" applyAlignment="1">
      <alignment horizontal="distributed" vertical="center" indent="5"/>
    </xf>
    <xf numFmtId="0" fontId="2" fillId="2" borderId="78" xfId="3" applyFont="1" applyFill="1" applyBorder="1" applyAlignment="1">
      <alignment horizontal="distributed" vertical="center" indent="5"/>
    </xf>
    <xf numFmtId="0" fontId="0" fillId="2" borderId="76" xfId="3" applyFont="1" applyFill="1" applyBorder="1" applyAlignment="1">
      <alignment horizontal="distributed" vertical="center" indent="4"/>
    </xf>
    <xf numFmtId="0" fontId="0" fillId="2" borderId="77" xfId="3" applyFont="1" applyFill="1" applyBorder="1" applyAlignment="1">
      <alignment horizontal="distributed" vertical="center" indent="4"/>
    </xf>
    <xf numFmtId="0" fontId="0" fillId="2" borderId="78" xfId="3" applyFont="1" applyFill="1" applyBorder="1" applyAlignment="1">
      <alignment horizontal="distributed" vertical="center" indent="4"/>
    </xf>
    <xf numFmtId="0" fontId="0" fillId="2" borderId="76" xfId="3" applyFont="1" applyFill="1" applyBorder="1" applyAlignment="1">
      <alignment horizontal="distributed" vertical="center" indent="3"/>
    </xf>
    <xf numFmtId="0" fontId="0" fillId="2" borderId="77" xfId="3" applyFont="1" applyFill="1" applyBorder="1" applyAlignment="1">
      <alignment horizontal="distributed" vertical="center" indent="3"/>
    </xf>
    <xf numFmtId="0" fontId="0" fillId="2" borderId="78" xfId="3" applyFont="1" applyFill="1" applyBorder="1" applyAlignment="1">
      <alignment horizontal="distributed" vertical="center" indent="3"/>
    </xf>
    <xf numFmtId="0" fontId="2" fillId="2" borderId="77" xfId="3" applyFont="1" applyFill="1" applyBorder="1" applyAlignment="1">
      <alignment horizontal="distributed" vertical="center" indent="3"/>
    </xf>
    <xf numFmtId="0" fontId="2" fillId="2" borderId="78" xfId="3" applyFont="1" applyFill="1" applyBorder="1" applyAlignment="1">
      <alignment horizontal="distributed" vertical="center" indent="3"/>
    </xf>
    <xf numFmtId="0" fontId="0" fillId="2" borderId="35" xfId="3" applyFont="1" applyFill="1" applyBorder="1" applyAlignment="1">
      <alignment horizontal="distributed" vertical="center" indent="5"/>
    </xf>
    <xf numFmtId="0" fontId="0" fillId="2" borderId="36" xfId="3" applyFont="1" applyFill="1" applyBorder="1" applyAlignment="1">
      <alignment horizontal="distributed" vertical="center" indent="5"/>
    </xf>
    <xf numFmtId="0" fontId="0" fillId="2" borderId="49" xfId="3" applyFont="1" applyFill="1" applyBorder="1" applyAlignment="1">
      <alignment horizontal="distributed" vertical="center" indent="5"/>
    </xf>
    <xf numFmtId="0" fontId="0" fillId="2" borderId="77" xfId="3" applyFont="1" applyFill="1" applyBorder="1" applyAlignment="1">
      <alignment horizontal="distributed" vertical="center" indent="5"/>
    </xf>
    <xf numFmtId="0" fontId="0" fillId="2" borderId="78" xfId="3" applyFont="1" applyFill="1" applyBorder="1" applyAlignment="1">
      <alignment horizontal="distributed" vertical="center" indent="5"/>
    </xf>
    <xf numFmtId="0" fontId="2" fillId="2" borderId="77" xfId="3" applyFont="1" applyFill="1" applyBorder="1" applyAlignment="1">
      <alignment horizontal="distributed" vertical="center" indent="4"/>
    </xf>
    <xf numFmtId="0" fontId="2" fillId="2" borderId="78" xfId="3" applyFont="1" applyFill="1" applyBorder="1" applyAlignment="1">
      <alignment horizontal="distributed" vertical="center" indent="4"/>
    </xf>
    <xf numFmtId="0" fontId="0" fillId="2" borderId="76" xfId="0" applyFill="1" applyBorder="1" applyAlignment="1">
      <alignment horizontal="center" vertical="center" shrinkToFit="1"/>
    </xf>
    <xf numFmtId="0" fontId="0" fillId="2" borderId="77" xfId="0" applyFill="1" applyBorder="1" applyAlignment="1">
      <alignment horizontal="center" vertical="center" shrinkToFit="1"/>
    </xf>
    <xf numFmtId="0" fontId="0" fillId="2" borderId="78" xfId="0" applyFill="1" applyBorder="1" applyAlignment="1">
      <alignment horizontal="center" vertical="center" shrinkToFit="1"/>
    </xf>
    <xf numFmtId="0" fontId="2" fillId="2" borderId="77" xfId="0" applyFont="1" applyFill="1" applyBorder="1" applyAlignment="1">
      <alignment horizontal="center" vertical="center" shrinkToFit="1"/>
    </xf>
    <xf numFmtId="0" fontId="2" fillId="2" borderId="78" xfId="0" applyFont="1" applyFill="1" applyBorder="1" applyAlignment="1">
      <alignment horizontal="center" vertical="center" shrinkToFit="1"/>
    </xf>
    <xf numFmtId="0" fontId="23" fillId="2" borderId="76" xfId="0" applyFont="1" applyFill="1" applyBorder="1" applyAlignment="1">
      <alignment horizontal="center" vertical="center" shrinkToFit="1"/>
    </xf>
    <xf numFmtId="0" fontId="23" fillId="2" borderId="78" xfId="0" applyFont="1" applyFill="1" applyBorder="1" applyAlignment="1">
      <alignment horizontal="center" vertical="center" shrinkToFit="1"/>
    </xf>
    <xf numFmtId="0" fontId="0" fillId="2" borderId="83" xfId="0" applyFill="1" applyBorder="1" applyAlignment="1">
      <alignment horizontal="center" vertical="center" shrinkToFit="1"/>
    </xf>
    <xf numFmtId="0" fontId="2" fillId="2" borderId="84" xfId="0" applyFont="1" applyFill="1" applyBorder="1" applyAlignment="1">
      <alignment horizontal="center" vertical="center" shrinkToFit="1"/>
    </xf>
    <xf numFmtId="0" fontId="2" fillId="2" borderId="85" xfId="0" applyFont="1" applyFill="1" applyBorder="1" applyAlignment="1">
      <alignment horizontal="center" vertical="center" shrinkToFit="1"/>
    </xf>
    <xf numFmtId="0" fontId="2" fillId="2" borderId="86" xfId="0" applyFont="1" applyFill="1" applyBorder="1" applyAlignment="1">
      <alignment horizontal="center" vertical="center" wrapText="1"/>
    </xf>
    <xf numFmtId="0" fontId="2" fillId="2" borderId="67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0" fillId="2" borderId="86" xfId="0" applyFill="1" applyBorder="1" applyAlignment="1">
      <alignment horizontal="center" vertical="center" wrapText="1"/>
    </xf>
    <xf numFmtId="0" fontId="0" fillId="2" borderId="67" xfId="0" applyFill="1" applyBorder="1" applyAlignment="1">
      <alignment horizontal="center" vertical="center" wrapText="1"/>
    </xf>
    <xf numFmtId="0" fontId="0" fillId="2" borderId="85" xfId="0" applyFill="1" applyBorder="1" applyAlignment="1">
      <alignment horizontal="center" vertical="center" shrinkToFit="1"/>
    </xf>
    <xf numFmtId="0" fontId="0" fillId="2" borderId="35" xfId="3" applyFont="1" applyFill="1" applyBorder="1" applyAlignment="1">
      <alignment horizontal="center" vertical="center"/>
    </xf>
    <xf numFmtId="0" fontId="0" fillId="2" borderId="36" xfId="3" applyFont="1" applyFill="1" applyBorder="1" applyAlignment="1">
      <alignment horizontal="center" vertical="center"/>
    </xf>
    <xf numFmtId="0" fontId="0" fillId="2" borderId="49" xfId="3" applyFont="1" applyFill="1" applyBorder="1" applyAlignment="1">
      <alignment horizontal="center" vertical="center"/>
    </xf>
    <xf numFmtId="0" fontId="2" fillId="2" borderId="35" xfId="3" applyFont="1" applyFill="1" applyBorder="1" applyAlignment="1">
      <alignment horizontal="center" vertical="center"/>
    </xf>
    <xf numFmtId="0" fontId="2" fillId="2" borderId="36" xfId="3" applyFont="1" applyFill="1" applyBorder="1" applyAlignment="1">
      <alignment horizontal="center" vertical="center"/>
    </xf>
    <xf numFmtId="0" fontId="2" fillId="2" borderId="49" xfId="3" applyFont="1" applyFill="1" applyBorder="1" applyAlignment="1">
      <alignment horizontal="center" vertical="center"/>
    </xf>
    <xf numFmtId="0" fontId="2" fillId="2" borderId="74" xfId="3" applyFont="1" applyFill="1" applyBorder="1" applyAlignment="1">
      <alignment horizontal="center" vertical="center"/>
    </xf>
    <xf numFmtId="0" fontId="2" fillId="2" borderId="79" xfId="3" applyFont="1" applyFill="1" applyBorder="1" applyAlignment="1">
      <alignment horizontal="center" vertical="center"/>
    </xf>
    <xf numFmtId="0" fontId="2" fillId="2" borderId="80" xfId="3" applyFont="1" applyFill="1" applyBorder="1" applyAlignment="1">
      <alignment horizontal="center" vertical="center"/>
    </xf>
    <xf numFmtId="0" fontId="2" fillId="2" borderId="16" xfId="2" applyFont="1" applyFill="1" applyBorder="1" applyAlignment="1">
      <alignment horizontal="left" vertical="top" wrapText="1"/>
    </xf>
    <xf numFmtId="0" fontId="2" fillId="2" borderId="26" xfId="2" applyFont="1" applyFill="1" applyBorder="1" applyAlignment="1">
      <alignment horizontal="left" vertical="top" wrapText="1"/>
    </xf>
    <xf numFmtId="0" fontId="2" fillId="2" borderId="19" xfId="2" applyFont="1" applyFill="1" applyBorder="1" applyAlignment="1">
      <alignment horizontal="left" vertical="top" wrapText="1"/>
    </xf>
    <xf numFmtId="0" fontId="2" fillId="2" borderId="28" xfId="2" applyFont="1" applyFill="1" applyBorder="1" applyAlignment="1">
      <alignment horizontal="left" vertical="top" wrapText="1"/>
    </xf>
    <xf numFmtId="177" fontId="0" fillId="2" borderId="75" xfId="2" applyNumberFormat="1" applyFont="1" applyFill="1" applyBorder="1" applyAlignment="1">
      <alignment horizontal="center" vertical="center" wrapText="1"/>
    </xf>
    <xf numFmtId="177" fontId="2" fillId="2" borderId="54" xfId="2" applyNumberFormat="1" applyFont="1" applyFill="1" applyBorder="1" applyAlignment="1">
      <alignment horizontal="center" vertical="center" wrapText="1"/>
    </xf>
    <xf numFmtId="177" fontId="30" fillId="2" borderId="75" xfId="2" applyNumberFormat="1" applyFont="1" applyFill="1" applyBorder="1" applyAlignment="1">
      <alignment horizontal="center" vertical="center" wrapText="1"/>
    </xf>
    <xf numFmtId="177" fontId="30" fillId="2" borderId="54" xfId="2" applyNumberFormat="1" applyFont="1" applyFill="1" applyBorder="1" applyAlignment="1">
      <alignment horizontal="center" vertical="center" wrapText="1"/>
    </xf>
    <xf numFmtId="0" fontId="0" fillId="2" borderId="73" xfId="2" applyFont="1" applyFill="1" applyBorder="1" applyAlignment="1">
      <alignment horizontal="center" vertical="center"/>
    </xf>
    <xf numFmtId="0" fontId="2" fillId="2" borderId="87" xfId="2" applyFont="1" applyFill="1" applyBorder="1" applyAlignment="1">
      <alignment horizontal="center" vertical="center"/>
    </xf>
    <xf numFmtId="0" fontId="2" fillId="2" borderId="87" xfId="0" applyFont="1" applyFill="1" applyBorder="1"/>
    <xf numFmtId="0" fontId="2" fillId="2" borderId="30" xfId="2" applyFont="1" applyFill="1" applyBorder="1" applyAlignment="1">
      <alignment horizontal="center" vertical="center"/>
    </xf>
    <xf numFmtId="0" fontId="2" fillId="2" borderId="79" xfId="2" applyFont="1" applyFill="1" applyBorder="1" applyAlignment="1">
      <alignment horizontal="center" vertical="center"/>
    </xf>
    <xf numFmtId="0" fontId="2" fillId="2" borderId="50" xfId="2" applyFont="1" applyFill="1" applyBorder="1" applyAlignment="1">
      <alignment horizontal="center" vertical="center"/>
    </xf>
    <xf numFmtId="0" fontId="2" fillId="2" borderId="16" xfId="2" applyFont="1" applyFill="1" applyBorder="1" applyAlignment="1">
      <alignment horizontal="center" vertical="center" wrapText="1"/>
    </xf>
    <xf numFmtId="0" fontId="2" fillId="2" borderId="21" xfId="2" applyFont="1" applyFill="1" applyBorder="1" applyAlignment="1">
      <alignment horizontal="center" vertical="center" wrapText="1"/>
    </xf>
    <xf numFmtId="0" fontId="2" fillId="2" borderId="26" xfId="2" applyFont="1" applyFill="1" applyBorder="1" applyAlignment="1">
      <alignment horizontal="center" vertical="center" wrapText="1"/>
    </xf>
    <xf numFmtId="0" fontId="2" fillId="2" borderId="15" xfId="2" applyFont="1" applyFill="1" applyBorder="1" applyAlignment="1">
      <alignment horizontal="center" vertical="top" wrapText="1"/>
    </xf>
    <xf numFmtId="0" fontId="2" fillId="2" borderId="25" xfId="2" applyFont="1" applyFill="1" applyBorder="1" applyAlignment="1">
      <alignment horizontal="center" vertical="top" wrapText="1"/>
    </xf>
    <xf numFmtId="0" fontId="0" fillId="2" borderId="16" xfId="2" applyFont="1" applyFill="1" applyBorder="1" applyAlignment="1">
      <alignment horizontal="left" vertical="top" wrapText="1"/>
    </xf>
    <xf numFmtId="0" fontId="0" fillId="2" borderId="16" xfId="2" applyFont="1" applyFill="1" applyBorder="1" applyAlignment="1">
      <alignment horizontal="center" vertical="top" wrapText="1"/>
    </xf>
    <xf numFmtId="0" fontId="0" fillId="2" borderId="26" xfId="2" applyFont="1" applyFill="1" applyBorder="1" applyAlignment="1">
      <alignment horizontal="center" vertical="top" wrapText="1"/>
    </xf>
    <xf numFmtId="0" fontId="2" fillId="2" borderId="16" xfId="2" applyFont="1" applyFill="1" applyBorder="1" applyAlignment="1">
      <alignment vertical="top" wrapText="1"/>
    </xf>
    <xf numFmtId="0" fontId="2" fillId="2" borderId="26" xfId="2" applyFont="1" applyFill="1" applyBorder="1" applyAlignment="1">
      <alignment vertical="top" wrapText="1"/>
    </xf>
    <xf numFmtId="0" fontId="14" fillId="2" borderId="76" xfId="4" applyFont="1" applyFill="1" applyBorder="1" applyAlignment="1">
      <alignment horizontal="center" vertical="center" wrapText="1"/>
    </xf>
    <xf numFmtId="0" fontId="14" fillId="2" borderId="77" xfId="4" applyFont="1" applyFill="1" applyBorder="1" applyAlignment="1">
      <alignment horizontal="center" vertical="center"/>
    </xf>
    <xf numFmtId="0" fontId="14" fillId="2" borderId="78" xfId="4" applyFont="1" applyFill="1" applyBorder="1" applyAlignment="1">
      <alignment horizontal="center" vertical="center"/>
    </xf>
    <xf numFmtId="0" fontId="14" fillId="2" borderId="73" xfId="4" applyFont="1" applyFill="1" applyBorder="1" applyAlignment="1">
      <alignment horizontal="center" vertical="center" wrapText="1"/>
    </xf>
    <xf numFmtId="0" fontId="14" fillId="2" borderId="87" xfId="4" applyFont="1" applyFill="1" applyBorder="1" applyAlignment="1">
      <alignment horizontal="center" vertical="center"/>
    </xf>
    <xf numFmtId="0" fontId="14" fillId="2" borderId="88" xfId="4" applyFont="1" applyFill="1" applyBorder="1" applyAlignment="1">
      <alignment horizontal="center" vertical="center"/>
    </xf>
    <xf numFmtId="0" fontId="14" fillId="2" borderId="77" xfId="4" applyFont="1" applyFill="1" applyBorder="1" applyAlignment="1">
      <alignment horizontal="center" vertical="center" wrapText="1"/>
    </xf>
    <xf numFmtId="0" fontId="14" fillId="2" borderId="78" xfId="4" applyFont="1" applyFill="1" applyBorder="1" applyAlignment="1">
      <alignment horizontal="center" vertical="center" wrapText="1"/>
    </xf>
    <xf numFmtId="0" fontId="14" fillId="2" borderId="74" xfId="4" applyFont="1" applyFill="1" applyBorder="1" applyAlignment="1">
      <alignment horizontal="center" vertical="center" wrapText="1"/>
    </xf>
    <xf numFmtId="0" fontId="14" fillId="2" borderId="79" xfId="4" applyFont="1" applyFill="1" applyBorder="1" applyAlignment="1">
      <alignment horizontal="center" vertical="center" wrapText="1"/>
    </xf>
    <xf numFmtId="0" fontId="14" fillId="2" borderId="80" xfId="4" applyFont="1" applyFill="1" applyBorder="1" applyAlignment="1">
      <alignment horizontal="center" vertical="center" wrapText="1"/>
    </xf>
    <xf numFmtId="0" fontId="14" fillId="2" borderId="79" xfId="4" applyFont="1" applyFill="1" applyBorder="1" applyAlignment="1">
      <alignment horizontal="distributed" vertical="center" wrapText="1" indent="5"/>
    </xf>
    <xf numFmtId="0" fontId="14" fillId="2" borderId="79" xfId="4" applyFont="1" applyFill="1" applyBorder="1" applyAlignment="1">
      <alignment horizontal="distributed" vertical="center" indent="5"/>
    </xf>
    <xf numFmtId="0" fontId="14" fillId="2" borderId="50" xfId="4" applyFont="1" applyFill="1" applyBorder="1" applyAlignment="1">
      <alignment horizontal="distributed" vertical="center" indent="5"/>
    </xf>
    <xf numFmtId="0" fontId="14" fillId="2" borderId="87" xfId="4" applyFont="1" applyFill="1" applyBorder="1" applyAlignment="1">
      <alignment horizontal="distributed" vertical="center" wrapText="1" indent="5"/>
    </xf>
    <xf numFmtId="0" fontId="14" fillId="2" borderId="87" xfId="4" applyFont="1" applyFill="1" applyBorder="1" applyAlignment="1">
      <alignment horizontal="distributed" vertical="center" indent="5"/>
    </xf>
    <xf numFmtId="0" fontId="14" fillId="2" borderId="88" xfId="4" applyFont="1" applyFill="1" applyBorder="1" applyAlignment="1">
      <alignment horizontal="distributed" vertical="center" indent="5"/>
    </xf>
    <xf numFmtId="0" fontId="31" fillId="0" borderId="92" xfId="4" applyFont="1" applyBorder="1" applyAlignment="1">
      <alignment horizontal="center" vertical="center"/>
    </xf>
    <xf numFmtId="0" fontId="32" fillId="0" borderId="92" xfId="4" applyFont="1" applyBorder="1" applyAlignment="1">
      <alignment horizontal="center" vertical="center"/>
    </xf>
    <xf numFmtId="0" fontId="14" fillId="2" borderId="82" xfId="4" applyFont="1" applyFill="1" applyBorder="1" applyAlignment="1">
      <alignment horizontal="distributed" vertical="center" wrapText="1" indent="5"/>
    </xf>
    <xf numFmtId="0" fontId="14" fillId="2" borderId="68" xfId="4" applyFont="1" applyFill="1" applyBorder="1" applyAlignment="1">
      <alignment horizontal="distributed" vertical="center" wrapText="1" indent="5"/>
    </xf>
    <xf numFmtId="0" fontId="14" fillId="2" borderId="91" xfId="4" applyFont="1" applyFill="1" applyBorder="1" applyAlignment="1">
      <alignment horizontal="distributed" vertical="center" wrapText="1" indent="5"/>
    </xf>
    <xf numFmtId="0" fontId="14" fillId="2" borderId="73" xfId="4" applyFont="1" applyFill="1" applyBorder="1" applyAlignment="1">
      <alignment horizontal="distributed" vertical="center" wrapText="1" indent="5"/>
    </xf>
    <xf numFmtId="0" fontId="14" fillId="2" borderId="51" xfId="4" applyFont="1" applyFill="1" applyBorder="1" applyAlignment="1">
      <alignment horizontal="distributed" vertical="center" wrapText="1" indent="5"/>
    </xf>
  </cellXfs>
  <cellStyles count="19">
    <cellStyle name="桁区切り" xfId="1" builtinId="6"/>
    <cellStyle name="標準" xfId="0" builtinId="0"/>
    <cellStyle name="標準_○1-1.市町村税の現況-1(P　)【統計課公表待ち分は入力対象外】" xfId="5" xr:uid="{00000000-0005-0000-0000-000002000000}"/>
    <cellStyle name="標準_29市町村一覧" xfId="2" xr:uid="{00000000-0005-0000-0000-000003000000}"/>
    <cellStyle name="標準_2市町村一覧" xfId="3" xr:uid="{00000000-0005-0000-0000-000004000000}"/>
    <cellStyle name="標準_課税標準等" xfId="6" xr:uid="{00000000-0005-0000-0000-000005000000}"/>
    <cellStyle name="標準_概前年比（非木造）" xfId="17" xr:uid="{C61867A8-357E-46B7-8221-A54E475404B1}"/>
    <cellStyle name="標準_概前年比（木造）" xfId="16" xr:uid="{0DE38270-D8F3-4017-8E4C-2700619874D8}"/>
    <cellStyle name="標準_概要17表" xfId="4" xr:uid="{00000000-0005-0000-0000-000006000000}"/>
    <cellStyle name="標準_新築軽減" xfId="18" xr:uid="{774A99E5-72E6-4585-8769-10CA1868FE9D}"/>
    <cellStyle name="標準_非木造１" xfId="9" xr:uid="{C039879D-9E08-4F7A-A8DE-D5AFF10BFC5E}"/>
    <cellStyle name="標準_非木造２" xfId="10" xr:uid="{E665AE54-5DB1-427B-9CA3-5F2DC9871B0A}"/>
    <cellStyle name="標準_非木造３" xfId="11" xr:uid="{87E113D2-9DD6-491A-946E-F4E31404916C}"/>
    <cellStyle name="標準_非木造４" xfId="12" xr:uid="{368D0BBA-9AA8-4E4A-96F3-A987FDEEF67C}"/>
    <cellStyle name="標準_非木造５" xfId="13" xr:uid="{F89CA269-5AD3-4890-A30F-D3188EB1E13D}"/>
    <cellStyle name="標準_非木造６" xfId="14" xr:uid="{A1D37973-7B5F-4284-BFD0-5561A8C3F80B}"/>
    <cellStyle name="標準_変動状況" xfId="15" xr:uid="{AA668A10-3C6A-45E9-B2FF-A84E8ECE3629}"/>
    <cellStyle name="標準_木造家屋" xfId="7" xr:uid="{314A37DA-FFAE-4B1D-8ADD-1A5053634F92}"/>
    <cellStyle name="標準_木造家屋_1" xfId="8" xr:uid="{96DAD7BD-E7F4-4838-88D1-2AA091611EB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8C03BD-91CC-4465-B855-6C9E8532CCD4}">
  <sheetPr>
    <tabColor rgb="FFFF0000"/>
  </sheetPr>
  <dimension ref="A1:AI90"/>
  <sheetViews>
    <sheetView view="pageBreakPreview" zoomScale="70" zoomScaleNormal="80" zoomScaleSheetLayoutView="70" workbookViewId="0">
      <pane xSplit="1" ySplit="5" topLeftCell="B6" activePane="bottomRight" state="frozen"/>
      <selection activeCell="M46" sqref="M46"/>
      <selection pane="topRight" activeCell="M46" sqref="M46"/>
      <selection pane="bottomLeft" activeCell="M46" sqref="M46"/>
      <selection pane="bottomRight" activeCell="A2" sqref="A2"/>
    </sheetView>
  </sheetViews>
  <sheetFormatPr defaultColWidth="10.33203125" defaultRowHeight="12"/>
  <cols>
    <col min="1" max="1" width="15.6640625" style="5" customWidth="1"/>
    <col min="2" max="4" width="13.6640625" style="5" customWidth="1"/>
    <col min="5" max="7" width="13.6640625" style="27" customWidth="1"/>
    <col min="8" max="16" width="13.6640625" style="5" customWidth="1"/>
    <col min="17" max="18" width="15.6640625" style="5" customWidth="1"/>
    <col min="19" max="24" width="13.6640625" style="27" customWidth="1"/>
    <col min="25" max="29" width="13.6640625" style="5" customWidth="1"/>
    <col min="30" max="30" width="16.44140625" style="5" bestFit="1" customWidth="1"/>
    <col min="31" max="31" width="15.6640625" style="5" customWidth="1"/>
    <col min="32" max="32" width="10.33203125" style="5"/>
    <col min="33" max="35" width="0" style="5" hidden="1" customWidth="1"/>
    <col min="36" max="16384" width="10.33203125" style="5"/>
  </cols>
  <sheetData>
    <row r="1" spans="1:35" ht="16.2">
      <c r="A1" s="37" t="s">
        <v>156</v>
      </c>
      <c r="B1" s="29"/>
      <c r="D1" s="37" t="s">
        <v>102</v>
      </c>
      <c r="E1" s="29"/>
      <c r="R1" s="38" t="str">
        <f>A1</f>
        <v>令和６年度　木造家屋の状況</v>
      </c>
      <c r="S1" s="29"/>
      <c r="U1" s="37" t="s">
        <v>103</v>
      </c>
      <c r="V1" s="29"/>
    </row>
    <row r="2" spans="1:35" s="4" customFormat="1" ht="17.25" customHeight="1" thickBot="1">
      <c r="J2" s="111"/>
      <c r="M2" s="111"/>
      <c r="P2" s="111"/>
      <c r="AA2" s="111"/>
      <c r="AD2" s="111"/>
    </row>
    <row r="3" spans="1:35" ht="19.5" customHeight="1">
      <c r="A3" s="320" t="s">
        <v>50</v>
      </c>
      <c r="B3" s="323" t="s">
        <v>5</v>
      </c>
      <c r="C3" s="324"/>
      <c r="D3" s="325"/>
      <c r="E3" s="326" t="s">
        <v>6</v>
      </c>
      <c r="F3" s="327"/>
      <c r="G3" s="328"/>
      <c r="H3" s="317" t="s">
        <v>7</v>
      </c>
      <c r="I3" s="318"/>
      <c r="J3" s="319"/>
      <c r="K3" s="317" t="s">
        <v>8</v>
      </c>
      <c r="L3" s="318"/>
      <c r="M3" s="319"/>
      <c r="N3" s="317" t="s">
        <v>104</v>
      </c>
      <c r="O3" s="318"/>
      <c r="P3" s="319"/>
      <c r="Q3" s="320" t="s">
        <v>50</v>
      </c>
      <c r="R3" s="320" t="s">
        <v>50</v>
      </c>
      <c r="S3" s="329" t="s">
        <v>9</v>
      </c>
      <c r="T3" s="330"/>
      <c r="U3" s="331"/>
      <c r="V3" s="326" t="s">
        <v>10</v>
      </c>
      <c r="W3" s="327"/>
      <c r="X3" s="328"/>
      <c r="Y3" s="317" t="s">
        <v>11</v>
      </c>
      <c r="Z3" s="318"/>
      <c r="AA3" s="319"/>
      <c r="AB3" s="317" t="s">
        <v>12</v>
      </c>
      <c r="AC3" s="318"/>
      <c r="AD3" s="319"/>
      <c r="AE3" s="320" t="s">
        <v>50</v>
      </c>
    </row>
    <row r="4" spans="1:35" ht="14.25" customHeight="1">
      <c r="A4" s="321"/>
      <c r="B4" s="34" t="s">
        <v>99</v>
      </c>
      <c r="C4" s="72" t="s">
        <v>100</v>
      </c>
      <c r="D4" s="31" t="s">
        <v>49</v>
      </c>
      <c r="E4" s="34" t="s">
        <v>99</v>
      </c>
      <c r="F4" s="72" t="s">
        <v>100</v>
      </c>
      <c r="G4" s="31" t="s">
        <v>49</v>
      </c>
      <c r="H4" s="112" t="s">
        <v>99</v>
      </c>
      <c r="I4" s="16" t="s">
        <v>100</v>
      </c>
      <c r="J4" s="17" t="s">
        <v>49</v>
      </c>
      <c r="K4" s="112" t="s">
        <v>99</v>
      </c>
      <c r="L4" s="16" t="s">
        <v>100</v>
      </c>
      <c r="M4" s="17" t="s">
        <v>49</v>
      </c>
      <c r="N4" s="112" t="s">
        <v>99</v>
      </c>
      <c r="O4" s="16" t="s">
        <v>100</v>
      </c>
      <c r="P4" s="17" t="s">
        <v>49</v>
      </c>
      <c r="Q4" s="321"/>
      <c r="R4" s="321"/>
      <c r="S4" s="34" t="s">
        <v>99</v>
      </c>
      <c r="T4" s="72" t="s">
        <v>100</v>
      </c>
      <c r="U4" s="31" t="s">
        <v>49</v>
      </c>
      <c r="V4" s="34" t="s">
        <v>99</v>
      </c>
      <c r="W4" s="72" t="s">
        <v>100</v>
      </c>
      <c r="X4" s="31" t="s">
        <v>49</v>
      </c>
      <c r="Y4" s="112" t="s">
        <v>99</v>
      </c>
      <c r="Z4" s="16" t="s">
        <v>100</v>
      </c>
      <c r="AA4" s="17" t="s">
        <v>49</v>
      </c>
      <c r="AB4" s="112" t="s">
        <v>99</v>
      </c>
      <c r="AC4" s="16" t="s">
        <v>100</v>
      </c>
      <c r="AD4" s="17" t="s">
        <v>49</v>
      </c>
      <c r="AE4" s="321"/>
    </row>
    <row r="5" spans="1:35" ht="14.25" customHeight="1" thickBot="1">
      <c r="A5" s="322"/>
      <c r="B5" s="18"/>
      <c r="C5" s="32" t="s">
        <v>51</v>
      </c>
      <c r="D5" s="33" t="s">
        <v>101</v>
      </c>
      <c r="E5" s="113"/>
      <c r="F5" s="32" t="s">
        <v>51</v>
      </c>
      <c r="G5" s="33" t="s">
        <v>101</v>
      </c>
      <c r="H5" s="18"/>
      <c r="I5" s="19" t="s">
        <v>51</v>
      </c>
      <c r="J5" s="20" t="s">
        <v>101</v>
      </c>
      <c r="K5" s="18"/>
      <c r="L5" s="19" t="s">
        <v>51</v>
      </c>
      <c r="M5" s="20" t="s">
        <v>101</v>
      </c>
      <c r="N5" s="18"/>
      <c r="O5" s="19" t="s">
        <v>51</v>
      </c>
      <c r="P5" s="20" t="s">
        <v>101</v>
      </c>
      <c r="Q5" s="322"/>
      <c r="R5" s="322"/>
      <c r="S5" s="113"/>
      <c r="T5" s="32" t="s">
        <v>51</v>
      </c>
      <c r="U5" s="33" t="s">
        <v>101</v>
      </c>
      <c r="V5" s="113"/>
      <c r="W5" s="32" t="s">
        <v>51</v>
      </c>
      <c r="X5" s="33" t="s">
        <v>101</v>
      </c>
      <c r="Y5" s="18"/>
      <c r="Z5" s="19" t="s">
        <v>51</v>
      </c>
      <c r="AA5" s="20" t="s">
        <v>101</v>
      </c>
      <c r="AB5" s="18"/>
      <c r="AC5" s="19" t="s">
        <v>51</v>
      </c>
      <c r="AD5" s="20" t="s">
        <v>101</v>
      </c>
      <c r="AE5" s="322"/>
    </row>
    <row r="6" spans="1:35" ht="16.5" customHeight="1">
      <c r="A6" s="80" t="s">
        <v>13</v>
      </c>
      <c r="B6" s="114">
        <f t="shared" ref="B6:P21" si="0">B51</f>
        <v>88719</v>
      </c>
      <c r="C6" s="115">
        <f t="shared" si="0"/>
        <v>9548900</v>
      </c>
      <c r="D6" s="116">
        <f t="shared" si="0"/>
        <v>214549460</v>
      </c>
      <c r="E6" s="114">
        <f t="shared" si="0"/>
        <v>1722</v>
      </c>
      <c r="F6" s="115">
        <f t="shared" si="0"/>
        <v>359928</v>
      </c>
      <c r="G6" s="116">
        <f t="shared" si="0"/>
        <v>9117032</v>
      </c>
      <c r="H6" s="114">
        <f>H51</f>
        <v>2333</v>
      </c>
      <c r="I6" s="115">
        <f t="shared" ref="I6:J6" si="1">I51</f>
        <v>299438</v>
      </c>
      <c r="J6" s="117">
        <f t="shared" si="1"/>
        <v>4742677</v>
      </c>
      <c r="K6" s="114">
        <f>K51</f>
        <v>109</v>
      </c>
      <c r="L6" s="115">
        <f t="shared" ref="L6:M6" si="2">L51</f>
        <v>22319</v>
      </c>
      <c r="M6" s="117">
        <f t="shared" si="2"/>
        <v>253435</v>
      </c>
      <c r="N6" s="114">
        <f>N51</f>
        <v>996</v>
      </c>
      <c r="O6" s="115">
        <f t="shared" ref="O6:P6" si="3">O51</f>
        <v>83588</v>
      </c>
      <c r="P6" s="117">
        <f t="shared" si="3"/>
        <v>1787936</v>
      </c>
      <c r="Q6" s="80" t="s">
        <v>13</v>
      </c>
      <c r="R6" s="80" t="s">
        <v>13</v>
      </c>
      <c r="S6" s="114">
        <f t="shared" ref="S6:AD21" si="4">S51</f>
        <v>103</v>
      </c>
      <c r="T6" s="115">
        <f t="shared" si="4"/>
        <v>22182</v>
      </c>
      <c r="U6" s="116">
        <f t="shared" si="4"/>
        <v>910809</v>
      </c>
      <c r="V6" s="114">
        <f t="shared" si="4"/>
        <v>2709</v>
      </c>
      <c r="W6" s="115">
        <f t="shared" si="4"/>
        <v>138544</v>
      </c>
      <c r="X6" s="116">
        <f t="shared" si="4"/>
        <v>665140</v>
      </c>
      <c r="Y6" s="114">
        <f>Y51</f>
        <v>8495</v>
      </c>
      <c r="Z6" s="115">
        <f t="shared" ref="Z6:AA6" si="5">Z51</f>
        <v>316316</v>
      </c>
      <c r="AA6" s="117">
        <f t="shared" si="5"/>
        <v>3037779</v>
      </c>
      <c r="AB6" s="114">
        <f>AB51</f>
        <v>105186</v>
      </c>
      <c r="AC6" s="115">
        <f t="shared" ref="AC6:AD6" si="6">AC51</f>
        <v>10791215</v>
      </c>
      <c r="AD6" s="117">
        <f t="shared" si="6"/>
        <v>235064268</v>
      </c>
      <c r="AE6" s="80" t="s">
        <v>13</v>
      </c>
      <c r="AG6" s="73" t="e">
        <f>IF(SUM(B6,E6,H6,K6,N6,S6,V6,#REF!,Y6)-AB6=0,"○","×")</f>
        <v>#REF!</v>
      </c>
      <c r="AH6" s="73" t="e">
        <f>IF(SUM(C6,F6,I6,L6,O6,T6,W6,#REF!,Z6)-AC6=0,"○","×")</f>
        <v>#REF!</v>
      </c>
      <c r="AI6" s="73" t="e">
        <f>IF(SUM(D6,G6,J6,M6,P6,U6,X6,#REF!,AA6)-AD6=0,"○","×")</f>
        <v>#REF!</v>
      </c>
    </row>
    <row r="7" spans="1:35" ht="17.100000000000001" customHeight="1">
      <c r="A7" s="86" t="s">
        <v>14</v>
      </c>
      <c r="B7" s="118">
        <f t="shared" si="0"/>
        <v>18284</v>
      </c>
      <c r="C7" s="119">
        <f t="shared" si="0"/>
        <v>1972900</v>
      </c>
      <c r="D7" s="120">
        <f t="shared" si="0"/>
        <v>38878268</v>
      </c>
      <c r="E7" s="118">
        <f t="shared" si="0"/>
        <v>531</v>
      </c>
      <c r="F7" s="119">
        <f t="shared" si="0"/>
        <v>130395</v>
      </c>
      <c r="G7" s="120">
        <f t="shared" si="0"/>
        <v>3232144</v>
      </c>
      <c r="H7" s="118">
        <f t="shared" si="0"/>
        <v>736</v>
      </c>
      <c r="I7" s="119">
        <f t="shared" si="0"/>
        <v>102759</v>
      </c>
      <c r="J7" s="120">
        <f t="shared" si="0"/>
        <v>999748</v>
      </c>
      <c r="K7" s="118">
        <f t="shared" si="0"/>
        <v>2</v>
      </c>
      <c r="L7" s="119">
        <f t="shared" si="0"/>
        <v>353</v>
      </c>
      <c r="M7" s="120">
        <f t="shared" si="0"/>
        <v>2536</v>
      </c>
      <c r="N7" s="118">
        <f t="shared" si="0"/>
        <v>232</v>
      </c>
      <c r="O7" s="119">
        <f t="shared" si="0"/>
        <v>19773</v>
      </c>
      <c r="P7" s="120">
        <f t="shared" si="0"/>
        <v>411323</v>
      </c>
      <c r="Q7" s="86" t="s">
        <v>14</v>
      </c>
      <c r="R7" s="86" t="s">
        <v>14</v>
      </c>
      <c r="S7" s="118">
        <f t="shared" si="4"/>
        <v>13</v>
      </c>
      <c r="T7" s="119">
        <f t="shared" si="4"/>
        <v>2603</v>
      </c>
      <c r="U7" s="120">
        <f t="shared" si="4"/>
        <v>53836</v>
      </c>
      <c r="V7" s="118">
        <f t="shared" si="4"/>
        <v>1070</v>
      </c>
      <c r="W7" s="119">
        <f t="shared" si="4"/>
        <v>80619</v>
      </c>
      <c r="X7" s="120">
        <f t="shared" si="4"/>
        <v>378002</v>
      </c>
      <c r="Y7" s="118">
        <f t="shared" si="4"/>
        <v>155</v>
      </c>
      <c r="Z7" s="119">
        <f t="shared" si="4"/>
        <v>9001</v>
      </c>
      <c r="AA7" s="120">
        <f t="shared" si="4"/>
        <v>42564</v>
      </c>
      <c r="AB7" s="118">
        <f t="shared" si="4"/>
        <v>21023</v>
      </c>
      <c r="AC7" s="119">
        <f t="shared" si="4"/>
        <v>2318403</v>
      </c>
      <c r="AD7" s="120">
        <f t="shared" si="4"/>
        <v>43998421</v>
      </c>
      <c r="AE7" s="86" t="s">
        <v>14</v>
      </c>
      <c r="AG7" s="73" t="e">
        <f>IF(SUM(B7,E7,H7,K7,N7,S7,V7,#REF!,Y7)-AB7=0,"○","×")</f>
        <v>#REF!</v>
      </c>
      <c r="AH7" s="73" t="e">
        <f>IF(SUM(C7,F7,I7,L7,O7,T7,W7,#REF!,Z7)-AC7=0,"○","×")</f>
        <v>#REF!</v>
      </c>
      <c r="AI7" s="73" t="e">
        <f>IF(SUM(D7,G7,J7,M7,P7,U7,X7,#REF!,AA7)-AD7=0,"○","×")</f>
        <v>#REF!</v>
      </c>
    </row>
    <row r="8" spans="1:35" ht="17.100000000000001" customHeight="1">
      <c r="A8" s="86" t="s">
        <v>15</v>
      </c>
      <c r="B8" s="118">
        <f t="shared" si="0"/>
        <v>25184</v>
      </c>
      <c r="C8" s="119">
        <f t="shared" si="0"/>
        <v>2455354</v>
      </c>
      <c r="D8" s="120">
        <f t="shared" si="0"/>
        <v>50901441</v>
      </c>
      <c r="E8" s="118">
        <f t="shared" si="0"/>
        <v>395</v>
      </c>
      <c r="F8" s="119">
        <f t="shared" si="0"/>
        <v>91882</v>
      </c>
      <c r="G8" s="120">
        <f t="shared" si="0"/>
        <v>2842921</v>
      </c>
      <c r="H8" s="118">
        <f t="shared" si="0"/>
        <v>822</v>
      </c>
      <c r="I8" s="119">
        <f t="shared" si="0"/>
        <v>84713</v>
      </c>
      <c r="J8" s="120">
        <f t="shared" si="0"/>
        <v>888275</v>
      </c>
      <c r="K8" s="118">
        <f t="shared" si="0"/>
        <v>24</v>
      </c>
      <c r="L8" s="119">
        <f t="shared" si="0"/>
        <v>2018</v>
      </c>
      <c r="M8" s="120">
        <f t="shared" si="0"/>
        <v>29517</v>
      </c>
      <c r="N8" s="118">
        <f t="shared" si="0"/>
        <v>396</v>
      </c>
      <c r="O8" s="119">
        <f t="shared" si="0"/>
        <v>26882</v>
      </c>
      <c r="P8" s="120">
        <f t="shared" si="0"/>
        <v>522967</v>
      </c>
      <c r="Q8" s="86" t="s">
        <v>15</v>
      </c>
      <c r="R8" s="86" t="s">
        <v>15</v>
      </c>
      <c r="S8" s="118">
        <f t="shared" si="4"/>
        <v>21</v>
      </c>
      <c r="T8" s="119">
        <f t="shared" si="4"/>
        <v>2977</v>
      </c>
      <c r="U8" s="120">
        <f t="shared" si="4"/>
        <v>74485</v>
      </c>
      <c r="V8" s="118">
        <f t="shared" si="4"/>
        <v>4986</v>
      </c>
      <c r="W8" s="119">
        <f t="shared" si="4"/>
        <v>174413</v>
      </c>
      <c r="X8" s="120">
        <f t="shared" si="4"/>
        <v>637123</v>
      </c>
      <c r="Y8" s="118">
        <f t="shared" si="4"/>
        <v>2559</v>
      </c>
      <c r="Z8" s="119">
        <f t="shared" si="4"/>
        <v>61018</v>
      </c>
      <c r="AA8" s="120">
        <f t="shared" si="4"/>
        <v>305035</v>
      </c>
      <c r="AB8" s="118">
        <f t="shared" si="4"/>
        <v>34387</v>
      </c>
      <c r="AC8" s="119">
        <f t="shared" si="4"/>
        <v>2899257</v>
      </c>
      <c r="AD8" s="120">
        <f t="shared" si="4"/>
        <v>56201764</v>
      </c>
      <c r="AE8" s="86" t="s">
        <v>15</v>
      </c>
      <c r="AG8" s="73" t="e">
        <f>IF(SUM(B8,E8,H8,K8,N8,S8,V8,#REF!,Y8)-AB8=0,"○","×")</f>
        <v>#REF!</v>
      </c>
      <c r="AH8" s="73" t="e">
        <f>IF(SUM(C8,F8,I8,L8,O8,T8,W8,#REF!,Z8)-AC8=0,"○","×")</f>
        <v>#REF!</v>
      </c>
      <c r="AI8" s="73" t="e">
        <f>IF(SUM(D8,G8,J8,M8,P8,U8,X8,#REF!,AA8)-AD8=0,"○","×")</f>
        <v>#REF!</v>
      </c>
    </row>
    <row r="9" spans="1:35" ht="17.100000000000001" customHeight="1">
      <c r="A9" s="86" t="s">
        <v>16</v>
      </c>
      <c r="B9" s="118">
        <f t="shared" si="0"/>
        <v>18450</v>
      </c>
      <c r="C9" s="119">
        <f t="shared" si="0"/>
        <v>1960899</v>
      </c>
      <c r="D9" s="120">
        <f t="shared" si="0"/>
        <v>39238725</v>
      </c>
      <c r="E9" s="118">
        <f t="shared" si="0"/>
        <v>493</v>
      </c>
      <c r="F9" s="119">
        <f t="shared" si="0"/>
        <v>126702</v>
      </c>
      <c r="G9" s="120">
        <f t="shared" si="0"/>
        <v>3496777</v>
      </c>
      <c r="H9" s="118">
        <f t="shared" si="0"/>
        <v>360</v>
      </c>
      <c r="I9" s="119">
        <f t="shared" si="0"/>
        <v>48368</v>
      </c>
      <c r="J9" s="120">
        <f t="shared" si="0"/>
        <v>571488</v>
      </c>
      <c r="K9" s="118">
        <f t="shared" si="0"/>
        <v>6</v>
      </c>
      <c r="L9" s="119">
        <f t="shared" si="0"/>
        <v>2984</v>
      </c>
      <c r="M9" s="120">
        <f t="shared" si="0"/>
        <v>58092</v>
      </c>
      <c r="N9" s="118">
        <f t="shared" si="0"/>
        <v>318</v>
      </c>
      <c r="O9" s="119">
        <f t="shared" si="0"/>
        <v>27814</v>
      </c>
      <c r="P9" s="120">
        <f t="shared" si="0"/>
        <v>573274</v>
      </c>
      <c r="Q9" s="86" t="s">
        <v>16</v>
      </c>
      <c r="R9" s="86" t="s">
        <v>16</v>
      </c>
      <c r="S9" s="118">
        <f t="shared" si="4"/>
        <v>31</v>
      </c>
      <c r="T9" s="119">
        <f t="shared" si="4"/>
        <v>5893</v>
      </c>
      <c r="U9" s="120">
        <f t="shared" si="4"/>
        <v>180045</v>
      </c>
      <c r="V9" s="118">
        <f t="shared" si="4"/>
        <v>1584</v>
      </c>
      <c r="W9" s="119">
        <f t="shared" si="4"/>
        <v>35627</v>
      </c>
      <c r="X9" s="120">
        <f t="shared" si="4"/>
        <v>167767</v>
      </c>
      <c r="Y9" s="118">
        <f t="shared" si="4"/>
        <v>7642</v>
      </c>
      <c r="Z9" s="119">
        <f t="shared" si="4"/>
        <v>272449</v>
      </c>
      <c r="AA9" s="120">
        <f t="shared" si="4"/>
        <v>1052143</v>
      </c>
      <c r="AB9" s="118">
        <f t="shared" si="4"/>
        <v>28884</v>
      </c>
      <c r="AC9" s="119">
        <f t="shared" si="4"/>
        <v>2480736</v>
      </c>
      <c r="AD9" s="120">
        <f t="shared" si="4"/>
        <v>45338311</v>
      </c>
      <c r="AE9" s="86" t="s">
        <v>16</v>
      </c>
      <c r="AG9" s="73" t="e">
        <f>IF(SUM(B9,E9,H9,K9,N9,S9,V9,#REF!,Y9)-AB9=0,"○","×")</f>
        <v>#REF!</v>
      </c>
      <c r="AH9" s="73" t="e">
        <f>IF(SUM(C9,F9,I9,L9,O9,T9,W9,#REF!,Z9)-AC9=0,"○","×")</f>
        <v>#REF!</v>
      </c>
      <c r="AI9" s="73" t="e">
        <f>IF(SUM(D9,G9,J9,M9,P9,U9,X9,#REF!,AA9)-AD9=0,"○","×")</f>
        <v>#REF!</v>
      </c>
    </row>
    <row r="10" spans="1:35" ht="17.100000000000001" customHeight="1">
      <c r="A10" s="86" t="s">
        <v>17</v>
      </c>
      <c r="B10" s="118">
        <f t="shared" si="0"/>
        <v>33994</v>
      </c>
      <c r="C10" s="119">
        <f t="shared" si="0"/>
        <v>3523395</v>
      </c>
      <c r="D10" s="120">
        <f t="shared" si="0"/>
        <v>82148281</v>
      </c>
      <c r="E10" s="118">
        <f t="shared" si="0"/>
        <v>864</v>
      </c>
      <c r="F10" s="119">
        <f t="shared" si="0"/>
        <v>216255</v>
      </c>
      <c r="G10" s="120">
        <f t="shared" si="0"/>
        <v>5836885</v>
      </c>
      <c r="H10" s="118">
        <f t="shared" si="0"/>
        <v>863</v>
      </c>
      <c r="I10" s="119">
        <f t="shared" si="0"/>
        <v>100238</v>
      </c>
      <c r="J10" s="120">
        <f t="shared" si="0"/>
        <v>1409094</v>
      </c>
      <c r="K10" s="118">
        <f t="shared" si="0"/>
        <v>8</v>
      </c>
      <c r="L10" s="119">
        <f t="shared" si="0"/>
        <v>1257</v>
      </c>
      <c r="M10" s="120">
        <f t="shared" si="0"/>
        <v>3728</v>
      </c>
      <c r="N10" s="118">
        <f t="shared" si="0"/>
        <v>483</v>
      </c>
      <c r="O10" s="119">
        <f t="shared" si="0"/>
        <v>40767</v>
      </c>
      <c r="P10" s="120">
        <f t="shared" si="0"/>
        <v>1074217</v>
      </c>
      <c r="Q10" s="86" t="s">
        <v>17</v>
      </c>
      <c r="R10" s="86" t="s">
        <v>17</v>
      </c>
      <c r="S10" s="118">
        <f t="shared" si="4"/>
        <v>51</v>
      </c>
      <c r="T10" s="119">
        <f t="shared" si="4"/>
        <v>7247</v>
      </c>
      <c r="U10" s="120">
        <f t="shared" si="4"/>
        <v>249423</v>
      </c>
      <c r="V10" s="118">
        <f t="shared" si="4"/>
        <v>2283</v>
      </c>
      <c r="W10" s="119">
        <f t="shared" si="4"/>
        <v>124600</v>
      </c>
      <c r="X10" s="120">
        <f t="shared" si="4"/>
        <v>607691</v>
      </c>
      <c r="Y10" s="118">
        <f t="shared" si="4"/>
        <v>6266</v>
      </c>
      <c r="Z10" s="119">
        <f t="shared" si="4"/>
        <v>179222</v>
      </c>
      <c r="AA10" s="120">
        <f t="shared" si="4"/>
        <v>548190</v>
      </c>
      <c r="AB10" s="118">
        <f t="shared" si="4"/>
        <v>44812</v>
      </c>
      <c r="AC10" s="119">
        <f t="shared" si="4"/>
        <v>4192981</v>
      </c>
      <c r="AD10" s="120">
        <f t="shared" si="4"/>
        <v>91877509</v>
      </c>
      <c r="AE10" s="86" t="s">
        <v>17</v>
      </c>
      <c r="AG10" s="73" t="e">
        <f>IF(SUM(B10,E10,H10,K10,N10,S10,V10,#REF!,Y10)-AB10=0,"○","×")</f>
        <v>#REF!</v>
      </c>
      <c r="AH10" s="73" t="e">
        <f>IF(SUM(C10,F10,I10,L10,O10,T10,W10,#REF!,Z10)-AC10=0,"○","×")</f>
        <v>#REF!</v>
      </c>
      <c r="AI10" s="73" t="e">
        <f>IF(SUM(D10,G10,J10,M10,P10,U10,X10,#REF!,AA10)-AD10=0,"○","×")</f>
        <v>#REF!</v>
      </c>
    </row>
    <row r="11" spans="1:35" ht="17.100000000000001" customHeight="1">
      <c r="A11" s="86" t="s">
        <v>18</v>
      </c>
      <c r="B11" s="118">
        <f t="shared" si="0"/>
        <v>18067</v>
      </c>
      <c r="C11" s="119">
        <f t="shared" si="0"/>
        <v>2257327</v>
      </c>
      <c r="D11" s="120">
        <f t="shared" si="0"/>
        <v>45031838</v>
      </c>
      <c r="E11" s="118">
        <f t="shared" si="0"/>
        <v>444</v>
      </c>
      <c r="F11" s="119">
        <f t="shared" si="0"/>
        <v>92882</v>
      </c>
      <c r="G11" s="120">
        <f t="shared" si="0"/>
        <v>2117234</v>
      </c>
      <c r="H11" s="118">
        <f t="shared" si="0"/>
        <v>570</v>
      </c>
      <c r="I11" s="119">
        <f t="shared" si="0"/>
        <v>79310</v>
      </c>
      <c r="J11" s="120">
        <f t="shared" si="0"/>
        <v>757300</v>
      </c>
      <c r="K11" s="118">
        <f t="shared" si="0"/>
        <v>16</v>
      </c>
      <c r="L11" s="119">
        <f t="shared" si="0"/>
        <v>4860</v>
      </c>
      <c r="M11" s="120">
        <f t="shared" si="0"/>
        <v>18351</v>
      </c>
      <c r="N11" s="118">
        <f t="shared" si="0"/>
        <v>289</v>
      </c>
      <c r="O11" s="119">
        <f t="shared" si="0"/>
        <v>29512</v>
      </c>
      <c r="P11" s="120">
        <f t="shared" si="0"/>
        <v>716702</v>
      </c>
      <c r="Q11" s="86" t="s">
        <v>18</v>
      </c>
      <c r="R11" s="86" t="s">
        <v>18</v>
      </c>
      <c r="S11" s="118">
        <f t="shared" si="4"/>
        <v>16</v>
      </c>
      <c r="T11" s="119">
        <f t="shared" si="4"/>
        <v>2566</v>
      </c>
      <c r="U11" s="120">
        <f t="shared" si="4"/>
        <v>56750</v>
      </c>
      <c r="V11" s="118">
        <f t="shared" si="4"/>
        <v>1119</v>
      </c>
      <c r="W11" s="119">
        <f t="shared" si="4"/>
        <v>80077</v>
      </c>
      <c r="X11" s="120">
        <f t="shared" si="4"/>
        <v>332104</v>
      </c>
      <c r="Y11" s="118">
        <f t="shared" si="4"/>
        <v>1628</v>
      </c>
      <c r="Z11" s="119">
        <f t="shared" si="4"/>
        <v>75396</v>
      </c>
      <c r="AA11" s="120">
        <f t="shared" si="4"/>
        <v>275895</v>
      </c>
      <c r="AB11" s="118">
        <f t="shared" si="4"/>
        <v>22149</v>
      </c>
      <c r="AC11" s="119">
        <f t="shared" si="4"/>
        <v>2621930</v>
      </c>
      <c r="AD11" s="120">
        <f t="shared" si="4"/>
        <v>49306174</v>
      </c>
      <c r="AE11" s="86" t="s">
        <v>18</v>
      </c>
      <c r="AG11" s="73" t="e">
        <f>IF(SUM(B11,E11,H11,K11,N11,S11,V11,#REF!,Y11)-AB11=0,"○","×")</f>
        <v>#REF!</v>
      </c>
      <c r="AH11" s="73" t="e">
        <f>IF(SUM(C11,F11,I11,L11,O11,T11,W11,#REF!,Z11)-AC11=0,"○","×")</f>
        <v>#REF!</v>
      </c>
      <c r="AI11" s="73" t="e">
        <f>IF(SUM(D11,G11,J11,M11,P11,U11,X11,#REF!,AA11)-AD11=0,"○","×")</f>
        <v>#REF!</v>
      </c>
    </row>
    <row r="12" spans="1:35" ht="17.100000000000001" customHeight="1">
      <c r="A12" s="86" t="s">
        <v>19</v>
      </c>
      <c r="B12" s="118">
        <f t="shared" si="0"/>
        <v>12527</v>
      </c>
      <c r="C12" s="119">
        <f t="shared" si="0"/>
        <v>1489448</v>
      </c>
      <c r="D12" s="120">
        <f t="shared" si="0"/>
        <v>17490360</v>
      </c>
      <c r="E12" s="118">
        <f t="shared" si="0"/>
        <v>148</v>
      </c>
      <c r="F12" s="119">
        <f t="shared" si="0"/>
        <v>37064</v>
      </c>
      <c r="G12" s="120">
        <f t="shared" si="0"/>
        <v>750523</v>
      </c>
      <c r="H12" s="118">
        <f t="shared" si="0"/>
        <v>464</v>
      </c>
      <c r="I12" s="119">
        <f t="shared" si="0"/>
        <v>61277</v>
      </c>
      <c r="J12" s="120">
        <f t="shared" si="0"/>
        <v>461170</v>
      </c>
      <c r="K12" s="118">
        <f t="shared" si="0"/>
        <v>19</v>
      </c>
      <c r="L12" s="119">
        <f t="shared" si="0"/>
        <v>4053</v>
      </c>
      <c r="M12" s="120">
        <f t="shared" si="0"/>
        <v>33374</v>
      </c>
      <c r="N12" s="118">
        <f t="shared" si="0"/>
        <v>204</v>
      </c>
      <c r="O12" s="119">
        <f t="shared" si="0"/>
        <v>18915</v>
      </c>
      <c r="P12" s="120">
        <f t="shared" si="0"/>
        <v>283882</v>
      </c>
      <c r="Q12" s="86" t="s">
        <v>19</v>
      </c>
      <c r="R12" s="86" t="s">
        <v>19</v>
      </c>
      <c r="S12" s="118">
        <f t="shared" si="4"/>
        <v>20</v>
      </c>
      <c r="T12" s="119">
        <f t="shared" si="4"/>
        <v>3021</v>
      </c>
      <c r="U12" s="120">
        <f t="shared" si="4"/>
        <v>76810</v>
      </c>
      <c r="V12" s="118">
        <f t="shared" si="4"/>
        <v>2335</v>
      </c>
      <c r="W12" s="119">
        <f t="shared" si="4"/>
        <v>122710</v>
      </c>
      <c r="X12" s="120">
        <f t="shared" si="4"/>
        <v>397776</v>
      </c>
      <c r="Y12" s="118">
        <f t="shared" si="4"/>
        <v>1721</v>
      </c>
      <c r="Z12" s="119">
        <f t="shared" si="4"/>
        <v>72209</v>
      </c>
      <c r="AA12" s="120">
        <f t="shared" si="4"/>
        <v>474324</v>
      </c>
      <c r="AB12" s="118">
        <f t="shared" si="4"/>
        <v>17438</v>
      </c>
      <c r="AC12" s="119">
        <f t="shared" si="4"/>
        <v>1808697</v>
      </c>
      <c r="AD12" s="120">
        <f t="shared" si="4"/>
        <v>19968219</v>
      </c>
      <c r="AE12" s="86" t="s">
        <v>19</v>
      </c>
      <c r="AG12" s="73" t="e">
        <f>IF(SUM(B12,E12,H12,K12,N12,S12,V12,#REF!,Y12)-AB12=0,"○","×")</f>
        <v>#REF!</v>
      </c>
      <c r="AH12" s="73" t="e">
        <f>IF(SUM(C12,F12,I12,L12,O12,T12,W12,#REF!,Z12)-AC12=0,"○","×")</f>
        <v>#REF!</v>
      </c>
      <c r="AI12" s="73" t="e">
        <f>IF(SUM(D12,G12,J12,M12,P12,U12,X12,#REF!,AA12)-AD12=0,"○","×")</f>
        <v>#REF!</v>
      </c>
    </row>
    <row r="13" spans="1:35" ht="17.100000000000001" customHeight="1">
      <c r="A13" s="86" t="s">
        <v>20</v>
      </c>
      <c r="B13" s="118">
        <f t="shared" si="0"/>
        <v>11745</v>
      </c>
      <c r="C13" s="119">
        <f t="shared" si="0"/>
        <v>1270880</v>
      </c>
      <c r="D13" s="120">
        <f t="shared" si="0"/>
        <v>21866417</v>
      </c>
      <c r="E13" s="118">
        <f t="shared" si="0"/>
        <v>63</v>
      </c>
      <c r="F13" s="119">
        <f t="shared" si="0"/>
        <v>16490</v>
      </c>
      <c r="G13" s="120">
        <f t="shared" si="0"/>
        <v>473767</v>
      </c>
      <c r="H13" s="118">
        <f t="shared" si="0"/>
        <v>286</v>
      </c>
      <c r="I13" s="119">
        <f t="shared" si="0"/>
        <v>38770</v>
      </c>
      <c r="J13" s="120">
        <f t="shared" si="0"/>
        <v>400605</v>
      </c>
      <c r="K13" s="118">
        <f t="shared" si="0"/>
        <v>10</v>
      </c>
      <c r="L13" s="119">
        <f t="shared" si="0"/>
        <v>1342</v>
      </c>
      <c r="M13" s="120">
        <f t="shared" si="0"/>
        <v>14605</v>
      </c>
      <c r="N13" s="118">
        <f t="shared" si="0"/>
        <v>185</v>
      </c>
      <c r="O13" s="119">
        <f t="shared" si="0"/>
        <v>11928</v>
      </c>
      <c r="P13" s="120">
        <f t="shared" si="0"/>
        <v>238286</v>
      </c>
      <c r="Q13" s="86" t="s">
        <v>20</v>
      </c>
      <c r="R13" s="86" t="s">
        <v>20</v>
      </c>
      <c r="S13" s="118">
        <f t="shared" si="4"/>
        <v>25</v>
      </c>
      <c r="T13" s="119">
        <f t="shared" si="4"/>
        <v>2582</v>
      </c>
      <c r="U13" s="120">
        <f t="shared" si="4"/>
        <v>69181</v>
      </c>
      <c r="V13" s="118">
        <f t="shared" si="4"/>
        <v>1251</v>
      </c>
      <c r="W13" s="119">
        <f t="shared" si="4"/>
        <v>88023</v>
      </c>
      <c r="X13" s="120">
        <f t="shared" si="4"/>
        <v>386542</v>
      </c>
      <c r="Y13" s="118">
        <f t="shared" si="4"/>
        <v>5557</v>
      </c>
      <c r="Z13" s="119">
        <f t="shared" si="4"/>
        <v>161126</v>
      </c>
      <c r="AA13" s="120">
        <f t="shared" si="4"/>
        <v>638575</v>
      </c>
      <c r="AB13" s="118">
        <f t="shared" si="4"/>
        <v>19122</v>
      </c>
      <c r="AC13" s="119">
        <f t="shared" si="4"/>
        <v>1591141</v>
      </c>
      <c r="AD13" s="120">
        <f t="shared" si="4"/>
        <v>24087978</v>
      </c>
      <c r="AE13" s="86" t="s">
        <v>20</v>
      </c>
      <c r="AG13" s="73" t="e">
        <f>IF(SUM(B13,E13,H13,K13,N13,S13,V13,#REF!,Y13)-AB13=0,"○","×")</f>
        <v>#REF!</v>
      </c>
      <c r="AH13" s="73" t="e">
        <f>IF(SUM(C13,F13,I13,L13,O13,T13,W13,#REF!,Z13)-AC13=0,"○","×")</f>
        <v>#REF!</v>
      </c>
      <c r="AI13" s="73" t="e">
        <f>IF(SUM(D13,G13,J13,M13,P13,U13,X13,#REF!,AA13)-AD13=0,"○","×")</f>
        <v>#REF!</v>
      </c>
    </row>
    <row r="14" spans="1:35" ht="17.100000000000001" customHeight="1">
      <c r="A14" s="86" t="s">
        <v>21</v>
      </c>
      <c r="B14" s="118">
        <f t="shared" si="0"/>
        <v>29213</v>
      </c>
      <c r="C14" s="119">
        <f t="shared" si="0"/>
        <v>3346028</v>
      </c>
      <c r="D14" s="120">
        <f t="shared" si="0"/>
        <v>81701506</v>
      </c>
      <c r="E14" s="118">
        <f t="shared" si="0"/>
        <v>302</v>
      </c>
      <c r="F14" s="119">
        <f t="shared" si="0"/>
        <v>66043</v>
      </c>
      <c r="G14" s="120">
        <f t="shared" si="0"/>
        <v>1428637</v>
      </c>
      <c r="H14" s="118">
        <f t="shared" si="0"/>
        <v>494</v>
      </c>
      <c r="I14" s="119">
        <f t="shared" si="0"/>
        <v>53320</v>
      </c>
      <c r="J14" s="120">
        <f t="shared" si="0"/>
        <v>712754</v>
      </c>
      <c r="K14" s="118">
        <f t="shared" si="0"/>
        <v>25</v>
      </c>
      <c r="L14" s="119">
        <f t="shared" si="0"/>
        <v>2602</v>
      </c>
      <c r="M14" s="120">
        <f t="shared" si="0"/>
        <v>16030</v>
      </c>
      <c r="N14" s="118">
        <f t="shared" si="0"/>
        <v>204</v>
      </c>
      <c r="O14" s="119">
        <f t="shared" si="0"/>
        <v>19553</v>
      </c>
      <c r="P14" s="120">
        <f t="shared" si="0"/>
        <v>447654</v>
      </c>
      <c r="Q14" s="86" t="s">
        <v>21</v>
      </c>
      <c r="R14" s="86" t="s">
        <v>21</v>
      </c>
      <c r="S14" s="118">
        <f t="shared" si="4"/>
        <v>23</v>
      </c>
      <c r="T14" s="119">
        <f t="shared" si="4"/>
        <v>3855</v>
      </c>
      <c r="U14" s="120">
        <f t="shared" si="4"/>
        <v>99273</v>
      </c>
      <c r="V14" s="118">
        <f t="shared" si="4"/>
        <v>893</v>
      </c>
      <c r="W14" s="119">
        <f t="shared" si="4"/>
        <v>35367</v>
      </c>
      <c r="X14" s="120">
        <f t="shared" si="4"/>
        <v>178861</v>
      </c>
      <c r="Y14" s="118">
        <f t="shared" si="4"/>
        <v>2747</v>
      </c>
      <c r="Z14" s="119">
        <f t="shared" si="4"/>
        <v>118011</v>
      </c>
      <c r="AA14" s="120">
        <f t="shared" si="4"/>
        <v>378842</v>
      </c>
      <c r="AB14" s="118">
        <f t="shared" si="4"/>
        <v>33901</v>
      </c>
      <c r="AC14" s="119">
        <f t="shared" si="4"/>
        <v>3644779</v>
      </c>
      <c r="AD14" s="120">
        <f t="shared" si="4"/>
        <v>84963557</v>
      </c>
      <c r="AE14" s="86" t="s">
        <v>21</v>
      </c>
      <c r="AG14" s="73" t="e">
        <f>IF(SUM(B14,E14,H14,K14,N14,S14,V14,#REF!,Y14)-AB14=0,"○","×")</f>
        <v>#REF!</v>
      </c>
      <c r="AH14" s="73" t="e">
        <f>IF(SUM(C14,F14,I14,L14,O14,T14,W14,#REF!,Z14)-AC14=0,"○","×")</f>
        <v>#REF!</v>
      </c>
      <c r="AI14" s="73" t="e">
        <f>IF(SUM(D14,G14,J14,M14,P14,U14,X14,#REF!,AA14)-AD14=0,"○","×")</f>
        <v>#REF!</v>
      </c>
    </row>
    <row r="15" spans="1:35" ht="17.100000000000001" customHeight="1">
      <c r="A15" s="86" t="s">
        <v>22</v>
      </c>
      <c r="B15" s="118">
        <f t="shared" si="0"/>
        <v>20189</v>
      </c>
      <c r="C15" s="119">
        <f t="shared" si="0"/>
        <v>2365553</v>
      </c>
      <c r="D15" s="120">
        <f t="shared" si="0"/>
        <v>58199210</v>
      </c>
      <c r="E15" s="118">
        <f t="shared" si="0"/>
        <v>427</v>
      </c>
      <c r="F15" s="119">
        <f t="shared" si="0"/>
        <v>118826</v>
      </c>
      <c r="G15" s="120">
        <f t="shared" si="0"/>
        <v>3650501</v>
      </c>
      <c r="H15" s="118">
        <f t="shared" si="0"/>
        <v>300</v>
      </c>
      <c r="I15" s="119">
        <f t="shared" si="0"/>
        <v>43897</v>
      </c>
      <c r="J15" s="120">
        <f t="shared" si="0"/>
        <v>552969</v>
      </c>
      <c r="K15" s="118">
        <f t="shared" si="0"/>
        <v>0</v>
      </c>
      <c r="L15" s="119">
        <f t="shared" si="0"/>
        <v>0</v>
      </c>
      <c r="M15" s="120">
        <f t="shared" si="0"/>
        <v>0</v>
      </c>
      <c r="N15" s="118">
        <f t="shared" si="0"/>
        <v>177</v>
      </c>
      <c r="O15" s="119">
        <f t="shared" si="0"/>
        <v>14766</v>
      </c>
      <c r="P15" s="120">
        <f t="shared" si="0"/>
        <v>317054</v>
      </c>
      <c r="Q15" s="86" t="s">
        <v>22</v>
      </c>
      <c r="R15" s="86" t="s">
        <v>22</v>
      </c>
      <c r="S15" s="118">
        <f t="shared" si="4"/>
        <v>18</v>
      </c>
      <c r="T15" s="119">
        <f t="shared" si="4"/>
        <v>2115</v>
      </c>
      <c r="U15" s="120">
        <f t="shared" si="4"/>
        <v>82329</v>
      </c>
      <c r="V15" s="118">
        <f t="shared" si="4"/>
        <v>476</v>
      </c>
      <c r="W15" s="119">
        <f t="shared" si="4"/>
        <v>41243</v>
      </c>
      <c r="X15" s="120">
        <f t="shared" si="4"/>
        <v>210560</v>
      </c>
      <c r="Y15" s="118">
        <f t="shared" si="4"/>
        <v>727</v>
      </c>
      <c r="Z15" s="119">
        <f t="shared" si="4"/>
        <v>33850</v>
      </c>
      <c r="AA15" s="120">
        <f t="shared" si="4"/>
        <v>146773</v>
      </c>
      <c r="AB15" s="118">
        <f t="shared" si="4"/>
        <v>22314</v>
      </c>
      <c r="AC15" s="119">
        <f t="shared" si="4"/>
        <v>2620250</v>
      </c>
      <c r="AD15" s="120">
        <f t="shared" si="4"/>
        <v>63159396</v>
      </c>
      <c r="AE15" s="86" t="s">
        <v>22</v>
      </c>
      <c r="AG15" s="73" t="e">
        <f>IF(SUM(B15,E15,H15,K15,N15,S15,V15,#REF!,Y15)-AB15=0,"○","×")</f>
        <v>#REF!</v>
      </c>
      <c r="AH15" s="73" t="e">
        <f>IF(SUM(C15,F15,I15,L15,O15,T15,W15,#REF!,Z15)-AC15=0,"○","×")</f>
        <v>#REF!</v>
      </c>
      <c r="AI15" s="73" t="e">
        <f>IF(SUM(D15,G15,J15,M15,P15,U15,X15,#REF!,AA15)-AD15=0,"○","×")</f>
        <v>#REF!</v>
      </c>
    </row>
    <row r="16" spans="1:35" s="1" customFormat="1" ht="17.100000000000001" customHeight="1">
      <c r="A16" s="121" t="s">
        <v>157</v>
      </c>
      <c r="B16" s="118">
        <f t="shared" si="0"/>
        <v>13396</v>
      </c>
      <c r="C16" s="119">
        <f t="shared" si="0"/>
        <v>1471099</v>
      </c>
      <c r="D16" s="120">
        <f t="shared" si="0"/>
        <v>37448069</v>
      </c>
      <c r="E16" s="118">
        <f t="shared" si="0"/>
        <v>168</v>
      </c>
      <c r="F16" s="119">
        <f t="shared" si="0"/>
        <v>47191</v>
      </c>
      <c r="G16" s="120">
        <f t="shared" si="0"/>
        <v>1412208</v>
      </c>
      <c r="H16" s="118">
        <f t="shared" si="0"/>
        <v>262</v>
      </c>
      <c r="I16" s="119">
        <f t="shared" si="0"/>
        <v>34998</v>
      </c>
      <c r="J16" s="120">
        <f t="shared" si="0"/>
        <v>594275</v>
      </c>
      <c r="K16" s="118">
        <f t="shared" si="0"/>
        <v>0</v>
      </c>
      <c r="L16" s="119">
        <f t="shared" si="0"/>
        <v>0</v>
      </c>
      <c r="M16" s="120">
        <f t="shared" si="0"/>
        <v>0</v>
      </c>
      <c r="N16" s="118">
        <f t="shared" si="0"/>
        <v>161</v>
      </c>
      <c r="O16" s="119">
        <f t="shared" si="0"/>
        <v>11783</v>
      </c>
      <c r="P16" s="120">
        <f t="shared" si="0"/>
        <v>321891</v>
      </c>
      <c r="Q16" s="86" t="str">
        <f>A16</f>
        <v>城市</v>
      </c>
      <c r="R16" s="86" t="str">
        <f>A16</f>
        <v>城市</v>
      </c>
      <c r="S16" s="118">
        <f t="shared" si="4"/>
        <v>18</v>
      </c>
      <c r="T16" s="119">
        <f t="shared" si="4"/>
        <v>5321</v>
      </c>
      <c r="U16" s="120">
        <f t="shared" si="4"/>
        <v>272087</v>
      </c>
      <c r="V16" s="118">
        <f t="shared" si="4"/>
        <v>850</v>
      </c>
      <c r="W16" s="119">
        <f t="shared" si="4"/>
        <v>53892</v>
      </c>
      <c r="X16" s="120">
        <f t="shared" si="4"/>
        <v>257986</v>
      </c>
      <c r="Y16" s="118">
        <f t="shared" si="4"/>
        <v>2728</v>
      </c>
      <c r="Z16" s="119">
        <f t="shared" si="4"/>
        <v>108456</v>
      </c>
      <c r="AA16" s="120">
        <f t="shared" si="4"/>
        <v>365402</v>
      </c>
      <c r="AB16" s="118">
        <f t="shared" si="4"/>
        <v>17583</v>
      </c>
      <c r="AC16" s="119">
        <f t="shared" si="4"/>
        <v>1732740</v>
      </c>
      <c r="AD16" s="120">
        <f t="shared" si="4"/>
        <v>40671918</v>
      </c>
      <c r="AE16" s="86" t="str">
        <f>A16</f>
        <v>城市</v>
      </c>
      <c r="AG16" s="73" t="e">
        <f>IF(SUM(B16,E16,H16,K16,N16,S16,V16,#REF!,Y16)-AB16=0,"○","×")</f>
        <v>#REF!</v>
      </c>
      <c r="AH16" s="73" t="e">
        <f>IF(SUM(C16,F16,I16,L16,O16,T16,W16,#REF!,Z16)-AC16=0,"○","×")</f>
        <v>#REF!</v>
      </c>
      <c r="AI16" s="73" t="e">
        <f>IF(SUM(D16,G16,J16,M16,P16,U16,X16,#REF!,AA16)-AD16=0,"○","×")</f>
        <v>#REF!</v>
      </c>
    </row>
    <row r="17" spans="1:35" s="1" customFormat="1" ht="17.100000000000001" customHeight="1">
      <c r="A17" s="86" t="s">
        <v>56</v>
      </c>
      <c r="B17" s="118">
        <f t="shared" si="0"/>
        <v>13883</v>
      </c>
      <c r="C17" s="119">
        <f t="shared" si="0"/>
        <v>1454907</v>
      </c>
      <c r="D17" s="120">
        <f t="shared" si="0"/>
        <v>19827762</v>
      </c>
      <c r="E17" s="118">
        <f t="shared" si="0"/>
        <v>61</v>
      </c>
      <c r="F17" s="119">
        <f t="shared" si="0"/>
        <v>12199</v>
      </c>
      <c r="G17" s="120">
        <f t="shared" si="0"/>
        <v>199070</v>
      </c>
      <c r="H17" s="118">
        <f t="shared" si="0"/>
        <v>401</v>
      </c>
      <c r="I17" s="119">
        <f t="shared" si="0"/>
        <v>61304</v>
      </c>
      <c r="J17" s="120">
        <f t="shared" si="0"/>
        <v>753221</v>
      </c>
      <c r="K17" s="118">
        <f t="shared" si="0"/>
        <v>20</v>
      </c>
      <c r="L17" s="119">
        <f t="shared" si="0"/>
        <v>3094</v>
      </c>
      <c r="M17" s="120">
        <f t="shared" si="0"/>
        <v>21993</v>
      </c>
      <c r="N17" s="118">
        <f t="shared" si="0"/>
        <v>217</v>
      </c>
      <c r="O17" s="119">
        <f t="shared" si="0"/>
        <v>14615</v>
      </c>
      <c r="P17" s="120">
        <f t="shared" si="0"/>
        <v>281174</v>
      </c>
      <c r="Q17" s="86" t="s">
        <v>56</v>
      </c>
      <c r="R17" s="86" t="s">
        <v>56</v>
      </c>
      <c r="S17" s="118">
        <f t="shared" si="4"/>
        <v>10</v>
      </c>
      <c r="T17" s="119">
        <f t="shared" si="4"/>
        <v>1683</v>
      </c>
      <c r="U17" s="120">
        <f t="shared" si="4"/>
        <v>36621</v>
      </c>
      <c r="V17" s="118">
        <f t="shared" si="4"/>
        <v>2653</v>
      </c>
      <c r="W17" s="119">
        <f t="shared" si="4"/>
        <v>99737</v>
      </c>
      <c r="X17" s="120">
        <f t="shared" si="4"/>
        <v>318442</v>
      </c>
      <c r="Y17" s="118">
        <f t="shared" si="4"/>
        <v>6682</v>
      </c>
      <c r="Z17" s="119">
        <f t="shared" si="4"/>
        <v>260902</v>
      </c>
      <c r="AA17" s="120">
        <f t="shared" si="4"/>
        <v>799840</v>
      </c>
      <c r="AB17" s="118">
        <f t="shared" si="4"/>
        <v>23927</v>
      </c>
      <c r="AC17" s="119">
        <f t="shared" si="4"/>
        <v>1908441</v>
      </c>
      <c r="AD17" s="120">
        <f t="shared" si="4"/>
        <v>22238123</v>
      </c>
      <c r="AE17" s="86" t="s">
        <v>56</v>
      </c>
      <c r="AG17" s="73" t="e">
        <f>IF(SUM(B17,E17,H17,K17,N17,S17,V17,#REF!,Y17)-AB17=0,"○","×")</f>
        <v>#REF!</v>
      </c>
      <c r="AH17" s="73" t="e">
        <f>IF(SUM(C17,F17,I17,L17,O17,T17,W17,#REF!,Z17)-AC17=0,"○","×")</f>
        <v>#REF!</v>
      </c>
      <c r="AI17" s="73" t="e">
        <f>IF(SUM(D17,G17,J17,M17,P17,U17,X17,#REF!,AA17)-AD17=0,"○","×")</f>
        <v>#REF!</v>
      </c>
    </row>
    <row r="18" spans="1:35" ht="17.100000000000001" customHeight="1">
      <c r="A18" s="80" t="s">
        <v>23</v>
      </c>
      <c r="B18" s="122">
        <f t="shared" si="0"/>
        <v>2621</v>
      </c>
      <c r="C18" s="123">
        <f t="shared" si="0"/>
        <v>258419</v>
      </c>
      <c r="D18" s="124">
        <f t="shared" si="0"/>
        <v>2668682</v>
      </c>
      <c r="E18" s="122">
        <f t="shared" si="0"/>
        <v>2</v>
      </c>
      <c r="F18" s="123">
        <f t="shared" si="0"/>
        <v>423</v>
      </c>
      <c r="G18" s="124">
        <f t="shared" si="0"/>
        <v>13874</v>
      </c>
      <c r="H18" s="122">
        <f t="shared" si="0"/>
        <v>7</v>
      </c>
      <c r="I18" s="123">
        <f t="shared" si="0"/>
        <v>1016</v>
      </c>
      <c r="J18" s="124">
        <f t="shared" si="0"/>
        <v>16624</v>
      </c>
      <c r="K18" s="122">
        <f t="shared" si="0"/>
        <v>5</v>
      </c>
      <c r="L18" s="123">
        <f t="shared" si="0"/>
        <v>1076</v>
      </c>
      <c r="M18" s="124">
        <f t="shared" si="0"/>
        <v>8736</v>
      </c>
      <c r="N18" s="122">
        <f t="shared" si="0"/>
        <v>58</v>
      </c>
      <c r="O18" s="123">
        <f t="shared" si="0"/>
        <v>3972</v>
      </c>
      <c r="P18" s="124">
        <f t="shared" si="0"/>
        <v>66056</v>
      </c>
      <c r="Q18" s="80" t="s">
        <v>23</v>
      </c>
      <c r="R18" s="80" t="s">
        <v>23</v>
      </c>
      <c r="S18" s="122">
        <f t="shared" si="4"/>
        <v>1</v>
      </c>
      <c r="T18" s="123">
        <f t="shared" si="4"/>
        <v>88</v>
      </c>
      <c r="U18" s="124">
        <f t="shared" si="4"/>
        <v>87</v>
      </c>
      <c r="V18" s="122">
        <f t="shared" si="4"/>
        <v>1292</v>
      </c>
      <c r="W18" s="123">
        <f t="shared" si="4"/>
        <v>45856</v>
      </c>
      <c r="X18" s="124">
        <f t="shared" si="4"/>
        <v>94250</v>
      </c>
      <c r="Y18" s="122">
        <f t="shared" si="4"/>
        <v>2633</v>
      </c>
      <c r="Z18" s="123">
        <f t="shared" si="4"/>
        <v>81904</v>
      </c>
      <c r="AA18" s="124">
        <f t="shared" si="4"/>
        <v>474252</v>
      </c>
      <c r="AB18" s="122">
        <f t="shared" si="4"/>
        <v>6619</v>
      </c>
      <c r="AC18" s="123">
        <f t="shared" si="4"/>
        <v>392754</v>
      </c>
      <c r="AD18" s="124">
        <f t="shared" si="4"/>
        <v>3342561</v>
      </c>
      <c r="AE18" s="80" t="s">
        <v>23</v>
      </c>
      <c r="AG18" s="73" t="e">
        <f>IF(SUM(B18,E18,H18,K18,N18,S18,V18,#REF!,Y18)-AB18=0,"○","×")</f>
        <v>#REF!</v>
      </c>
      <c r="AH18" s="73" t="e">
        <f>IF(SUM(C18,F18,I18,L18,O18,T18,W18,#REF!,Z18)-AC18=0,"○","×")</f>
        <v>#REF!</v>
      </c>
      <c r="AI18" s="73" t="e">
        <f>IF(SUM(D18,G18,J18,M18,P18,U18,X18,#REF!,AA18)-AD18=0,"○","×")</f>
        <v>#REF!</v>
      </c>
    </row>
    <row r="19" spans="1:35" ht="17.100000000000001" customHeight="1">
      <c r="A19" s="86" t="s">
        <v>24</v>
      </c>
      <c r="B19" s="118">
        <f t="shared" si="0"/>
        <v>6494</v>
      </c>
      <c r="C19" s="119">
        <f t="shared" si="0"/>
        <v>738840</v>
      </c>
      <c r="D19" s="120">
        <f t="shared" si="0"/>
        <v>16992855</v>
      </c>
      <c r="E19" s="118">
        <f t="shared" si="0"/>
        <v>30</v>
      </c>
      <c r="F19" s="119">
        <f t="shared" si="0"/>
        <v>8948</v>
      </c>
      <c r="G19" s="120">
        <f t="shared" si="0"/>
        <v>336006</v>
      </c>
      <c r="H19" s="118">
        <f t="shared" si="0"/>
        <v>39</v>
      </c>
      <c r="I19" s="119">
        <f t="shared" si="0"/>
        <v>5035</v>
      </c>
      <c r="J19" s="120">
        <f t="shared" si="0"/>
        <v>159727</v>
      </c>
      <c r="K19" s="118">
        <f t="shared" si="0"/>
        <v>2</v>
      </c>
      <c r="L19" s="119">
        <f t="shared" si="0"/>
        <v>335</v>
      </c>
      <c r="M19" s="120">
        <f t="shared" si="0"/>
        <v>4331</v>
      </c>
      <c r="N19" s="118">
        <f t="shared" si="0"/>
        <v>50</v>
      </c>
      <c r="O19" s="119">
        <f t="shared" si="0"/>
        <v>5073</v>
      </c>
      <c r="P19" s="120">
        <f t="shared" si="0"/>
        <v>139241</v>
      </c>
      <c r="Q19" s="86" t="s">
        <v>24</v>
      </c>
      <c r="R19" s="86" t="s">
        <v>24</v>
      </c>
      <c r="S19" s="118">
        <f t="shared" si="4"/>
        <v>7</v>
      </c>
      <c r="T19" s="119">
        <f t="shared" si="4"/>
        <v>1224</v>
      </c>
      <c r="U19" s="120">
        <f t="shared" si="4"/>
        <v>41682</v>
      </c>
      <c r="V19" s="118">
        <f t="shared" si="4"/>
        <v>398</v>
      </c>
      <c r="W19" s="119">
        <f t="shared" si="4"/>
        <v>16445</v>
      </c>
      <c r="X19" s="120">
        <f t="shared" si="4"/>
        <v>90011</v>
      </c>
      <c r="Y19" s="118">
        <f t="shared" si="4"/>
        <v>1351</v>
      </c>
      <c r="Z19" s="119">
        <f t="shared" si="4"/>
        <v>37161</v>
      </c>
      <c r="AA19" s="120">
        <f t="shared" si="4"/>
        <v>68938</v>
      </c>
      <c r="AB19" s="118">
        <f t="shared" si="4"/>
        <v>8371</v>
      </c>
      <c r="AC19" s="119">
        <f t="shared" si="4"/>
        <v>813061</v>
      </c>
      <c r="AD19" s="120">
        <f t="shared" si="4"/>
        <v>17832791</v>
      </c>
      <c r="AE19" s="86" t="s">
        <v>24</v>
      </c>
      <c r="AG19" s="73" t="e">
        <f>IF(SUM(B19,E19,H19,K19,N19,S19,V19,#REF!,Y19)-AB19=0,"○","×")</f>
        <v>#REF!</v>
      </c>
      <c r="AH19" s="73" t="e">
        <f>IF(SUM(C19,F19,I19,L19,O19,T19,W19,#REF!,Z19)-AC19=0,"○","×")</f>
        <v>#REF!</v>
      </c>
      <c r="AI19" s="73" t="e">
        <f>IF(SUM(D19,G19,J19,M19,P19,U19,X19,#REF!,AA19)-AD19=0,"○","×")</f>
        <v>#REF!</v>
      </c>
    </row>
    <row r="20" spans="1:35" ht="17.100000000000001" customHeight="1">
      <c r="A20" s="86" t="s">
        <v>25</v>
      </c>
      <c r="B20" s="118">
        <f t="shared" si="0"/>
        <v>6750</v>
      </c>
      <c r="C20" s="119">
        <f t="shared" si="0"/>
        <v>728165</v>
      </c>
      <c r="D20" s="120">
        <f t="shared" si="0"/>
        <v>17565094</v>
      </c>
      <c r="E20" s="118">
        <f t="shared" si="0"/>
        <v>78</v>
      </c>
      <c r="F20" s="119">
        <f t="shared" si="0"/>
        <v>19416</v>
      </c>
      <c r="G20" s="120">
        <f t="shared" si="0"/>
        <v>651535</v>
      </c>
      <c r="H20" s="118">
        <f t="shared" si="0"/>
        <v>111</v>
      </c>
      <c r="I20" s="119">
        <f t="shared" si="0"/>
        <v>8165</v>
      </c>
      <c r="J20" s="120">
        <f t="shared" si="0"/>
        <v>161466</v>
      </c>
      <c r="K20" s="118">
        <f t="shared" si="0"/>
        <v>8</v>
      </c>
      <c r="L20" s="119">
        <f t="shared" si="0"/>
        <v>2308</v>
      </c>
      <c r="M20" s="120">
        <f t="shared" si="0"/>
        <v>7024</v>
      </c>
      <c r="N20" s="118">
        <f t="shared" si="0"/>
        <v>55</v>
      </c>
      <c r="O20" s="119">
        <f t="shared" si="0"/>
        <v>3672</v>
      </c>
      <c r="P20" s="120">
        <f t="shared" si="0"/>
        <v>84156</v>
      </c>
      <c r="Q20" s="86" t="s">
        <v>25</v>
      </c>
      <c r="R20" s="86" t="s">
        <v>25</v>
      </c>
      <c r="S20" s="118">
        <f t="shared" si="4"/>
        <v>2</v>
      </c>
      <c r="T20" s="119">
        <f t="shared" si="4"/>
        <v>169</v>
      </c>
      <c r="U20" s="120">
        <f t="shared" si="4"/>
        <v>5442</v>
      </c>
      <c r="V20" s="118">
        <f t="shared" si="4"/>
        <v>120</v>
      </c>
      <c r="W20" s="119">
        <f t="shared" si="4"/>
        <v>5278</v>
      </c>
      <c r="X20" s="120">
        <f t="shared" si="4"/>
        <v>24846</v>
      </c>
      <c r="Y20" s="118">
        <f t="shared" si="4"/>
        <v>591</v>
      </c>
      <c r="Z20" s="119">
        <f t="shared" si="4"/>
        <v>13843</v>
      </c>
      <c r="AA20" s="120">
        <f t="shared" si="4"/>
        <v>64711</v>
      </c>
      <c r="AB20" s="118">
        <f t="shared" si="4"/>
        <v>7715</v>
      </c>
      <c r="AC20" s="119">
        <f t="shared" si="4"/>
        <v>781016</v>
      </c>
      <c r="AD20" s="120">
        <f t="shared" si="4"/>
        <v>18564274</v>
      </c>
      <c r="AE20" s="86" t="s">
        <v>25</v>
      </c>
      <c r="AG20" s="73" t="e">
        <f>IF(SUM(B20,E20,H20,K20,N20,S20,V20,#REF!,Y20)-AB20=0,"○","×")</f>
        <v>#REF!</v>
      </c>
      <c r="AH20" s="73" t="e">
        <f>IF(SUM(C20,F20,I20,L20,O20,T20,W20,#REF!,Z20)-AC20=0,"○","×")</f>
        <v>#REF!</v>
      </c>
      <c r="AI20" s="73" t="e">
        <f>IF(SUM(D20,G20,J20,M20,P20,U20,X20,#REF!,AA20)-AD20=0,"○","×")</f>
        <v>#REF!</v>
      </c>
    </row>
    <row r="21" spans="1:35" ht="17.100000000000001" customHeight="1">
      <c r="A21" s="86" t="s">
        <v>26</v>
      </c>
      <c r="B21" s="118">
        <f t="shared" si="0"/>
        <v>8561</v>
      </c>
      <c r="C21" s="119">
        <f t="shared" si="0"/>
        <v>966345</v>
      </c>
      <c r="D21" s="120">
        <f t="shared" si="0"/>
        <v>23276213</v>
      </c>
      <c r="E21" s="118">
        <f t="shared" si="0"/>
        <v>125</v>
      </c>
      <c r="F21" s="119">
        <f t="shared" si="0"/>
        <v>30493</v>
      </c>
      <c r="G21" s="120">
        <f t="shared" si="0"/>
        <v>887225</v>
      </c>
      <c r="H21" s="118">
        <f t="shared" si="0"/>
        <v>188</v>
      </c>
      <c r="I21" s="119">
        <f t="shared" si="0"/>
        <v>21702</v>
      </c>
      <c r="J21" s="120">
        <f t="shared" si="0"/>
        <v>273575</v>
      </c>
      <c r="K21" s="118">
        <f t="shared" si="0"/>
        <v>0</v>
      </c>
      <c r="L21" s="119">
        <f t="shared" si="0"/>
        <v>0</v>
      </c>
      <c r="M21" s="120">
        <f t="shared" si="0"/>
        <v>0</v>
      </c>
      <c r="N21" s="118">
        <f t="shared" si="0"/>
        <v>87</v>
      </c>
      <c r="O21" s="119">
        <f t="shared" si="0"/>
        <v>7092</v>
      </c>
      <c r="P21" s="120">
        <f t="shared" si="0"/>
        <v>174583</v>
      </c>
      <c r="Q21" s="86" t="s">
        <v>26</v>
      </c>
      <c r="R21" s="86" t="s">
        <v>26</v>
      </c>
      <c r="S21" s="118">
        <f t="shared" si="4"/>
        <v>5</v>
      </c>
      <c r="T21" s="119">
        <f t="shared" si="4"/>
        <v>1379</v>
      </c>
      <c r="U21" s="120">
        <f t="shared" si="4"/>
        <v>69287</v>
      </c>
      <c r="V21" s="118">
        <f t="shared" si="4"/>
        <v>815</v>
      </c>
      <c r="W21" s="119">
        <f t="shared" si="4"/>
        <v>43093</v>
      </c>
      <c r="X21" s="120">
        <f t="shared" si="4"/>
        <v>167467</v>
      </c>
      <c r="Y21" s="118">
        <f t="shared" si="4"/>
        <v>749</v>
      </c>
      <c r="Z21" s="119">
        <f t="shared" si="4"/>
        <v>22982</v>
      </c>
      <c r="AA21" s="120">
        <f t="shared" si="4"/>
        <v>97378</v>
      </c>
      <c r="AB21" s="118">
        <f t="shared" si="4"/>
        <v>10530</v>
      </c>
      <c r="AC21" s="119">
        <f t="shared" si="4"/>
        <v>1093086</v>
      </c>
      <c r="AD21" s="120">
        <f t="shared" si="4"/>
        <v>24945728</v>
      </c>
      <c r="AE21" s="86" t="s">
        <v>26</v>
      </c>
      <c r="AG21" s="73" t="e">
        <f>IF(SUM(B21,E21,H21,K21,N21,S21,V21,#REF!,Y21)-AB21=0,"○","×")</f>
        <v>#REF!</v>
      </c>
      <c r="AH21" s="73" t="e">
        <f>IF(SUM(C21,F21,I21,L21,O21,T21,W21,#REF!,Z21)-AC21=0,"○","×")</f>
        <v>#REF!</v>
      </c>
      <c r="AI21" s="73" t="e">
        <f>IF(SUM(D21,G21,J21,M21,P21,U21,X21,#REF!,AA21)-AD21=0,"○","×")</f>
        <v>#REF!</v>
      </c>
    </row>
    <row r="22" spans="1:35" ht="17.100000000000001" customHeight="1">
      <c r="A22" s="86" t="s">
        <v>27</v>
      </c>
      <c r="B22" s="118">
        <f t="shared" ref="B22:P37" si="7">B67</f>
        <v>2493</v>
      </c>
      <c r="C22" s="119">
        <f t="shared" si="7"/>
        <v>259396</v>
      </c>
      <c r="D22" s="120">
        <f t="shared" si="7"/>
        <v>4154648</v>
      </c>
      <c r="E22" s="118">
        <f t="shared" si="7"/>
        <v>17</v>
      </c>
      <c r="F22" s="119">
        <f t="shared" si="7"/>
        <v>3814</v>
      </c>
      <c r="G22" s="120">
        <f t="shared" si="7"/>
        <v>85238</v>
      </c>
      <c r="H22" s="118">
        <f t="shared" si="7"/>
        <v>49</v>
      </c>
      <c r="I22" s="119">
        <f t="shared" si="7"/>
        <v>5115</v>
      </c>
      <c r="J22" s="120">
        <f t="shared" si="7"/>
        <v>65104</v>
      </c>
      <c r="K22" s="118">
        <f t="shared" si="7"/>
        <v>0</v>
      </c>
      <c r="L22" s="119">
        <f t="shared" si="7"/>
        <v>0</v>
      </c>
      <c r="M22" s="120">
        <f t="shared" si="7"/>
        <v>0</v>
      </c>
      <c r="N22" s="118">
        <f t="shared" si="7"/>
        <v>27</v>
      </c>
      <c r="O22" s="119">
        <f t="shared" si="7"/>
        <v>2281</v>
      </c>
      <c r="P22" s="120">
        <f t="shared" si="7"/>
        <v>46638</v>
      </c>
      <c r="Q22" s="86" t="s">
        <v>27</v>
      </c>
      <c r="R22" s="86" t="s">
        <v>27</v>
      </c>
      <c r="S22" s="118">
        <f t="shared" ref="S22:AD37" si="8">S67</f>
        <v>1</v>
      </c>
      <c r="T22" s="119">
        <f t="shared" si="8"/>
        <v>114</v>
      </c>
      <c r="U22" s="120">
        <f t="shared" si="8"/>
        <v>4446</v>
      </c>
      <c r="V22" s="118">
        <f t="shared" si="8"/>
        <v>444</v>
      </c>
      <c r="W22" s="119">
        <f t="shared" si="8"/>
        <v>27272</v>
      </c>
      <c r="X22" s="120">
        <f t="shared" si="8"/>
        <v>165749</v>
      </c>
      <c r="Y22" s="118">
        <f t="shared" si="8"/>
        <v>474</v>
      </c>
      <c r="Z22" s="119">
        <f t="shared" si="8"/>
        <v>14017</v>
      </c>
      <c r="AA22" s="120">
        <f t="shared" si="8"/>
        <v>69087</v>
      </c>
      <c r="AB22" s="118">
        <f t="shared" si="8"/>
        <v>3505</v>
      </c>
      <c r="AC22" s="119">
        <f t="shared" si="8"/>
        <v>312009</v>
      </c>
      <c r="AD22" s="120">
        <f t="shared" si="8"/>
        <v>4590910</v>
      </c>
      <c r="AE22" s="86" t="s">
        <v>27</v>
      </c>
      <c r="AG22" s="73" t="e">
        <f>IF(SUM(B22,E22,H22,K22,N22,S22,V22,#REF!,Y22)-AB22=0,"○","×")</f>
        <v>#REF!</v>
      </c>
      <c r="AH22" s="73" t="e">
        <f>IF(SUM(C22,F22,I22,L22,O22,T22,W22,#REF!,Z22)-AC22=0,"○","×")</f>
        <v>#REF!</v>
      </c>
      <c r="AI22" s="73" t="e">
        <f>IF(SUM(D22,G22,J22,M22,P22,U22,X22,#REF!,AA22)-AD22=0,"○","×")</f>
        <v>#REF!</v>
      </c>
    </row>
    <row r="23" spans="1:35" ht="17.100000000000001" customHeight="1">
      <c r="A23" s="86" t="s">
        <v>28</v>
      </c>
      <c r="B23" s="118">
        <f t="shared" si="7"/>
        <v>3040</v>
      </c>
      <c r="C23" s="119">
        <f t="shared" si="7"/>
        <v>316910</v>
      </c>
      <c r="D23" s="120">
        <f t="shared" si="7"/>
        <v>6611010</v>
      </c>
      <c r="E23" s="118">
        <f t="shared" si="7"/>
        <v>12</v>
      </c>
      <c r="F23" s="119">
        <f t="shared" si="7"/>
        <v>2663</v>
      </c>
      <c r="G23" s="120">
        <f t="shared" si="7"/>
        <v>61716</v>
      </c>
      <c r="H23" s="118">
        <f t="shared" si="7"/>
        <v>73</v>
      </c>
      <c r="I23" s="119">
        <f t="shared" si="7"/>
        <v>7857</v>
      </c>
      <c r="J23" s="120">
        <f t="shared" si="7"/>
        <v>124220</v>
      </c>
      <c r="K23" s="118">
        <f t="shared" si="7"/>
        <v>0</v>
      </c>
      <c r="L23" s="119">
        <f t="shared" si="7"/>
        <v>0</v>
      </c>
      <c r="M23" s="120">
        <f t="shared" si="7"/>
        <v>0</v>
      </c>
      <c r="N23" s="118">
        <f t="shared" si="7"/>
        <v>31</v>
      </c>
      <c r="O23" s="119">
        <f t="shared" si="7"/>
        <v>2372</v>
      </c>
      <c r="P23" s="120">
        <f t="shared" si="7"/>
        <v>67718</v>
      </c>
      <c r="Q23" s="86" t="s">
        <v>28</v>
      </c>
      <c r="R23" s="86" t="s">
        <v>28</v>
      </c>
      <c r="S23" s="118">
        <f t="shared" si="8"/>
        <v>2</v>
      </c>
      <c r="T23" s="119">
        <f t="shared" si="8"/>
        <v>742</v>
      </c>
      <c r="U23" s="120">
        <f t="shared" si="8"/>
        <v>24177</v>
      </c>
      <c r="V23" s="118">
        <f t="shared" si="8"/>
        <v>599</v>
      </c>
      <c r="W23" s="119">
        <f t="shared" si="8"/>
        <v>21408</v>
      </c>
      <c r="X23" s="120">
        <f t="shared" si="8"/>
        <v>120232</v>
      </c>
      <c r="Y23" s="118">
        <f t="shared" si="8"/>
        <v>790</v>
      </c>
      <c r="Z23" s="119">
        <f t="shared" si="8"/>
        <v>17769</v>
      </c>
      <c r="AA23" s="120">
        <f t="shared" si="8"/>
        <v>66588</v>
      </c>
      <c r="AB23" s="118">
        <f t="shared" si="8"/>
        <v>4547</v>
      </c>
      <c r="AC23" s="119">
        <f t="shared" si="8"/>
        <v>369721</v>
      </c>
      <c r="AD23" s="120">
        <f t="shared" si="8"/>
        <v>7075661</v>
      </c>
      <c r="AE23" s="86" t="s">
        <v>28</v>
      </c>
      <c r="AG23" s="73" t="e">
        <f>IF(SUM(B23,E23,H23,K23,N23,S23,V23,#REF!,Y23)-AB23=0,"○","×")</f>
        <v>#REF!</v>
      </c>
      <c r="AH23" s="73" t="e">
        <f>IF(SUM(C23,F23,I23,L23,O23,T23,W23,#REF!,Z23)-AC23=0,"○","×")</f>
        <v>#REF!</v>
      </c>
      <c r="AI23" s="73" t="e">
        <f>IF(SUM(D23,G23,J23,M23,P23,U23,X23,#REF!,AA23)-AD23=0,"○","×")</f>
        <v>#REF!</v>
      </c>
    </row>
    <row r="24" spans="1:35" ht="17.100000000000001" customHeight="1">
      <c r="A24" s="86" t="s">
        <v>29</v>
      </c>
      <c r="B24" s="118">
        <f t="shared" si="7"/>
        <v>2889</v>
      </c>
      <c r="C24" s="119">
        <f t="shared" si="7"/>
        <v>293681</v>
      </c>
      <c r="D24" s="120">
        <f t="shared" si="7"/>
        <v>5568779</v>
      </c>
      <c r="E24" s="118">
        <f t="shared" si="7"/>
        <v>52</v>
      </c>
      <c r="F24" s="119">
        <f t="shared" si="7"/>
        <v>8081</v>
      </c>
      <c r="G24" s="120">
        <f t="shared" si="7"/>
        <v>184652</v>
      </c>
      <c r="H24" s="118">
        <f t="shared" si="7"/>
        <v>35</v>
      </c>
      <c r="I24" s="119">
        <f t="shared" si="7"/>
        <v>3647</v>
      </c>
      <c r="J24" s="120">
        <f t="shared" si="7"/>
        <v>44611</v>
      </c>
      <c r="K24" s="118">
        <f t="shared" si="7"/>
        <v>0</v>
      </c>
      <c r="L24" s="119">
        <f t="shared" si="7"/>
        <v>0</v>
      </c>
      <c r="M24" s="120">
        <f t="shared" si="7"/>
        <v>0</v>
      </c>
      <c r="N24" s="118">
        <f t="shared" si="7"/>
        <v>30</v>
      </c>
      <c r="O24" s="119">
        <f t="shared" si="7"/>
        <v>1441</v>
      </c>
      <c r="P24" s="120">
        <f t="shared" si="7"/>
        <v>26889</v>
      </c>
      <c r="Q24" s="86" t="s">
        <v>29</v>
      </c>
      <c r="R24" s="86" t="s">
        <v>29</v>
      </c>
      <c r="S24" s="118">
        <f t="shared" si="8"/>
        <v>3</v>
      </c>
      <c r="T24" s="119">
        <f t="shared" si="8"/>
        <v>117</v>
      </c>
      <c r="U24" s="120">
        <f t="shared" si="8"/>
        <v>89</v>
      </c>
      <c r="V24" s="118">
        <f t="shared" si="8"/>
        <v>415</v>
      </c>
      <c r="W24" s="119">
        <f t="shared" si="8"/>
        <v>14752</v>
      </c>
      <c r="X24" s="120">
        <f t="shared" si="8"/>
        <v>65420</v>
      </c>
      <c r="Y24" s="118">
        <f t="shared" si="8"/>
        <v>1054</v>
      </c>
      <c r="Z24" s="119">
        <f t="shared" si="8"/>
        <v>20574</v>
      </c>
      <c r="AA24" s="120">
        <f t="shared" si="8"/>
        <v>78025</v>
      </c>
      <c r="AB24" s="118">
        <f t="shared" si="8"/>
        <v>4478</v>
      </c>
      <c r="AC24" s="119">
        <f t="shared" si="8"/>
        <v>342293</v>
      </c>
      <c r="AD24" s="120">
        <f t="shared" si="8"/>
        <v>5968465</v>
      </c>
      <c r="AE24" s="86" t="s">
        <v>29</v>
      </c>
      <c r="AG24" s="73" t="e">
        <f>IF(SUM(B24,E24,H24,K24,N24,S24,V24,#REF!,Y24)-AB24=0,"○","×")</f>
        <v>#REF!</v>
      </c>
      <c r="AH24" s="73" t="e">
        <f>IF(SUM(C24,F24,I24,L24,O24,T24,W24,#REF!,Z24)-AC24=0,"○","×")</f>
        <v>#REF!</v>
      </c>
      <c r="AI24" s="73" t="e">
        <f>IF(SUM(D24,G24,J24,M24,P24,U24,X24,#REF!,AA24)-AD24=0,"○","×")</f>
        <v>#REF!</v>
      </c>
    </row>
    <row r="25" spans="1:35" ht="17.100000000000001" customHeight="1">
      <c r="A25" s="86" t="s">
        <v>30</v>
      </c>
      <c r="B25" s="118">
        <f t="shared" si="7"/>
        <v>13416</v>
      </c>
      <c r="C25" s="119">
        <f t="shared" si="7"/>
        <v>1276014</v>
      </c>
      <c r="D25" s="120">
        <f t="shared" si="7"/>
        <v>28337682</v>
      </c>
      <c r="E25" s="118">
        <f t="shared" si="7"/>
        <v>170</v>
      </c>
      <c r="F25" s="119">
        <f t="shared" si="7"/>
        <v>43627</v>
      </c>
      <c r="G25" s="120">
        <f t="shared" si="7"/>
        <v>1374044</v>
      </c>
      <c r="H25" s="118">
        <f t="shared" si="7"/>
        <v>200</v>
      </c>
      <c r="I25" s="119">
        <f t="shared" si="7"/>
        <v>27960</v>
      </c>
      <c r="J25" s="120">
        <f t="shared" si="7"/>
        <v>403937</v>
      </c>
      <c r="K25" s="118">
        <f t="shared" si="7"/>
        <v>0</v>
      </c>
      <c r="L25" s="119">
        <f t="shared" si="7"/>
        <v>0</v>
      </c>
      <c r="M25" s="120">
        <f t="shared" si="7"/>
        <v>0</v>
      </c>
      <c r="N25" s="118">
        <f t="shared" si="7"/>
        <v>168</v>
      </c>
      <c r="O25" s="119">
        <f t="shared" si="7"/>
        <v>13333</v>
      </c>
      <c r="P25" s="120">
        <f t="shared" si="7"/>
        <v>323991</v>
      </c>
      <c r="Q25" s="86" t="s">
        <v>30</v>
      </c>
      <c r="R25" s="86" t="s">
        <v>30</v>
      </c>
      <c r="S25" s="118">
        <f t="shared" si="8"/>
        <v>8</v>
      </c>
      <c r="T25" s="119">
        <f t="shared" si="8"/>
        <v>1445</v>
      </c>
      <c r="U25" s="120">
        <f t="shared" si="8"/>
        <v>44324</v>
      </c>
      <c r="V25" s="118">
        <f t="shared" si="8"/>
        <v>552</v>
      </c>
      <c r="W25" s="119">
        <f t="shared" si="8"/>
        <v>17852</v>
      </c>
      <c r="X25" s="120">
        <f t="shared" si="8"/>
        <v>84360</v>
      </c>
      <c r="Y25" s="118">
        <f t="shared" si="8"/>
        <v>3632</v>
      </c>
      <c r="Z25" s="119">
        <f t="shared" si="8"/>
        <v>129799</v>
      </c>
      <c r="AA25" s="120">
        <f t="shared" si="8"/>
        <v>465761</v>
      </c>
      <c r="AB25" s="118">
        <f t="shared" si="8"/>
        <v>18146</v>
      </c>
      <c r="AC25" s="119">
        <f t="shared" si="8"/>
        <v>1510030</v>
      </c>
      <c r="AD25" s="120">
        <f t="shared" si="8"/>
        <v>31034099</v>
      </c>
      <c r="AE25" s="86" t="s">
        <v>30</v>
      </c>
      <c r="AG25" s="73" t="e">
        <f>IF(SUM(B25,E25,H25,K25,N25,S25,V25,#REF!,Y25)-AB25=0,"○","×")</f>
        <v>#REF!</v>
      </c>
      <c r="AH25" s="73" t="e">
        <f>IF(SUM(C25,F25,I25,L25,O25,T25,W25,#REF!,Z25)-AC25=0,"○","×")</f>
        <v>#REF!</v>
      </c>
      <c r="AI25" s="73" t="e">
        <f>IF(SUM(D25,G25,J25,M25,P25,U25,X25,#REF!,AA25)-AD25=0,"○","×")</f>
        <v>#REF!</v>
      </c>
    </row>
    <row r="26" spans="1:35" ht="17.100000000000001" customHeight="1">
      <c r="A26" s="86" t="s">
        <v>64</v>
      </c>
      <c r="B26" s="118">
        <f t="shared" si="7"/>
        <v>814</v>
      </c>
      <c r="C26" s="119">
        <f t="shared" si="7"/>
        <v>97905</v>
      </c>
      <c r="D26" s="120">
        <f t="shared" si="7"/>
        <v>1063855</v>
      </c>
      <c r="E26" s="118">
        <f t="shared" si="7"/>
        <v>4</v>
      </c>
      <c r="F26" s="119">
        <f t="shared" si="7"/>
        <v>585</v>
      </c>
      <c r="G26" s="120">
        <f t="shared" si="7"/>
        <v>5073</v>
      </c>
      <c r="H26" s="118">
        <f t="shared" si="7"/>
        <v>56</v>
      </c>
      <c r="I26" s="119">
        <f t="shared" si="7"/>
        <v>7184</v>
      </c>
      <c r="J26" s="120">
        <f t="shared" si="7"/>
        <v>61016</v>
      </c>
      <c r="K26" s="118">
        <f t="shared" si="7"/>
        <v>18</v>
      </c>
      <c r="L26" s="119">
        <f t="shared" si="7"/>
        <v>2845</v>
      </c>
      <c r="M26" s="120">
        <f t="shared" si="7"/>
        <v>30131</v>
      </c>
      <c r="N26" s="118">
        <f t="shared" si="7"/>
        <v>18</v>
      </c>
      <c r="O26" s="119">
        <f t="shared" si="7"/>
        <v>1025</v>
      </c>
      <c r="P26" s="120">
        <f t="shared" si="7"/>
        <v>13025</v>
      </c>
      <c r="Q26" s="86" t="s">
        <v>64</v>
      </c>
      <c r="R26" s="86" t="s">
        <v>64</v>
      </c>
      <c r="S26" s="118">
        <f t="shared" si="8"/>
        <v>0</v>
      </c>
      <c r="T26" s="119">
        <f t="shared" si="8"/>
        <v>0</v>
      </c>
      <c r="U26" s="120">
        <f t="shared" si="8"/>
        <v>0</v>
      </c>
      <c r="V26" s="118">
        <f t="shared" si="8"/>
        <v>404</v>
      </c>
      <c r="W26" s="119">
        <f t="shared" si="8"/>
        <v>16516</v>
      </c>
      <c r="X26" s="120">
        <f t="shared" si="8"/>
        <v>73905</v>
      </c>
      <c r="Y26" s="118">
        <f t="shared" si="8"/>
        <v>574</v>
      </c>
      <c r="Z26" s="119">
        <f t="shared" si="8"/>
        <v>26473</v>
      </c>
      <c r="AA26" s="120">
        <f t="shared" si="8"/>
        <v>100861</v>
      </c>
      <c r="AB26" s="118">
        <f t="shared" si="8"/>
        <v>1888</v>
      </c>
      <c r="AC26" s="119">
        <f t="shared" si="8"/>
        <v>152533</v>
      </c>
      <c r="AD26" s="120">
        <f t="shared" si="8"/>
        <v>1347866</v>
      </c>
      <c r="AE26" s="86" t="s">
        <v>64</v>
      </c>
      <c r="AG26" s="73" t="e">
        <f>IF(SUM(B26,E26,H26,K26,N26,S26,V26,#REF!,Y26)-AB26=0,"○","×")</f>
        <v>#REF!</v>
      </c>
      <c r="AH26" s="73" t="e">
        <f>IF(SUM(C26,F26,I26,L26,O26,T26,W26,#REF!,Z26)-AC26=0,"○","×")</f>
        <v>#REF!</v>
      </c>
      <c r="AI26" s="73" t="e">
        <f>IF(SUM(D26,G26,J26,M26,P26,U26,X26,#REF!,AA26)-AD26=0,"○","×")</f>
        <v>#REF!</v>
      </c>
    </row>
    <row r="27" spans="1:35" ht="17.100000000000001" customHeight="1">
      <c r="A27" s="86" t="s">
        <v>31</v>
      </c>
      <c r="B27" s="118">
        <f t="shared" si="7"/>
        <v>1174</v>
      </c>
      <c r="C27" s="119">
        <f t="shared" si="7"/>
        <v>124404</v>
      </c>
      <c r="D27" s="120">
        <f t="shared" si="7"/>
        <v>1256842</v>
      </c>
      <c r="E27" s="118">
        <f t="shared" si="7"/>
        <v>0</v>
      </c>
      <c r="F27" s="119">
        <f t="shared" si="7"/>
        <v>0</v>
      </c>
      <c r="G27" s="120">
        <f t="shared" si="7"/>
        <v>0</v>
      </c>
      <c r="H27" s="118">
        <f t="shared" si="7"/>
        <v>445</v>
      </c>
      <c r="I27" s="119">
        <f t="shared" si="7"/>
        <v>25751</v>
      </c>
      <c r="J27" s="120">
        <f t="shared" si="7"/>
        <v>134435</v>
      </c>
      <c r="K27" s="118">
        <f t="shared" si="7"/>
        <v>7</v>
      </c>
      <c r="L27" s="119">
        <f t="shared" si="7"/>
        <v>1270</v>
      </c>
      <c r="M27" s="120">
        <f t="shared" si="7"/>
        <v>5585</v>
      </c>
      <c r="N27" s="118">
        <f t="shared" si="7"/>
        <v>20</v>
      </c>
      <c r="O27" s="119">
        <f t="shared" si="7"/>
        <v>956</v>
      </c>
      <c r="P27" s="120">
        <f t="shared" si="7"/>
        <v>9975</v>
      </c>
      <c r="Q27" s="86" t="s">
        <v>31</v>
      </c>
      <c r="R27" s="86" t="s">
        <v>31</v>
      </c>
      <c r="S27" s="118">
        <f t="shared" si="8"/>
        <v>6</v>
      </c>
      <c r="T27" s="119">
        <f t="shared" si="8"/>
        <v>364</v>
      </c>
      <c r="U27" s="120">
        <f t="shared" si="8"/>
        <v>9529</v>
      </c>
      <c r="V27" s="118">
        <f t="shared" si="8"/>
        <v>237</v>
      </c>
      <c r="W27" s="119">
        <f t="shared" si="8"/>
        <v>11259</v>
      </c>
      <c r="X27" s="120">
        <f t="shared" si="8"/>
        <v>51218</v>
      </c>
      <c r="Y27" s="118">
        <f t="shared" si="8"/>
        <v>587</v>
      </c>
      <c r="Z27" s="119">
        <f t="shared" si="8"/>
        <v>29063</v>
      </c>
      <c r="AA27" s="120">
        <f t="shared" si="8"/>
        <v>117207</v>
      </c>
      <c r="AB27" s="118">
        <f t="shared" si="8"/>
        <v>2476</v>
      </c>
      <c r="AC27" s="119">
        <f t="shared" si="8"/>
        <v>193067</v>
      </c>
      <c r="AD27" s="120">
        <f t="shared" si="8"/>
        <v>1584791</v>
      </c>
      <c r="AE27" s="86" t="s">
        <v>31</v>
      </c>
      <c r="AG27" s="73" t="e">
        <f>IF(SUM(B27,E27,H27,K27,N27,S27,V27,#REF!,Y27)-AB27=0,"○","×")</f>
        <v>#REF!</v>
      </c>
      <c r="AH27" s="73" t="e">
        <f>IF(SUM(C27,F27,I27,L27,O27,T27,W27,#REF!,Z27)-AC27=0,"○","×")</f>
        <v>#REF!</v>
      </c>
      <c r="AI27" s="73" t="e">
        <f>IF(SUM(D27,G27,J27,M27,P27,U27,X27,#REF!,AA27)-AD27=0,"○","×")</f>
        <v>#REF!</v>
      </c>
    </row>
    <row r="28" spans="1:35" ht="17.100000000000001" customHeight="1">
      <c r="A28" s="86" t="s">
        <v>32</v>
      </c>
      <c r="B28" s="118">
        <f t="shared" si="7"/>
        <v>2804</v>
      </c>
      <c r="C28" s="119">
        <f t="shared" si="7"/>
        <v>349710</v>
      </c>
      <c r="D28" s="120">
        <f t="shared" si="7"/>
        <v>5787366</v>
      </c>
      <c r="E28" s="118">
        <f t="shared" si="7"/>
        <v>26</v>
      </c>
      <c r="F28" s="119">
        <f t="shared" si="7"/>
        <v>4936</v>
      </c>
      <c r="G28" s="120">
        <f t="shared" si="7"/>
        <v>38845</v>
      </c>
      <c r="H28" s="118">
        <f t="shared" si="7"/>
        <v>97</v>
      </c>
      <c r="I28" s="119">
        <f t="shared" si="7"/>
        <v>12014</v>
      </c>
      <c r="J28" s="120">
        <f t="shared" si="7"/>
        <v>103528</v>
      </c>
      <c r="K28" s="118">
        <f t="shared" si="7"/>
        <v>4</v>
      </c>
      <c r="L28" s="119">
        <f t="shared" si="7"/>
        <v>1038</v>
      </c>
      <c r="M28" s="120">
        <f t="shared" si="7"/>
        <v>2544</v>
      </c>
      <c r="N28" s="118">
        <f t="shared" si="7"/>
        <v>53</v>
      </c>
      <c r="O28" s="119">
        <f t="shared" si="7"/>
        <v>3303</v>
      </c>
      <c r="P28" s="120">
        <f t="shared" si="7"/>
        <v>41898</v>
      </c>
      <c r="Q28" s="86" t="s">
        <v>32</v>
      </c>
      <c r="R28" s="86" t="s">
        <v>32</v>
      </c>
      <c r="S28" s="118">
        <f t="shared" si="8"/>
        <v>7</v>
      </c>
      <c r="T28" s="119">
        <f t="shared" si="8"/>
        <v>995</v>
      </c>
      <c r="U28" s="120">
        <f t="shared" si="8"/>
        <v>8747</v>
      </c>
      <c r="V28" s="118">
        <f t="shared" si="8"/>
        <v>1085</v>
      </c>
      <c r="W28" s="119">
        <f t="shared" si="8"/>
        <v>45964</v>
      </c>
      <c r="X28" s="120">
        <f t="shared" si="8"/>
        <v>175428</v>
      </c>
      <c r="Y28" s="118">
        <f t="shared" si="8"/>
        <v>1019</v>
      </c>
      <c r="Z28" s="119">
        <f t="shared" si="8"/>
        <v>43036</v>
      </c>
      <c r="AA28" s="120">
        <f t="shared" si="8"/>
        <v>174030</v>
      </c>
      <c r="AB28" s="118">
        <f t="shared" si="8"/>
        <v>5095</v>
      </c>
      <c r="AC28" s="119">
        <f t="shared" si="8"/>
        <v>460996</v>
      </c>
      <c r="AD28" s="120">
        <f t="shared" si="8"/>
        <v>6332386</v>
      </c>
      <c r="AE28" s="86" t="s">
        <v>32</v>
      </c>
      <c r="AG28" s="73" t="e">
        <f>IF(SUM(B28,E28,H28,K28,N28,S28,V28,#REF!,Y28)-AB28=0,"○","×")</f>
        <v>#REF!</v>
      </c>
      <c r="AH28" s="73" t="e">
        <f>IF(SUM(C28,F28,I28,L28,O28,T28,W28,#REF!,Z28)-AC28=0,"○","×")</f>
        <v>#REF!</v>
      </c>
      <c r="AI28" s="73" t="e">
        <f>IF(SUM(D28,G28,J28,M28,P28,U28,X28,#REF!,AA28)-AD28=0,"○","×")</f>
        <v>#REF!</v>
      </c>
    </row>
    <row r="29" spans="1:35" ht="17.100000000000001" customHeight="1">
      <c r="A29" s="86" t="s">
        <v>33</v>
      </c>
      <c r="B29" s="118">
        <f t="shared" si="7"/>
        <v>1883</v>
      </c>
      <c r="C29" s="119">
        <f t="shared" si="7"/>
        <v>247257</v>
      </c>
      <c r="D29" s="120">
        <f t="shared" si="7"/>
        <v>4934378</v>
      </c>
      <c r="E29" s="118">
        <f t="shared" si="7"/>
        <v>24</v>
      </c>
      <c r="F29" s="119">
        <f t="shared" si="7"/>
        <v>5180</v>
      </c>
      <c r="G29" s="120">
        <f t="shared" si="7"/>
        <v>64722</v>
      </c>
      <c r="H29" s="118">
        <f t="shared" si="7"/>
        <v>130</v>
      </c>
      <c r="I29" s="119">
        <f t="shared" si="7"/>
        <v>11144</v>
      </c>
      <c r="J29" s="120">
        <f t="shared" si="7"/>
        <v>142770</v>
      </c>
      <c r="K29" s="118">
        <f t="shared" si="7"/>
        <v>8</v>
      </c>
      <c r="L29" s="119">
        <f t="shared" si="7"/>
        <v>1506</v>
      </c>
      <c r="M29" s="120">
        <f t="shared" si="7"/>
        <v>24077</v>
      </c>
      <c r="N29" s="118">
        <f t="shared" si="7"/>
        <v>47</v>
      </c>
      <c r="O29" s="119">
        <f t="shared" si="7"/>
        <v>2988</v>
      </c>
      <c r="P29" s="120">
        <f t="shared" si="7"/>
        <v>47752</v>
      </c>
      <c r="Q29" s="86" t="s">
        <v>33</v>
      </c>
      <c r="R29" s="86" t="s">
        <v>33</v>
      </c>
      <c r="S29" s="118">
        <f t="shared" si="8"/>
        <v>0</v>
      </c>
      <c r="T29" s="119">
        <f t="shared" si="8"/>
        <v>0</v>
      </c>
      <c r="U29" s="120">
        <f t="shared" si="8"/>
        <v>0</v>
      </c>
      <c r="V29" s="118">
        <f t="shared" si="8"/>
        <v>729</v>
      </c>
      <c r="W29" s="119">
        <f t="shared" si="8"/>
        <v>31782</v>
      </c>
      <c r="X29" s="120">
        <f t="shared" si="8"/>
        <v>189006</v>
      </c>
      <c r="Y29" s="118">
        <f t="shared" si="8"/>
        <v>2095</v>
      </c>
      <c r="Z29" s="119">
        <f t="shared" si="8"/>
        <v>101067</v>
      </c>
      <c r="AA29" s="120">
        <f t="shared" si="8"/>
        <v>239036</v>
      </c>
      <c r="AB29" s="118">
        <f t="shared" si="8"/>
        <v>4916</v>
      </c>
      <c r="AC29" s="119">
        <f t="shared" si="8"/>
        <v>400924</v>
      </c>
      <c r="AD29" s="120">
        <f t="shared" si="8"/>
        <v>5641741</v>
      </c>
      <c r="AE29" s="86" t="s">
        <v>33</v>
      </c>
      <c r="AG29" s="73" t="e">
        <f>IF(SUM(B29,E29,H29,K29,N29,S29,V29,#REF!,Y29)-AB29=0,"○","×")</f>
        <v>#REF!</v>
      </c>
      <c r="AH29" s="73" t="e">
        <f>IF(SUM(C29,F29,I29,L29,O29,T29,W29,#REF!,Z29)-AC29=0,"○","×")</f>
        <v>#REF!</v>
      </c>
      <c r="AI29" s="73" t="e">
        <f>IF(SUM(D29,G29,J29,M29,P29,U29,X29,#REF!,AA29)-AD29=0,"○","×")</f>
        <v>#REF!</v>
      </c>
    </row>
    <row r="30" spans="1:35" ht="17.100000000000001" customHeight="1">
      <c r="A30" s="86" t="s">
        <v>34</v>
      </c>
      <c r="B30" s="118">
        <f t="shared" si="7"/>
        <v>5905</v>
      </c>
      <c r="C30" s="119">
        <f t="shared" si="7"/>
        <v>651815</v>
      </c>
      <c r="D30" s="120">
        <f t="shared" si="7"/>
        <v>14268073</v>
      </c>
      <c r="E30" s="118">
        <f t="shared" si="7"/>
        <v>59</v>
      </c>
      <c r="F30" s="119">
        <f t="shared" si="7"/>
        <v>15299</v>
      </c>
      <c r="G30" s="120">
        <f t="shared" si="7"/>
        <v>820112</v>
      </c>
      <c r="H30" s="118">
        <f t="shared" si="7"/>
        <v>20</v>
      </c>
      <c r="I30" s="119">
        <f t="shared" si="7"/>
        <v>3005</v>
      </c>
      <c r="J30" s="120">
        <f t="shared" si="7"/>
        <v>34708</v>
      </c>
      <c r="K30" s="118">
        <f t="shared" si="7"/>
        <v>0</v>
      </c>
      <c r="L30" s="119">
        <f t="shared" si="7"/>
        <v>0</v>
      </c>
      <c r="M30" s="120">
        <f t="shared" si="7"/>
        <v>0</v>
      </c>
      <c r="N30" s="118">
        <f t="shared" si="7"/>
        <v>66</v>
      </c>
      <c r="O30" s="119">
        <f t="shared" si="7"/>
        <v>5063</v>
      </c>
      <c r="P30" s="120">
        <f t="shared" si="7"/>
        <v>140084</v>
      </c>
      <c r="Q30" s="86" t="s">
        <v>34</v>
      </c>
      <c r="R30" s="86" t="s">
        <v>34</v>
      </c>
      <c r="S30" s="118">
        <f t="shared" si="8"/>
        <v>5</v>
      </c>
      <c r="T30" s="119">
        <f t="shared" si="8"/>
        <v>828</v>
      </c>
      <c r="U30" s="120">
        <f t="shared" si="8"/>
        <v>28394</v>
      </c>
      <c r="V30" s="118">
        <f t="shared" si="8"/>
        <v>128</v>
      </c>
      <c r="W30" s="119">
        <f t="shared" si="8"/>
        <v>6652</v>
      </c>
      <c r="X30" s="120">
        <f t="shared" si="8"/>
        <v>28583</v>
      </c>
      <c r="Y30" s="118">
        <f t="shared" si="8"/>
        <v>310</v>
      </c>
      <c r="Z30" s="119">
        <f t="shared" si="8"/>
        <v>14387</v>
      </c>
      <c r="AA30" s="120">
        <f t="shared" si="8"/>
        <v>60425</v>
      </c>
      <c r="AB30" s="118">
        <f t="shared" si="8"/>
        <v>6493</v>
      </c>
      <c r="AC30" s="119">
        <f t="shared" si="8"/>
        <v>697049</v>
      </c>
      <c r="AD30" s="120">
        <f t="shared" si="8"/>
        <v>15380379</v>
      </c>
      <c r="AE30" s="86" t="s">
        <v>34</v>
      </c>
      <c r="AG30" s="73" t="e">
        <f>IF(SUM(B30,E30,H30,K30,N30,S30,V30,#REF!,Y30)-AB30=0,"○","×")</f>
        <v>#REF!</v>
      </c>
      <c r="AH30" s="73" t="e">
        <f>IF(SUM(C30,F30,I30,L30,O30,T30,W30,#REF!,Z30)-AC30=0,"○","×")</f>
        <v>#REF!</v>
      </c>
      <c r="AI30" s="73" t="e">
        <f>IF(SUM(D30,G30,J30,M30,P30,U30,X30,#REF!,AA30)-AD30=0,"○","×")</f>
        <v>#REF!</v>
      </c>
    </row>
    <row r="31" spans="1:35" ht="17.100000000000001" customHeight="1">
      <c r="A31" s="86" t="s">
        <v>35</v>
      </c>
      <c r="B31" s="118">
        <f t="shared" si="7"/>
        <v>6052</v>
      </c>
      <c r="C31" s="119">
        <f t="shared" si="7"/>
        <v>633415</v>
      </c>
      <c r="D31" s="120">
        <f t="shared" si="7"/>
        <v>15112401</v>
      </c>
      <c r="E31" s="118">
        <f t="shared" si="7"/>
        <v>64</v>
      </c>
      <c r="F31" s="119">
        <f t="shared" si="7"/>
        <v>17811</v>
      </c>
      <c r="G31" s="120">
        <f t="shared" si="7"/>
        <v>639260</v>
      </c>
      <c r="H31" s="118">
        <f t="shared" si="7"/>
        <v>97</v>
      </c>
      <c r="I31" s="119">
        <f t="shared" si="7"/>
        <v>11760</v>
      </c>
      <c r="J31" s="120">
        <f t="shared" si="7"/>
        <v>139207</v>
      </c>
      <c r="K31" s="118">
        <f t="shared" si="7"/>
        <v>2</v>
      </c>
      <c r="L31" s="119">
        <f t="shared" si="7"/>
        <v>522</v>
      </c>
      <c r="M31" s="120">
        <f t="shared" si="7"/>
        <v>965</v>
      </c>
      <c r="N31" s="118">
        <f t="shared" si="7"/>
        <v>61</v>
      </c>
      <c r="O31" s="119">
        <f t="shared" si="7"/>
        <v>3843</v>
      </c>
      <c r="P31" s="120">
        <f t="shared" si="7"/>
        <v>82287</v>
      </c>
      <c r="Q31" s="86" t="s">
        <v>35</v>
      </c>
      <c r="R31" s="86" t="s">
        <v>35</v>
      </c>
      <c r="S31" s="118">
        <f t="shared" si="8"/>
        <v>1</v>
      </c>
      <c r="T31" s="119">
        <f t="shared" si="8"/>
        <v>116</v>
      </c>
      <c r="U31" s="120">
        <f t="shared" si="8"/>
        <v>7318</v>
      </c>
      <c r="V31" s="118">
        <f t="shared" si="8"/>
        <v>74</v>
      </c>
      <c r="W31" s="119">
        <f t="shared" si="8"/>
        <v>4166</v>
      </c>
      <c r="X31" s="120">
        <f t="shared" si="8"/>
        <v>22496</v>
      </c>
      <c r="Y31" s="118">
        <f t="shared" si="8"/>
        <v>139</v>
      </c>
      <c r="Z31" s="119">
        <f t="shared" si="8"/>
        <v>4103</v>
      </c>
      <c r="AA31" s="120">
        <f t="shared" si="8"/>
        <v>22390</v>
      </c>
      <c r="AB31" s="118">
        <f t="shared" si="8"/>
        <v>6490</v>
      </c>
      <c r="AC31" s="119">
        <f t="shared" si="8"/>
        <v>675736</v>
      </c>
      <c r="AD31" s="120">
        <f t="shared" si="8"/>
        <v>16026324</v>
      </c>
      <c r="AE31" s="86" t="s">
        <v>35</v>
      </c>
      <c r="AG31" s="73" t="e">
        <f>IF(SUM(B31,E31,H31,K31,N31,S31,V31,#REF!,Y31)-AB31=0,"○","×")</f>
        <v>#REF!</v>
      </c>
      <c r="AH31" s="73" t="e">
        <f>IF(SUM(C31,F31,I31,L31,O31,T31,W31,#REF!,Z31)-AC31=0,"○","×")</f>
        <v>#REF!</v>
      </c>
      <c r="AI31" s="73" t="e">
        <f>IF(SUM(D31,G31,J31,M31,P31,U31,X31,#REF!,AA31)-AD31=0,"○","×")</f>
        <v>#REF!</v>
      </c>
    </row>
    <row r="32" spans="1:35" ht="17.100000000000001" customHeight="1">
      <c r="A32" s="86" t="s">
        <v>36</v>
      </c>
      <c r="B32" s="118">
        <f t="shared" si="7"/>
        <v>10544</v>
      </c>
      <c r="C32" s="119">
        <f t="shared" si="7"/>
        <v>1252935</v>
      </c>
      <c r="D32" s="120">
        <f t="shared" si="7"/>
        <v>32978647</v>
      </c>
      <c r="E32" s="118">
        <f t="shared" si="7"/>
        <v>134</v>
      </c>
      <c r="F32" s="119">
        <f t="shared" si="7"/>
        <v>28415</v>
      </c>
      <c r="G32" s="120">
        <f t="shared" si="7"/>
        <v>499625</v>
      </c>
      <c r="H32" s="118">
        <f t="shared" si="7"/>
        <v>141</v>
      </c>
      <c r="I32" s="119">
        <f t="shared" si="7"/>
        <v>21721</v>
      </c>
      <c r="J32" s="120">
        <f t="shared" si="7"/>
        <v>452271</v>
      </c>
      <c r="K32" s="118">
        <f t="shared" si="7"/>
        <v>0</v>
      </c>
      <c r="L32" s="119">
        <f t="shared" si="7"/>
        <v>0</v>
      </c>
      <c r="M32" s="120">
        <f t="shared" si="7"/>
        <v>0</v>
      </c>
      <c r="N32" s="118">
        <f t="shared" si="7"/>
        <v>117</v>
      </c>
      <c r="O32" s="119">
        <f t="shared" si="7"/>
        <v>11983</v>
      </c>
      <c r="P32" s="120">
        <f t="shared" si="7"/>
        <v>371182</v>
      </c>
      <c r="Q32" s="86" t="s">
        <v>36</v>
      </c>
      <c r="R32" s="86" t="s">
        <v>36</v>
      </c>
      <c r="S32" s="118">
        <f t="shared" si="8"/>
        <v>8</v>
      </c>
      <c r="T32" s="119">
        <f t="shared" si="8"/>
        <v>1257</v>
      </c>
      <c r="U32" s="120">
        <f t="shared" si="8"/>
        <v>52400</v>
      </c>
      <c r="V32" s="118">
        <f t="shared" si="8"/>
        <v>626</v>
      </c>
      <c r="W32" s="119">
        <f t="shared" si="8"/>
        <v>35352</v>
      </c>
      <c r="X32" s="120">
        <f t="shared" si="8"/>
        <v>131284</v>
      </c>
      <c r="Y32" s="118">
        <f t="shared" si="8"/>
        <v>1857</v>
      </c>
      <c r="Z32" s="119">
        <f t="shared" si="8"/>
        <v>69164</v>
      </c>
      <c r="AA32" s="120">
        <f t="shared" si="8"/>
        <v>341929</v>
      </c>
      <c r="AB32" s="118">
        <f t="shared" si="8"/>
        <v>13427</v>
      </c>
      <c r="AC32" s="119">
        <f t="shared" si="8"/>
        <v>1420827</v>
      </c>
      <c r="AD32" s="120">
        <f t="shared" si="8"/>
        <v>34827338</v>
      </c>
      <c r="AE32" s="86" t="s">
        <v>36</v>
      </c>
      <c r="AG32" s="73" t="e">
        <f>IF(SUM(B32,E32,H32,K32,N32,S32,V32,#REF!,Y32)-AB32=0,"○","×")</f>
        <v>#REF!</v>
      </c>
      <c r="AH32" s="73" t="e">
        <f>IF(SUM(C32,F32,I32,L32,O32,T32,W32,#REF!,Z32)-AC32=0,"○","×")</f>
        <v>#REF!</v>
      </c>
      <c r="AI32" s="73" t="e">
        <f>IF(SUM(D32,G32,J32,M32,P32,U32,X32,#REF!,AA32)-AD32=0,"○","×")</f>
        <v>#REF!</v>
      </c>
    </row>
    <row r="33" spans="1:35" ht="17.100000000000001" customHeight="1">
      <c r="A33" s="86" t="s">
        <v>37</v>
      </c>
      <c r="B33" s="118">
        <f t="shared" si="7"/>
        <v>4813</v>
      </c>
      <c r="C33" s="119">
        <f t="shared" si="7"/>
        <v>607903</v>
      </c>
      <c r="D33" s="120">
        <f t="shared" si="7"/>
        <v>12502293</v>
      </c>
      <c r="E33" s="118">
        <f t="shared" si="7"/>
        <v>27</v>
      </c>
      <c r="F33" s="119">
        <f t="shared" si="7"/>
        <v>9257</v>
      </c>
      <c r="G33" s="120">
        <f t="shared" si="7"/>
        <v>359065</v>
      </c>
      <c r="H33" s="118">
        <f t="shared" si="7"/>
        <v>17</v>
      </c>
      <c r="I33" s="119">
        <f t="shared" si="7"/>
        <v>2768</v>
      </c>
      <c r="J33" s="120">
        <f t="shared" si="7"/>
        <v>68152</v>
      </c>
      <c r="K33" s="118">
        <f t="shared" si="7"/>
        <v>1</v>
      </c>
      <c r="L33" s="119">
        <f t="shared" si="7"/>
        <v>27</v>
      </c>
      <c r="M33" s="120">
        <f t="shared" si="7"/>
        <v>369</v>
      </c>
      <c r="N33" s="118">
        <f t="shared" si="7"/>
        <v>41</v>
      </c>
      <c r="O33" s="119">
        <f t="shared" si="7"/>
        <v>3267</v>
      </c>
      <c r="P33" s="120">
        <f t="shared" si="7"/>
        <v>101959</v>
      </c>
      <c r="Q33" s="86" t="s">
        <v>37</v>
      </c>
      <c r="R33" s="86" t="s">
        <v>37</v>
      </c>
      <c r="S33" s="118">
        <f t="shared" si="8"/>
        <v>7</v>
      </c>
      <c r="T33" s="119">
        <f t="shared" si="8"/>
        <v>1309</v>
      </c>
      <c r="U33" s="120">
        <f t="shared" si="8"/>
        <v>26683</v>
      </c>
      <c r="V33" s="118">
        <f t="shared" si="8"/>
        <v>214</v>
      </c>
      <c r="W33" s="119">
        <f t="shared" si="8"/>
        <v>11459</v>
      </c>
      <c r="X33" s="120">
        <f t="shared" si="8"/>
        <v>63354</v>
      </c>
      <c r="Y33" s="118">
        <f t="shared" si="8"/>
        <v>106</v>
      </c>
      <c r="Z33" s="119">
        <f t="shared" si="8"/>
        <v>4954</v>
      </c>
      <c r="AA33" s="120">
        <f t="shared" si="8"/>
        <v>53171</v>
      </c>
      <c r="AB33" s="118">
        <f t="shared" si="8"/>
        <v>5226</v>
      </c>
      <c r="AC33" s="119">
        <f t="shared" si="8"/>
        <v>640944</v>
      </c>
      <c r="AD33" s="120">
        <f t="shared" si="8"/>
        <v>13175046</v>
      </c>
      <c r="AE33" s="86" t="s">
        <v>37</v>
      </c>
      <c r="AG33" s="73" t="e">
        <f>IF(SUM(B33,E33,H33,K33,N33,S33,V33,#REF!,Y33)-AB33=0,"○","×")</f>
        <v>#REF!</v>
      </c>
      <c r="AH33" s="73" t="e">
        <f>IF(SUM(C33,F33,I33,L33,O33,T33,W33,#REF!,Z33)-AC33=0,"○","×")</f>
        <v>#REF!</v>
      </c>
      <c r="AI33" s="73" t="e">
        <f>IF(SUM(D33,G33,J33,M33,P33,U33,X33,#REF!,AA33)-AD33=0,"○","×")</f>
        <v>#REF!</v>
      </c>
    </row>
    <row r="34" spans="1:35" ht="17.100000000000001" customHeight="1">
      <c r="A34" s="86" t="s">
        <v>38</v>
      </c>
      <c r="B34" s="118">
        <f t="shared" si="7"/>
        <v>4630</v>
      </c>
      <c r="C34" s="119">
        <f t="shared" si="7"/>
        <v>443147</v>
      </c>
      <c r="D34" s="120">
        <f t="shared" si="7"/>
        <v>4200098</v>
      </c>
      <c r="E34" s="118">
        <f t="shared" si="7"/>
        <v>21</v>
      </c>
      <c r="F34" s="119">
        <f t="shared" si="7"/>
        <v>3146</v>
      </c>
      <c r="G34" s="120">
        <f t="shared" si="7"/>
        <v>23996</v>
      </c>
      <c r="H34" s="118">
        <f t="shared" si="7"/>
        <v>330</v>
      </c>
      <c r="I34" s="119">
        <f t="shared" si="7"/>
        <v>44504</v>
      </c>
      <c r="J34" s="120">
        <f t="shared" si="7"/>
        <v>280137</v>
      </c>
      <c r="K34" s="118">
        <f t="shared" si="7"/>
        <v>47</v>
      </c>
      <c r="L34" s="119">
        <f t="shared" si="7"/>
        <v>14938</v>
      </c>
      <c r="M34" s="120">
        <f t="shared" si="7"/>
        <v>95650</v>
      </c>
      <c r="N34" s="118">
        <f t="shared" si="7"/>
        <v>195</v>
      </c>
      <c r="O34" s="119">
        <f t="shared" si="7"/>
        <v>12441</v>
      </c>
      <c r="P34" s="120">
        <f t="shared" si="7"/>
        <v>113632</v>
      </c>
      <c r="Q34" s="86" t="s">
        <v>38</v>
      </c>
      <c r="R34" s="86" t="s">
        <v>38</v>
      </c>
      <c r="S34" s="118">
        <f t="shared" si="8"/>
        <v>5</v>
      </c>
      <c r="T34" s="119">
        <f t="shared" si="8"/>
        <v>1471</v>
      </c>
      <c r="U34" s="120">
        <f t="shared" si="8"/>
        <v>5271</v>
      </c>
      <c r="V34" s="118">
        <f t="shared" si="8"/>
        <v>725</v>
      </c>
      <c r="W34" s="119">
        <f t="shared" si="8"/>
        <v>49275</v>
      </c>
      <c r="X34" s="120">
        <f t="shared" si="8"/>
        <v>109268</v>
      </c>
      <c r="Y34" s="118">
        <f t="shared" si="8"/>
        <v>3310</v>
      </c>
      <c r="Z34" s="119">
        <f t="shared" si="8"/>
        <v>87813</v>
      </c>
      <c r="AA34" s="120">
        <f t="shared" si="8"/>
        <v>270529</v>
      </c>
      <c r="AB34" s="118">
        <f t="shared" si="8"/>
        <v>9263</v>
      </c>
      <c r="AC34" s="119">
        <f t="shared" si="8"/>
        <v>656735</v>
      </c>
      <c r="AD34" s="120">
        <f t="shared" si="8"/>
        <v>5098581</v>
      </c>
      <c r="AE34" s="86" t="s">
        <v>38</v>
      </c>
      <c r="AG34" s="73" t="e">
        <f>IF(SUM(B34,E34,H34,K34,N34,S34,V34,#REF!,Y34)-AB34=0,"○","×")</f>
        <v>#REF!</v>
      </c>
      <c r="AH34" s="73" t="e">
        <f>IF(SUM(C34,F34,I34,L34,O34,T34,W34,#REF!,Z34)-AC34=0,"○","×")</f>
        <v>#REF!</v>
      </c>
      <c r="AI34" s="73" t="e">
        <f>IF(SUM(D34,G34,J34,M34,P34,U34,X34,#REF!,AA34)-AD34=0,"○","×")</f>
        <v>#REF!</v>
      </c>
    </row>
    <row r="35" spans="1:35" ht="17.100000000000001" customHeight="1">
      <c r="A35" s="86" t="s">
        <v>39</v>
      </c>
      <c r="B35" s="118">
        <f t="shared" si="7"/>
        <v>6917</v>
      </c>
      <c r="C35" s="119">
        <f t="shared" si="7"/>
        <v>767017</v>
      </c>
      <c r="D35" s="120">
        <f t="shared" si="7"/>
        <v>13005468</v>
      </c>
      <c r="E35" s="118">
        <f t="shared" si="7"/>
        <v>51</v>
      </c>
      <c r="F35" s="119">
        <f t="shared" si="7"/>
        <v>11884</v>
      </c>
      <c r="G35" s="120">
        <f t="shared" si="7"/>
        <v>329261</v>
      </c>
      <c r="H35" s="118">
        <f t="shared" si="7"/>
        <v>162</v>
      </c>
      <c r="I35" s="119">
        <f t="shared" si="7"/>
        <v>21465</v>
      </c>
      <c r="J35" s="120">
        <f t="shared" si="7"/>
        <v>257869</v>
      </c>
      <c r="K35" s="118">
        <f t="shared" si="7"/>
        <v>1</v>
      </c>
      <c r="L35" s="119">
        <f t="shared" si="7"/>
        <v>160</v>
      </c>
      <c r="M35" s="120">
        <f t="shared" si="7"/>
        <v>402</v>
      </c>
      <c r="N35" s="118">
        <f t="shared" si="7"/>
        <v>173</v>
      </c>
      <c r="O35" s="119">
        <f t="shared" si="7"/>
        <v>10464</v>
      </c>
      <c r="P35" s="120">
        <f t="shared" si="7"/>
        <v>174592</v>
      </c>
      <c r="Q35" s="86" t="s">
        <v>39</v>
      </c>
      <c r="R35" s="86" t="s">
        <v>39</v>
      </c>
      <c r="S35" s="118">
        <f t="shared" si="8"/>
        <v>9</v>
      </c>
      <c r="T35" s="119">
        <f t="shared" si="8"/>
        <v>1216</v>
      </c>
      <c r="U35" s="120">
        <f t="shared" si="8"/>
        <v>28143</v>
      </c>
      <c r="V35" s="118">
        <f t="shared" si="8"/>
        <v>645</v>
      </c>
      <c r="W35" s="119">
        <f t="shared" si="8"/>
        <v>40862</v>
      </c>
      <c r="X35" s="120">
        <f t="shared" si="8"/>
        <v>191861</v>
      </c>
      <c r="Y35" s="118">
        <f t="shared" si="8"/>
        <v>310</v>
      </c>
      <c r="Z35" s="119">
        <f t="shared" si="8"/>
        <v>13221</v>
      </c>
      <c r="AA35" s="120">
        <f t="shared" si="8"/>
        <v>93787</v>
      </c>
      <c r="AB35" s="118">
        <f t="shared" si="8"/>
        <v>8268</v>
      </c>
      <c r="AC35" s="119">
        <f t="shared" si="8"/>
        <v>866289</v>
      </c>
      <c r="AD35" s="120">
        <f t="shared" si="8"/>
        <v>14081383</v>
      </c>
      <c r="AE35" s="86" t="s">
        <v>39</v>
      </c>
      <c r="AG35" s="73" t="e">
        <f>IF(SUM(B35,E35,H35,K35,N35,S35,V35,#REF!,Y35)-AB35=0,"○","×")</f>
        <v>#REF!</v>
      </c>
      <c r="AH35" s="73" t="e">
        <f>IF(SUM(C35,F35,I35,L35,O35,T35,W35,#REF!,Z35)-AC35=0,"○","×")</f>
        <v>#REF!</v>
      </c>
      <c r="AI35" s="73" t="e">
        <f>IF(SUM(D35,G35,J35,M35,P35,U35,X35,#REF!,AA35)-AD35=0,"○","×")</f>
        <v>#REF!</v>
      </c>
    </row>
    <row r="36" spans="1:35" ht="17.100000000000001" customHeight="1">
      <c r="A36" s="86" t="s">
        <v>40</v>
      </c>
      <c r="B36" s="118">
        <f t="shared" si="7"/>
        <v>3573</v>
      </c>
      <c r="C36" s="119">
        <f t="shared" si="7"/>
        <v>336664</v>
      </c>
      <c r="D36" s="120">
        <f t="shared" si="7"/>
        <v>3301476</v>
      </c>
      <c r="E36" s="118">
        <f>E81</f>
        <v>3</v>
      </c>
      <c r="F36" s="119">
        <f t="shared" si="7"/>
        <v>421</v>
      </c>
      <c r="G36" s="120">
        <f t="shared" si="7"/>
        <v>16172</v>
      </c>
      <c r="H36" s="118">
        <f t="shared" si="7"/>
        <v>184</v>
      </c>
      <c r="I36" s="119">
        <f t="shared" si="7"/>
        <v>20422</v>
      </c>
      <c r="J36" s="120">
        <f t="shared" si="7"/>
        <v>151411</v>
      </c>
      <c r="K36" s="118">
        <f t="shared" si="7"/>
        <v>8</v>
      </c>
      <c r="L36" s="119">
        <f t="shared" si="7"/>
        <v>1150</v>
      </c>
      <c r="M36" s="120">
        <f t="shared" si="7"/>
        <v>5136</v>
      </c>
      <c r="N36" s="118">
        <f t="shared" si="7"/>
        <v>56</v>
      </c>
      <c r="O36" s="119">
        <f t="shared" si="7"/>
        <v>4000</v>
      </c>
      <c r="P36" s="120">
        <f t="shared" si="7"/>
        <v>32047</v>
      </c>
      <c r="Q36" s="86" t="s">
        <v>40</v>
      </c>
      <c r="R36" s="86" t="s">
        <v>40</v>
      </c>
      <c r="S36" s="118">
        <f t="shared" si="8"/>
        <v>1</v>
      </c>
      <c r="T36" s="119">
        <f t="shared" si="8"/>
        <v>200</v>
      </c>
      <c r="U36" s="120">
        <f t="shared" si="8"/>
        <v>3595</v>
      </c>
      <c r="V36" s="118">
        <f t="shared" si="8"/>
        <v>449</v>
      </c>
      <c r="W36" s="119">
        <f t="shared" si="8"/>
        <v>23961</v>
      </c>
      <c r="X36" s="120">
        <f t="shared" si="8"/>
        <v>72083</v>
      </c>
      <c r="Y36" s="118">
        <f t="shared" si="8"/>
        <v>1720</v>
      </c>
      <c r="Z36" s="119">
        <f t="shared" si="8"/>
        <v>37735</v>
      </c>
      <c r="AA36" s="120">
        <f t="shared" si="8"/>
        <v>84964</v>
      </c>
      <c r="AB36" s="118">
        <f t="shared" si="8"/>
        <v>5994</v>
      </c>
      <c r="AC36" s="119">
        <f t="shared" si="8"/>
        <v>424553</v>
      </c>
      <c r="AD36" s="120">
        <f t="shared" si="8"/>
        <v>3666884</v>
      </c>
      <c r="AE36" s="86" t="s">
        <v>40</v>
      </c>
      <c r="AG36" s="73" t="e">
        <f>IF(SUM(B36,E36,H36,K36,N36,S36,V36,#REF!,Y36)-AB36=0,"○","×")</f>
        <v>#REF!</v>
      </c>
      <c r="AH36" s="73" t="e">
        <f>IF(SUM(C36,F36,I36,L36,O36,T36,W36,#REF!,Z36)-AC36=0,"○","×")</f>
        <v>#REF!</v>
      </c>
      <c r="AI36" s="73" t="e">
        <f>IF(SUM(D36,G36,J36,M36,P36,U36,X36,#REF!,AA36)-AD36=0,"○","×")</f>
        <v>#REF!</v>
      </c>
    </row>
    <row r="37" spans="1:35" ht="17.100000000000001" customHeight="1">
      <c r="A37" s="86" t="s">
        <v>41</v>
      </c>
      <c r="B37" s="118">
        <f t="shared" si="7"/>
        <v>603</v>
      </c>
      <c r="C37" s="119">
        <f t="shared" si="7"/>
        <v>77864</v>
      </c>
      <c r="D37" s="120">
        <f t="shared" si="7"/>
        <v>421524</v>
      </c>
      <c r="E37" s="118">
        <f t="shared" si="7"/>
        <v>0</v>
      </c>
      <c r="F37" s="119">
        <f t="shared" si="7"/>
        <v>0</v>
      </c>
      <c r="G37" s="120">
        <f t="shared" si="7"/>
        <v>0</v>
      </c>
      <c r="H37" s="118">
        <f t="shared" si="7"/>
        <v>17</v>
      </c>
      <c r="I37" s="119">
        <f t="shared" si="7"/>
        <v>2639</v>
      </c>
      <c r="J37" s="120">
        <f t="shared" si="7"/>
        <v>20952</v>
      </c>
      <c r="K37" s="118">
        <f t="shared" si="7"/>
        <v>2</v>
      </c>
      <c r="L37" s="119">
        <f t="shared" si="7"/>
        <v>372</v>
      </c>
      <c r="M37" s="120">
        <f t="shared" si="7"/>
        <v>3920</v>
      </c>
      <c r="N37" s="118">
        <f t="shared" si="7"/>
        <v>15</v>
      </c>
      <c r="O37" s="119">
        <f t="shared" si="7"/>
        <v>1451</v>
      </c>
      <c r="P37" s="120">
        <f t="shared" si="7"/>
        <v>16077</v>
      </c>
      <c r="Q37" s="86" t="s">
        <v>41</v>
      </c>
      <c r="R37" s="86" t="s">
        <v>41</v>
      </c>
      <c r="S37" s="118">
        <f t="shared" si="8"/>
        <v>0</v>
      </c>
      <c r="T37" s="119">
        <f t="shared" si="8"/>
        <v>0</v>
      </c>
      <c r="U37" s="120">
        <f t="shared" si="8"/>
        <v>0</v>
      </c>
      <c r="V37" s="118">
        <f t="shared" si="8"/>
        <v>149</v>
      </c>
      <c r="W37" s="119">
        <f t="shared" si="8"/>
        <v>7566</v>
      </c>
      <c r="X37" s="120">
        <f t="shared" si="8"/>
        <v>23113</v>
      </c>
      <c r="Y37" s="118">
        <f t="shared" si="8"/>
        <v>42</v>
      </c>
      <c r="Z37" s="119">
        <f t="shared" si="8"/>
        <v>1617</v>
      </c>
      <c r="AA37" s="120">
        <f t="shared" si="8"/>
        <v>8475</v>
      </c>
      <c r="AB37" s="118">
        <f t="shared" si="8"/>
        <v>828</v>
      </c>
      <c r="AC37" s="119">
        <f t="shared" si="8"/>
        <v>91509</v>
      </c>
      <c r="AD37" s="120">
        <f t="shared" si="8"/>
        <v>494061</v>
      </c>
      <c r="AE37" s="86" t="s">
        <v>41</v>
      </c>
      <c r="AG37" s="73" t="e">
        <f>IF(SUM(B37,E37,H37,K37,N37,S37,V37,#REF!,Y37)-AB37=0,"○","×")</f>
        <v>#REF!</v>
      </c>
      <c r="AH37" s="73" t="e">
        <f>IF(SUM(C37,F37,I37,L37,O37,T37,W37,#REF!,Z37)-AC37=0,"○","×")</f>
        <v>#REF!</v>
      </c>
      <c r="AI37" s="73" t="e">
        <f>IF(SUM(D37,G37,J37,M37,P37,U37,X37,#REF!,AA37)-AD37=0,"○","×")</f>
        <v>#REF!</v>
      </c>
    </row>
    <row r="38" spans="1:35" ht="17.100000000000001" customHeight="1">
      <c r="A38" s="86" t="s">
        <v>42</v>
      </c>
      <c r="B38" s="118">
        <f t="shared" ref="B38:P44" si="9">B83</f>
        <v>1190</v>
      </c>
      <c r="C38" s="119">
        <f t="shared" si="9"/>
        <v>119345</v>
      </c>
      <c r="D38" s="120">
        <f t="shared" si="9"/>
        <v>882159</v>
      </c>
      <c r="E38" s="118">
        <f t="shared" si="9"/>
        <v>0</v>
      </c>
      <c r="F38" s="119">
        <f t="shared" si="9"/>
        <v>0</v>
      </c>
      <c r="G38" s="120">
        <f t="shared" si="9"/>
        <v>0</v>
      </c>
      <c r="H38" s="118">
        <f t="shared" si="9"/>
        <v>141</v>
      </c>
      <c r="I38" s="119">
        <f t="shared" si="9"/>
        <v>27969</v>
      </c>
      <c r="J38" s="120">
        <f t="shared" si="9"/>
        <v>184881</v>
      </c>
      <c r="K38" s="118">
        <f t="shared" si="9"/>
        <v>153</v>
      </c>
      <c r="L38" s="119">
        <f t="shared" si="9"/>
        <v>5729</v>
      </c>
      <c r="M38" s="120">
        <f t="shared" si="9"/>
        <v>52189</v>
      </c>
      <c r="N38" s="118">
        <f t="shared" si="9"/>
        <v>49</v>
      </c>
      <c r="O38" s="119">
        <f t="shared" si="9"/>
        <v>2555</v>
      </c>
      <c r="P38" s="120">
        <f t="shared" si="9"/>
        <v>35592</v>
      </c>
      <c r="Q38" s="86" t="s">
        <v>42</v>
      </c>
      <c r="R38" s="86" t="s">
        <v>42</v>
      </c>
      <c r="S38" s="118">
        <f t="shared" ref="S38:AD44" si="10">S83</f>
        <v>0</v>
      </c>
      <c r="T38" s="119">
        <f t="shared" si="10"/>
        <v>0</v>
      </c>
      <c r="U38" s="120">
        <f t="shared" si="10"/>
        <v>0</v>
      </c>
      <c r="V38" s="118">
        <f t="shared" si="10"/>
        <v>261</v>
      </c>
      <c r="W38" s="119">
        <f t="shared" si="10"/>
        <v>14068</v>
      </c>
      <c r="X38" s="120">
        <f t="shared" si="10"/>
        <v>52372</v>
      </c>
      <c r="Y38" s="118">
        <f t="shared" si="10"/>
        <v>425</v>
      </c>
      <c r="Z38" s="119">
        <f t="shared" si="10"/>
        <v>8846</v>
      </c>
      <c r="AA38" s="120">
        <f t="shared" si="10"/>
        <v>13354</v>
      </c>
      <c r="AB38" s="118">
        <f t="shared" si="10"/>
        <v>2219</v>
      </c>
      <c r="AC38" s="119">
        <f t="shared" si="10"/>
        <v>178512</v>
      </c>
      <c r="AD38" s="120">
        <f t="shared" si="10"/>
        <v>1220547</v>
      </c>
      <c r="AE38" s="86" t="s">
        <v>42</v>
      </c>
      <c r="AG38" s="73" t="e">
        <f>IF(SUM(B38,E38,H38,K38,N38,S38,V38,#REF!,Y38)-AB38=0,"○","×")</f>
        <v>#REF!</v>
      </c>
      <c r="AH38" s="73" t="e">
        <f>IF(SUM(C38,F38,I38,L38,O38,T38,W38,#REF!,Z38)-AC38=0,"○","×")</f>
        <v>#REF!</v>
      </c>
      <c r="AI38" s="73" t="e">
        <f>IF(SUM(D38,G38,J38,M38,P38,U38,X38,#REF!,AA38)-AD38=0,"○","×")</f>
        <v>#REF!</v>
      </c>
    </row>
    <row r="39" spans="1:35" ht="17.100000000000001" customHeight="1">
      <c r="A39" s="86" t="s">
        <v>43</v>
      </c>
      <c r="B39" s="118">
        <f t="shared" si="9"/>
        <v>393</v>
      </c>
      <c r="C39" s="119">
        <f t="shared" si="9"/>
        <v>37738</v>
      </c>
      <c r="D39" s="120">
        <f t="shared" si="9"/>
        <v>154805</v>
      </c>
      <c r="E39" s="118">
        <f t="shared" si="9"/>
        <v>0</v>
      </c>
      <c r="F39" s="119">
        <f t="shared" si="9"/>
        <v>0</v>
      </c>
      <c r="G39" s="120">
        <f t="shared" si="9"/>
        <v>0</v>
      </c>
      <c r="H39" s="118">
        <f t="shared" si="9"/>
        <v>6</v>
      </c>
      <c r="I39" s="119">
        <f t="shared" si="9"/>
        <v>1076</v>
      </c>
      <c r="J39" s="120">
        <f t="shared" si="9"/>
        <v>10655</v>
      </c>
      <c r="K39" s="118">
        <f t="shared" si="9"/>
        <v>0</v>
      </c>
      <c r="L39" s="119">
        <f t="shared" si="9"/>
        <v>0</v>
      </c>
      <c r="M39" s="120">
        <f t="shared" si="9"/>
        <v>0</v>
      </c>
      <c r="N39" s="118">
        <f t="shared" si="9"/>
        <v>4</v>
      </c>
      <c r="O39" s="119">
        <f t="shared" si="9"/>
        <v>295</v>
      </c>
      <c r="P39" s="120">
        <f t="shared" si="9"/>
        <v>7721</v>
      </c>
      <c r="Q39" s="86" t="s">
        <v>43</v>
      </c>
      <c r="R39" s="86" t="s">
        <v>43</v>
      </c>
      <c r="S39" s="118">
        <f t="shared" si="10"/>
        <v>0</v>
      </c>
      <c r="T39" s="119">
        <f t="shared" si="10"/>
        <v>0</v>
      </c>
      <c r="U39" s="120">
        <f t="shared" si="10"/>
        <v>0</v>
      </c>
      <c r="V39" s="118">
        <f t="shared" si="10"/>
        <v>41</v>
      </c>
      <c r="W39" s="119">
        <f t="shared" si="10"/>
        <v>2451</v>
      </c>
      <c r="X39" s="120">
        <f t="shared" si="10"/>
        <v>7344</v>
      </c>
      <c r="Y39" s="118">
        <f t="shared" si="10"/>
        <v>185</v>
      </c>
      <c r="Z39" s="119">
        <f t="shared" si="10"/>
        <v>4933</v>
      </c>
      <c r="AA39" s="120">
        <f t="shared" si="10"/>
        <v>5360</v>
      </c>
      <c r="AB39" s="118">
        <f t="shared" si="10"/>
        <v>629</v>
      </c>
      <c r="AC39" s="119">
        <f t="shared" si="10"/>
        <v>46493</v>
      </c>
      <c r="AD39" s="120">
        <f t="shared" si="10"/>
        <v>185885</v>
      </c>
      <c r="AE39" s="86" t="s">
        <v>43</v>
      </c>
      <c r="AG39" s="73" t="e">
        <f>IF(SUM(B39,E39,H39,K39,N39,S39,V39,#REF!,Y39)-AB39=0,"○","×")</f>
        <v>#REF!</v>
      </c>
      <c r="AH39" s="73" t="e">
        <f>IF(SUM(C39,F39,I39,L39,O39,T39,W39,#REF!,Z39)-AC39=0,"○","×")</f>
        <v>#REF!</v>
      </c>
      <c r="AI39" s="73" t="e">
        <f>IF(SUM(D39,G39,J39,M39,P39,U39,X39,#REF!,AA39)-AD39=0,"○","×")</f>
        <v>#REF!</v>
      </c>
    </row>
    <row r="40" spans="1:35" ht="17.100000000000001" customHeight="1">
      <c r="A40" s="86" t="s">
        <v>44</v>
      </c>
      <c r="B40" s="118">
        <f t="shared" si="9"/>
        <v>1769</v>
      </c>
      <c r="C40" s="119">
        <f t="shared" si="9"/>
        <v>180666</v>
      </c>
      <c r="D40" s="120">
        <f t="shared" si="9"/>
        <v>1148767</v>
      </c>
      <c r="E40" s="118">
        <f t="shared" si="9"/>
        <v>10</v>
      </c>
      <c r="F40" s="119">
        <f t="shared" si="9"/>
        <v>1795</v>
      </c>
      <c r="G40" s="120">
        <f t="shared" si="9"/>
        <v>29705</v>
      </c>
      <c r="H40" s="118">
        <f t="shared" si="9"/>
        <v>141</v>
      </c>
      <c r="I40" s="119">
        <f t="shared" si="9"/>
        <v>17355</v>
      </c>
      <c r="J40" s="120">
        <f t="shared" si="9"/>
        <v>84781</v>
      </c>
      <c r="K40" s="118">
        <f t="shared" si="9"/>
        <v>20</v>
      </c>
      <c r="L40" s="119">
        <f t="shared" si="9"/>
        <v>6487</v>
      </c>
      <c r="M40" s="120">
        <f t="shared" si="9"/>
        <v>73135</v>
      </c>
      <c r="N40" s="118">
        <f t="shared" si="9"/>
        <v>51</v>
      </c>
      <c r="O40" s="119">
        <f t="shared" si="9"/>
        <v>5201</v>
      </c>
      <c r="P40" s="120">
        <f t="shared" si="9"/>
        <v>50211</v>
      </c>
      <c r="Q40" s="86" t="s">
        <v>44</v>
      </c>
      <c r="R40" s="86" t="s">
        <v>44</v>
      </c>
      <c r="S40" s="118">
        <f t="shared" si="10"/>
        <v>1</v>
      </c>
      <c r="T40" s="119">
        <f t="shared" si="10"/>
        <v>69</v>
      </c>
      <c r="U40" s="120">
        <f t="shared" si="10"/>
        <v>212</v>
      </c>
      <c r="V40" s="118">
        <f t="shared" si="10"/>
        <v>118</v>
      </c>
      <c r="W40" s="119">
        <f t="shared" si="10"/>
        <v>7176</v>
      </c>
      <c r="X40" s="120">
        <f t="shared" si="10"/>
        <v>38032</v>
      </c>
      <c r="Y40" s="118">
        <f t="shared" si="10"/>
        <v>940</v>
      </c>
      <c r="Z40" s="119">
        <f t="shared" si="10"/>
        <v>29314</v>
      </c>
      <c r="AA40" s="120">
        <f t="shared" si="10"/>
        <v>65973</v>
      </c>
      <c r="AB40" s="118">
        <f t="shared" si="10"/>
        <v>3050</v>
      </c>
      <c r="AC40" s="119">
        <f t="shared" si="10"/>
        <v>248063</v>
      </c>
      <c r="AD40" s="120">
        <f t="shared" si="10"/>
        <v>1490816</v>
      </c>
      <c r="AE40" s="86" t="s">
        <v>44</v>
      </c>
      <c r="AG40" s="73" t="e">
        <f>IF(SUM(B40,E40,H40,K40,N40,S40,V40,#REF!,Y40)-AB40=0,"○","×")</f>
        <v>#REF!</v>
      </c>
      <c r="AH40" s="73" t="e">
        <f>IF(SUM(C40,F40,I40,L40,O40,T40,W40,#REF!,Z40)-AC40=0,"○","×")</f>
        <v>#REF!</v>
      </c>
      <c r="AI40" s="73" t="e">
        <f>IF(SUM(D40,G40,J40,M40,P40,U40,X40,#REF!,AA40)-AD40=0,"○","×")</f>
        <v>#REF!</v>
      </c>
    </row>
    <row r="41" spans="1:35" ht="17.100000000000001" customHeight="1">
      <c r="A41" s="86" t="s">
        <v>45</v>
      </c>
      <c r="B41" s="118">
        <f t="shared" si="9"/>
        <v>1018</v>
      </c>
      <c r="C41" s="119">
        <f t="shared" si="9"/>
        <v>69991</v>
      </c>
      <c r="D41" s="120">
        <f t="shared" si="9"/>
        <v>520366</v>
      </c>
      <c r="E41" s="118">
        <f t="shared" si="9"/>
        <v>2</v>
      </c>
      <c r="F41" s="119">
        <f>F86</f>
        <v>255</v>
      </c>
      <c r="G41" s="120">
        <f t="shared" si="9"/>
        <v>2985</v>
      </c>
      <c r="H41" s="118">
        <f t="shared" si="9"/>
        <v>20</v>
      </c>
      <c r="I41" s="119">
        <f t="shared" si="9"/>
        <v>2360</v>
      </c>
      <c r="J41" s="120">
        <f t="shared" si="9"/>
        <v>20209</v>
      </c>
      <c r="K41" s="118">
        <f t="shared" si="9"/>
        <v>15</v>
      </c>
      <c r="L41" s="119">
        <f t="shared" si="9"/>
        <v>1140</v>
      </c>
      <c r="M41" s="120">
        <f t="shared" si="9"/>
        <v>23671</v>
      </c>
      <c r="N41" s="118">
        <f t="shared" si="9"/>
        <v>29</v>
      </c>
      <c r="O41" s="119">
        <f t="shared" si="9"/>
        <v>1488</v>
      </c>
      <c r="P41" s="120">
        <f t="shared" si="9"/>
        <v>26131</v>
      </c>
      <c r="Q41" s="86" t="s">
        <v>45</v>
      </c>
      <c r="R41" s="86" t="s">
        <v>45</v>
      </c>
      <c r="S41" s="118">
        <f t="shared" si="10"/>
        <v>0</v>
      </c>
      <c r="T41" s="119">
        <f t="shared" si="10"/>
        <v>0</v>
      </c>
      <c r="U41" s="120">
        <f t="shared" si="10"/>
        <v>0</v>
      </c>
      <c r="V41" s="118">
        <f t="shared" si="10"/>
        <v>45</v>
      </c>
      <c r="W41" s="119">
        <f t="shared" si="10"/>
        <v>2002</v>
      </c>
      <c r="X41" s="120">
        <f t="shared" si="10"/>
        <v>10951</v>
      </c>
      <c r="Y41" s="118">
        <f t="shared" si="10"/>
        <v>721</v>
      </c>
      <c r="Z41" s="119">
        <f t="shared" si="10"/>
        <v>10446</v>
      </c>
      <c r="AA41" s="120">
        <f t="shared" si="10"/>
        <v>21252</v>
      </c>
      <c r="AB41" s="118">
        <f t="shared" si="10"/>
        <v>1850</v>
      </c>
      <c r="AC41" s="119">
        <f t="shared" si="10"/>
        <v>87682</v>
      </c>
      <c r="AD41" s="120">
        <f t="shared" si="10"/>
        <v>625565</v>
      </c>
      <c r="AE41" s="86" t="s">
        <v>45</v>
      </c>
      <c r="AG41" s="73" t="e">
        <f>IF(SUM(B41,E41,H41,K41,N41,S41,V41,#REF!,Y41)-AB41=0,"○","×")</f>
        <v>#REF!</v>
      </c>
      <c r="AH41" s="73" t="e">
        <f>IF(SUM(C41,F41,I41,L41,O41,T41,W41,#REF!,Z41)-AC41=0,"○","×")</f>
        <v>#REF!</v>
      </c>
      <c r="AI41" s="73" t="e">
        <f>IF(SUM(D41,G41,J41,M41,P41,U41,X41,#REF!,AA41)-AD41=0,"○","×")</f>
        <v>#REF!</v>
      </c>
    </row>
    <row r="42" spans="1:35" ht="17.100000000000001" customHeight="1">
      <c r="A42" s="86" t="s">
        <v>46</v>
      </c>
      <c r="B42" s="118">
        <f t="shared" si="9"/>
        <v>423</v>
      </c>
      <c r="C42" s="119">
        <f t="shared" si="9"/>
        <v>36552</v>
      </c>
      <c r="D42" s="120">
        <f t="shared" si="9"/>
        <v>143109</v>
      </c>
      <c r="E42" s="118">
        <f t="shared" si="9"/>
        <v>5</v>
      </c>
      <c r="F42" s="119">
        <f t="shared" si="9"/>
        <v>300</v>
      </c>
      <c r="G42" s="120">
        <f t="shared" si="9"/>
        <v>1095</v>
      </c>
      <c r="H42" s="118">
        <f t="shared" si="9"/>
        <v>25</v>
      </c>
      <c r="I42" s="119">
        <f t="shared" si="9"/>
        <v>2582</v>
      </c>
      <c r="J42" s="120">
        <f t="shared" si="9"/>
        <v>13536</v>
      </c>
      <c r="K42" s="118">
        <f t="shared" si="9"/>
        <v>10</v>
      </c>
      <c r="L42" s="119">
        <f t="shared" si="9"/>
        <v>2542</v>
      </c>
      <c r="M42" s="120">
        <f t="shared" si="9"/>
        <v>12533</v>
      </c>
      <c r="N42" s="118">
        <f t="shared" si="9"/>
        <v>16</v>
      </c>
      <c r="O42" s="119">
        <f t="shared" si="9"/>
        <v>1105</v>
      </c>
      <c r="P42" s="120">
        <f t="shared" si="9"/>
        <v>2111</v>
      </c>
      <c r="Q42" s="86" t="s">
        <v>46</v>
      </c>
      <c r="R42" s="86" t="s">
        <v>46</v>
      </c>
      <c r="S42" s="118">
        <f t="shared" si="10"/>
        <v>0</v>
      </c>
      <c r="T42" s="119">
        <f t="shared" si="10"/>
        <v>0</v>
      </c>
      <c r="U42" s="120">
        <f t="shared" si="10"/>
        <v>0</v>
      </c>
      <c r="V42" s="118">
        <f t="shared" si="10"/>
        <v>27</v>
      </c>
      <c r="W42" s="119">
        <f t="shared" si="10"/>
        <v>817</v>
      </c>
      <c r="X42" s="120">
        <f t="shared" si="10"/>
        <v>2910</v>
      </c>
      <c r="Y42" s="118">
        <f t="shared" si="10"/>
        <v>52</v>
      </c>
      <c r="Z42" s="119">
        <f t="shared" si="10"/>
        <v>1629</v>
      </c>
      <c r="AA42" s="120">
        <f t="shared" si="10"/>
        <v>4804</v>
      </c>
      <c r="AB42" s="118">
        <f t="shared" si="10"/>
        <v>558</v>
      </c>
      <c r="AC42" s="119">
        <f t="shared" si="10"/>
        <v>45527</v>
      </c>
      <c r="AD42" s="120">
        <f t="shared" si="10"/>
        <v>180098</v>
      </c>
      <c r="AE42" s="86" t="s">
        <v>46</v>
      </c>
      <c r="AG42" s="73" t="e">
        <f>IF(SUM(B42,E42,H42,K42,N42,S42,V42,#REF!,Y42)-AB42=0,"○","×")</f>
        <v>#REF!</v>
      </c>
      <c r="AH42" s="73" t="e">
        <f>IF(SUM(C42,F42,I42,L42,O42,T42,W42,#REF!,Z42)-AC42=0,"○","×")</f>
        <v>#REF!</v>
      </c>
      <c r="AI42" s="73" t="e">
        <f>IF(SUM(D42,G42,J42,M42,P42,U42,X42,#REF!,AA42)-AD42=0,"○","×")</f>
        <v>#REF!</v>
      </c>
    </row>
    <row r="43" spans="1:35" ht="17.100000000000001" customHeight="1">
      <c r="A43" s="86" t="s">
        <v>47</v>
      </c>
      <c r="B43" s="118">
        <f t="shared" si="9"/>
        <v>1248</v>
      </c>
      <c r="C43" s="119">
        <f t="shared" si="9"/>
        <v>114630</v>
      </c>
      <c r="D43" s="120">
        <f t="shared" si="9"/>
        <v>626559</v>
      </c>
      <c r="E43" s="118">
        <f t="shared" si="9"/>
        <v>5</v>
      </c>
      <c r="F43" s="119">
        <f t="shared" si="9"/>
        <v>295</v>
      </c>
      <c r="G43" s="120">
        <f t="shared" si="9"/>
        <v>320</v>
      </c>
      <c r="H43" s="118">
        <f t="shared" si="9"/>
        <v>44</v>
      </c>
      <c r="I43" s="119">
        <f t="shared" si="9"/>
        <v>7193</v>
      </c>
      <c r="J43" s="120">
        <f t="shared" si="9"/>
        <v>50843</v>
      </c>
      <c r="K43" s="118">
        <f t="shared" si="9"/>
        <v>6</v>
      </c>
      <c r="L43" s="119">
        <f t="shared" si="9"/>
        <v>1304</v>
      </c>
      <c r="M43" s="120">
        <f t="shared" si="9"/>
        <v>4357</v>
      </c>
      <c r="N43" s="118">
        <f t="shared" si="9"/>
        <v>31</v>
      </c>
      <c r="O43" s="119">
        <f t="shared" si="9"/>
        <v>2324</v>
      </c>
      <c r="P43" s="120">
        <f t="shared" si="9"/>
        <v>26162</v>
      </c>
      <c r="Q43" s="86" t="s">
        <v>47</v>
      </c>
      <c r="R43" s="86" t="s">
        <v>47</v>
      </c>
      <c r="S43" s="118">
        <f t="shared" si="10"/>
        <v>0</v>
      </c>
      <c r="T43" s="119">
        <f t="shared" si="10"/>
        <v>0</v>
      </c>
      <c r="U43" s="120">
        <f t="shared" si="10"/>
        <v>0</v>
      </c>
      <c r="V43" s="118">
        <f t="shared" si="10"/>
        <v>146</v>
      </c>
      <c r="W43" s="119">
        <f t="shared" si="10"/>
        <v>8916</v>
      </c>
      <c r="X43" s="120">
        <f t="shared" si="10"/>
        <v>22569</v>
      </c>
      <c r="Y43" s="118">
        <f t="shared" si="10"/>
        <v>1513</v>
      </c>
      <c r="Z43" s="119">
        <f t="shared" si="10"/>
        <v>33903</v>
      </c>
      <c r="AA43" s="120">
        <f t="shared" si="10"/>
        <v>104522</v>
      </c>
      <c r="AB43" s="118">
        <f t="shared" si="10"/>
        <v>2993</v>
      </c>
      <c r="AC43" s="119">
        <f t="shared" si="10"/>
        <v>168565</v>
      </c>
      <c r="AD43" s="120">
        <f t="shared" si="10"/>
        <v>835332</v>
      </c>
      <c r="AE43" s="86" t="s">
        <v>47</v>
      </c>
      <c r="AG43" s="73" t="e">
        <f>IF(SUM(B43,E43,H43,K43,N43,S43,V43,#REF!,Y43)-AB43=0,"○","×")</f>
        <v>#REF!</v>
      </c>
      <c r="AH43" s="73" t="e">
        <f>IF(SUM(C43,F43,I43,L43,O43,T43,W43,#REF!,Z43)-AC43=0,"○","×")</f>
        <v>#REF!</v>
      </c>
      <c r="AI43" s="73" t="e">
        <f>IF(SUM(D43,G43,J43,M43,P43,U43,X43,#REF!,AA43)-AD43=0,"○","×")</f>
        <v>#REF!</v>
      </c>
    </row>
    <row r="44" spans="1:35" ht="17.100000000000001" customHeight="1" thickBot="1">
      <c r="A44" s="96" t="s">
        <v>48</v>
      </c>
      <c r="B44" s="118">
        <f t="shared" si="9"/>
        <v>1990</v>
      </c>
      <c r="C44" s="119">
        <f t="shared" si="9"/>
        <v>164840</v>
      </c>
      <c r="D44" s="120">
        <f t="shared" si="9"/>
        <v>1021894</v>
      </c>
      <c r="E44" s="118">
        <f t="shared" si="9"/>
        <v>8</v>
      </c>
      <c r="F44" s="119">
        <f t="shared" si="9"/>
        <v>911</v>
      </c>
      <c r="G44" s="120">
        <f t="shared" si="9"/>
        <v>31267</v>
      </c>
      <c r="H44" s="118">
        <f t="shared" si="9"/>
        <v>46</v>
      </c>
      <c r="I44" s="119">
        <f t="shared" si="9"/>
        <v>5212</v>
      </c>
      <c r="J44" s="120">
        <f t="shared" si="9"/>
        <v>36334</v>
      </c>
      <c r="K44" s="118">
        <f t="shared" si="9"/>
        <v>39</v>
      </c>
      <c r="L44" s="119">
        <f t="shared" si="9"/>
        <v>4252</v>
      </c>
      <c r="M44" s="120">
        <f t="shared" si="9"/>
        <v>23892</v>
      </c>
      <c r="N44" s="118">
        <f t="shared" si="9"/>
        <v>48</v>
      </c>
      <c r="O44" s="119">
        <f t="shared" si="9"/>
        <v>2630</v>
      </c>
      <c r="P44" s="120">
        <f t="shared" si="9"/>
        <v>16825</v>
      </c>
      <c r="Q44" s="96" t="s">
        <v>48</v>
      </c>
      <c r="R44" s="96" t="s">
        <v>48</v>
      </c>
      <c r="S44" s="118">
        <f t="shared" si="10"/>
        <v>0</v>
      </c>
      <c r="T44" s="119">
        <f t="shared" si="10"/>
        <v>0</v>
      </c>
      <c r="U44" s="120">
        <f t="shared" si="10"/>
        <v>0</v>
      </c>
      <c r="V44" s="118">
        <f t="shared" si="10"/>
        <v>322</v>
      </c>
      <c r="W44" s="119">
        <f t="shared" si="10"/>
        <v>19554</v>
      </c>
      <c r="X44" s="120">
        <f t="shared" si="10"/>
        <v>42233</v>
      </c>
      <c r="Y44" s="118">
        <f t="shared" si="10"/>
        <v>1272</v>
      </c>
      <c r="Z44" s="119">
        <f t="shared" si="10"/>
        <v>29207</v>
      </c>
      <c r="AA44" s="120">
        <f t="shared" si="10"/>
        <v>81329</v>
      </c>
      <c r="AB44" s="118">
        <f t="shared" si="10"/>
        <v>3725</v>
      </c>
      <c r="AC44" s="119">
        <f t="shared" si="10"/>
        <v>226606</v>
      </c>
      <c r="AD44" s="120">
        <f t="shared" si="10"/>
        <v>1253774</v>
      </c>
      <c r="AE44" s="96" t="s">
        <v>48</v>
      </c>
      <c r="AG44" s="73" t="e">
        <f>IF(SUM(B44,E44,H44,K44,N44,S44,V44,#REF!,Y44)-AB44=0,"○","×")</f>
        <v>#REF!</v>
      </c>
      <c r="AH44" s="73" t="e">
        <f>IF(SUM(C44,F44,I44,L44,O44,T44,W44,#REF!,Z44)-AC44=0,"○","×")</f>
        <v>#REF!</v>
      </c>
      <c r="AI44" s="73" t="e">
        <f>IF(SUM(D44,G44,J44,M44,P44,U44,X44,#REF!,AA44)-AD44=0,"○","×")</f>
        <v>#REF!</v>
      </c>
    </row>
    <row r="45" spans="1:35" ht="17.100000000000001" customHeight="1" thickBot="1">
      <c r="A45" s="125" t="s">
        <v>61</v>
      </c>
      <c r="B45" s="126">
        <f>SUM(B6:B17)</f>
        <v>303651</v>
      </c>
      <c r="C45" s="127">
        <f t="shared" ref="C45:H45" si="11">SUM(C6:C17)</f>
        <v>33116690</v>
      </c>
      <c r="D45" s="128">
        <f t="shared" si="11"/>
        <v>707281337</v>
      </c>
      <c r="E45" s="126">
        <f t="shared" si="11"/>
        <v>5618</v>
      </c>
      <c r="F45" s="127">
        <f t="shared" si="11"/>
        <v>1315857</v>
      </c>
      <c r="G45" s="128">
        <f t="shared" si="11"/>
        <v>34557699</v>
      </c>
      <c r="H45" s="126">
        <f t="shared" si="11"/>
        <v>7891</v>
      </c>
      <c r="I45" s="127">
        <f>SUM(I6:I17)</f>
        <v>1008392</v>
      </c>
      <c r="J45" s="128">
        <f>SUM(J6:J17)</f>
        <v>12843576</v>
      </c>
      <c r="K45" s="126">
        <f t="shared" ref="K45" si="12">SUM(K6:K17)</f>
        <v>239</v>
      </c>
      <c r="L45" s="127">
        <f>SUM(L6:L17)</f>
        <v>44882</v>
      </c>
      <c r="M45" s="128">
        <f>SUM(M6:M17)</f>
        <v>451661</v>
      </c>
      <c r="N45" s="126">
        <f t="shared" ref="N45" si="13">SUM(N6:N17)</f>
        <v>3862</v>
      </c>
      <c r="O45" s="127">
        <f>SUM(O6:O17)</f>
        <v>319896</v>
      </c>
      <c r="P45" s="128">
        <f>SUM(P6:P17)</f>
        <v>6976360</v>
      </c>
      <c r="Q45" s="125" t="s">
        <v>61</v>
      </c>
      <c r="R45" s="125" t="s">
        <v>61</v>
      </c>
      <c r="S45" s="126">
        <f t="shared" ref="S45:Y45" si="14">SUM(S6:S17)</f>
        <v>349</v>
      </c>
      <c r="T45" s="127">
        <f t="shared" si="14"/>
        <v>62045</v>
      </c>
      <c r="U45" s="128">
        <f t="shared" si="14"/>
        <v>2161649</v>
      </c>
      <c r="V45" s="126">
        <f t="shared" si="14"/>
        <v>22209</v>
      </c>
      <c r="W45" s="127">
        <f t="shared" si="14"/>
        <v>1074852</v>
      </c>
      <c r="X45" s="128">
        <f t="shared" si="14"/>
        <v>4537994</v>
      </c>
      <c r="Y45" s="126">
        <f t="shared" si="14"/>
        <v>46907</v>
      </c>
      <c r="Z45" s="127">
        <f>SUM(Z6:Z17)</f>
        <v>1667956</v>
      </c>
      <c r="AA45" s="128">
        <f>SUM(AA6:AA17)</f>
        <v>8065362</v>
      </c>
      <c r="AB45" s="126">
        <f t="shared" ref="AB45" si="15">SUM(AB6:AB17)</f>
        <v>390726</v>
      </c>
      <c r="AC45" s="127">
        <f>SUM(AC6:AC17)</f>
        <v>38610570</v>
      </c>
      <c r="AD45" s="128">
        <f>SUM(AD6:AD17)</f>
        <v>776875638</v>
      </c>
      <c r="AE45" s="125" t="s">
        <v>61</v>
      </c>
    </row>
    <row r="46" spans="1:35" s="129" customFormat="1" ht="17.100000000000001" customHeight="1" thickBot="1">
      <c r="A46" s="125" t="s">
        <v>62</v>
      </c>
      <c r="B46" s="126">
        <f>SUM(B18:B44)</f>
        <v>104007</v>
      </c>
      <c r="C46" s="127">
        <f t="shared" ref="C46:H46" si="16">SUM(C18:C44)</f>
        <v>11151568</v>
      </c>
      <c r="D46" s="128">
        <f t="shared" si="16"/>
        <v>218505043</v>
      </c>
      <c r="E46" s="126">
        <f t="shared" si="16"/>
        <v>929</v>
      </c>
      <c r="F46" s="127">
        <f t="shared" si="16"/>
        <v>217955</v>
      </c>
      <c r="G46" s="128">
        <f t="shared" si="16"/>
        <v>6455793</v>
      </c>
      <c r="H46" s="126">
        <f t="shared" si="16"/>
        <v>2821</v>
      </c>
      <c r="I46" s="127">
        <f>SUM(I18:I44)</f>
        <v>328621</v>
      </c>
      <c r="J46" s="128">
        <f>SUM(J18:J44)</f>
        <v>3496959</v>
      </c>
      <c r="K46" s="126">
        <f t="shared" ref="K46" si="17">SUM(K18:K44)</f>
        <v>356</v>
      </c>
      <c r="L46" s="127">
        <f>SUM(L18:L44)</f>
        <v>49001</v>
      </c>
      <c r="M46" s="128">
        <f>SUM(M18:M44)</f>
        <v>378647</v>
      </c>
      <c r="N46" s="126">
        <f t="shared" ref="N46" si="18">SUM(N18:N44)</f>
        <v>1596</v>
      </c>
      <c r="O46" s="127">
        <f>SUM(O18:O44)</f>
        <v>115618</v>
      </c>
      <c r="P46" s="128">
        <f>SUM(P18:P44)</f>
        <v>2238535</v>
      </c>
      <c r="Q46" s="125" t="s">
        <v>62</v>
      </c>
      <c r="R46" s="125" t="s">
        <v>62</v>
      </c>
      <c r="S46" s="126">
        <f t="shared" ref="S46:Y46" si="19">SUM(S18:S44)</f>
        <v>79</v>
      </c>
      <c r="T46" s="127">
        <f t="shared" si="19"/>
        <v>13103</v>
      </c>
      <c r="U46" s="128">
        <f t="shared" si="19"/>
        <v>359826</v>
      </c>
      <c r="V46" s="126">
        <f t="shared" si="19"/>
        <v>11060</v>
      </c>
      <c r="W46" s="127">
        <f t="shared" si="19"/>
        <v>531754</v>
      </c>
      <c r="X46" s="128">
        <f t="shared" si="19"/>
        <v>2120345</v>
      </c>
      <c r="Y46" s="126">
        <f t="shared" si="19"/>
        <v>28451</v>
      </c>
      <c r="Z46" s="127">
        <f>SUM(Z18:Z44)</f>
        <v>888960</v>
      </c>
      <c r="AA46" s="128">
        <f>SUM(AA18:AA44)</f>
        <v>3248138</v>
      </c>
      <c r="AB46" s="126">
        <f t="shared" ref="AB46" si="20">SUM(AB18:AB44)</f>
        <v>149299</v>
      </c>
      <c r="AC46" s="127">
        <f>SUM(AC18:AC44)</f>
        <v>13296580</v>
      </c>
      <c r="AD46" s="128">
        <f>SUM(AD18:AD44)</f>
        <v>236803286</v>
      </c>
      <c r="AE46" s="125" t="s">
        <v>62</v>
      </c>
    </row>
    <row r="47" spans="1:35" s="129" customFormat="1" ht="17.100000000000001" customHeight="1" thickBot="1">
      <c r="A47" s="125" t="s">
        <v>12</v>
      </c>
      <c r="B47" s="126">
        <f>SUM(B45:B46)</f>
        <v>407658</v>
      </c>
      <c r="C47" s="127">
        <f t="shared" ref="C47:H47" si="21">SUM(C45:C46)</f>
        <v>44268258</v>
      </c>
      <c r="D47" s="128">
        <f t="shared" si="21"/>
        <v>925786380</v>
      </c>
      <c r="E47" s="126">
        <f t="shared" si="21"/>
        <v>6547</v>
      </c>
      <c r="F47" s="127">
        <f t="shared" si="21"/>
        <v>1533812</v>
      </c>
      <c r="G47" s="128">
        <f t="shared" si="21"/>
        <v>41013492</v>
      </c>
      <c r="H47" s="126">
        <f t="shared" si="21"/>
        <v>10712</v>
      </c>
      <c r="I47" s="127">
        <f>SUM(I45:I46)</f>
        <v>1337013</v>
      </c>
      <c r="J47" s="128">
        <f>SUM(J45:J46)</f>
        <v>16340535</v>
      </c>
      <c r="K47" s="126">
        <f t="shared" ref="K47" si="22">SUM(K45:K46)</f>
        <v>595</v>
      </c>
      <c r="L47" s="127">
        <f>SUM(L45:L46)</f>
        <v>93883</v>
      </c>
      <c r="M47" s="128">
        <f>SUM(M45:M46)</f>
        <v>830308</v>
      </c>
      <c r="N47" s="126">
        <f t="shared" ref="N47" si="23">SUM(N45:N46)</f>
        <v>5458</v>
      </c>
      <c r="O47" s="127">
        <f>SUM(O45:O46)</f>
        <v>435514</v>
      </c>
      <c r="P47" s="128">
        <f>SUM(P45:P46)</f>
        <v>9214895</v>
      </c>
      <c r="Q47" s="125" t="s">
        <v>12</v>
      </c>
      <c r="R47" s="125" t="s">
        <v>12</v>
      </c>
      <c r="S47" s="126">
        <f t="shared" ref="S47:Y47" si="24">SUM(S45:S46)</f>
        <v>428</v>
      </c>
      <c r="T47" s="127">
        <f t="shared" si="24"/>
        <v>75148</v>
      </c>
      <c r="U47" s="128">
        <f t="shared" si="24"/>
        <v>2521475</v>
      </c>
      <c r="V47" s="126">
        <f t="shared" si="24"/>
        <v>33269</v>
      </c>
      <c r="W47" s="127">
        <f t="shared" si="24"/>
        <v>1606606</v>
      </c>
      <c r="X47" s="128">
        <f t="shared" si="24"/>
        <v>6658339</v>
      </c>
      <c r="Y47" s="126">
        <f t="shared" si="24"/>
        <v>75358</v>
      </c>
      <c r="Z47" s="127">
        <f>SUM(Z45:Z46)</f>
        <v>2556916</v>
      </c>
      <c r="AA47" s="128">
        <f>SUM(AA45:AA46)</f>
        <v>11313500</v>
      </c>
      <c r="AB47" s="126">
        <f t="shared" ref="AB47" si="25">SUM(AB45:AB46)</f>
        <v>540025</v>
      </c>
      <c r="AC47" s="130">
        <f>SUM(AC45:AC46)</f>
        <v>51907150</v>
      </c>
      <c r="AD47" s="128">
        <f>SUM(AD45:AD46)</f>
        <v>1013678924</v>
      </c>
      <c r="AE47" s="125" t="s">
        <v>12</v>
      </c>
    </row>
    <row r="48" spans="1:35">
      <c r="Q48" s="104" t="s">
        <v>158</v>
      </c>
      <c r="AE48" s="104" t="str">
        <f>Q48</f>
        <v>【出典：令和６年度概要調書（令和６年４月１日現在）】</v>
      </c>
    </row>
    <row r="49" spans="1:31" hidden="1"/>
    <row r="50" spans="1:31" ht="59.25" hidden="1" customHeight="1">
      <c r="A50" s="131" t="s">
        <v>159</v>
      </c>
      <c r="B50" s="132" t="s">
        <v>160</v>
      </c>
      <c r="C50" s="133" t="s">
        <v>161</v>
      </c>
      <c r="D50" s="133" t="s">
        <v>162</v>
      </c>
      <c r="E50" s="134" t="s">
        <v>163</v>
      </c>
      <c r="F50" s="134" t="s">
        <v>161</v>
      </c>
      <c r="G50" s="134" t="s">
        <v>162</v>
      </c>
      <c r="H50" s="134" t="s">
        <v>164</v>
      </c>
      <c r="I50" s="134" t="s">
        <v>161</v>
      </c>
      <c r="J50" s="134" t="s">
        <v>162</v>
      </c>
      <c r="K50" s="134" t="s">
        <v>165</v>
      </c>
      <c r="L50" s="134" t="s">
        <v>161</v>
      </c>
      <c r="M50" s="134" t="s">
        <v>162</v>
      </c>
      <c r="N50" s="134" t="s">
        <v>166</v>
      </c>
      <c r="O50" s="134" t="s">
        <v>161</v>
      </c>
      <c r="P50" s="134" t="s">
        <v>162</v>
      </c>
      <c r="S50" s="134" t="s">
        <v>167</v>
      </c>
      <c r="T50" s="134" t="s">
        <v>161</v>
      </c>
      <c r="U50" s="134" t="s">
        <v>162</v>
      </c>
      <c r="V50" s="134" t="s">
        <v>168</v>
      </c>
      <c r="W50" s="134" t="s">
        <v>161</v>
      </c>
      <c r="X50" s="134" t="s">
        <v>162</v>
      </c>
      <c r="Y50" s="134" t="s">
        <v>169</v>
      </c>
      <c r="Z50" s="134" t="s">
        <v>161</v>
      </c>
      <c r="AA50" s="134" t="s">
        <v>162</v>
      </c>
      <c r="AB50" s="134" t="s">
        <v>170</v>
      </c>
      <c r="AC50" s="134" t="s">
        <v>161</v>
      </c>
      <c r="AD50" s="134" t="s">
        <v>162</v>
      </c>
      <c r="AE50" s="135"/>
    </row>
    <row r="51" spans="1:31" ht="13.2" hidden="1">
      <c r="B51" s="136">
        <v>88719</v>
      </c>
      <c r="C51" s="137">
        <v>9548900</v>
      </c>
      <c r="D51" s="137">
        <v>214549460</v>
      </c>
      <c r="E51" s="137">
        <v>1722</v>
      </c>
      <c r="F51" s="137">
        <v>359928</v>
      </c>
      <c r="G51" s="137">
        <v>9117032</v>
      </c>
      <c r="H51" s="137">
        <v>2333</v>
      </c>
      <c r="I51" s="137">
        <v>299438</v>
      </c>
      <c r="J51" s="137">
        <v>4742677</v>
      </c>
      <c r="K51" s="137">
        <v>109</v>
      </c>
      <c r="L51" s="137">
        <v>22319</v>
      </c>
      <c r="M51" s="137">
        <v>253435</v>
      </c>
      <c r="N51" s="137">
        <v>996</v>
      </c>
      <c r="O51" s="137">
        <v>83588</v>
      </c>
      <c r="P51" s="137">
        <v>1787936</v>
      </c>
      <c r="S51" s="137">
        <v>103</v>
      </c>
      <c r="T51" s="137">
        <v>22182</v>
      </c>
      <c r="U51" s="137">
        <v>910809</v>
      </c>
      <c r="V51" s="137">
        <v>2709</v>
      </c>
      <c r="W51" s="137">
        <v>138544</v>
      </c>
      <c r="X51" s="137">
        <v>665140</v>
      </c>
      <c r="Y51" s="137">
        <v>8495</v>
      </c>
      <c r="Z51" s="137">
        <v>316316</v>
      </c>
      <c r="AA51" s="137">
        <v>3037779</v>
      </c>
      <c r="AB51" s="137">
        <v>105186</v>
      </c>
      <c r="AC51" s="137">
        <v>10791215</v>
      </c>
      <c r="AD51" s="137">
        <v>235064268</v>
      </c>
    </row>
    <row r="52" spans="1:31" ht="13.2" hidden="1">
      <c r="B52" s="136">
        <v>18284</v>
      </c>
      <c r="C52" s="137">
        <v>1972900</v>
      </c>
      <c r="D52" s="137">
        <v>38878268</v>
      </c>
      <c r="E52" s="137">
        <v>531</v>
      </c>
      <c r="F52" s="137">
        <v>130395</v>
      </c>
      <c r="G52" s="137">
        <v>3232144</v>
      </c>
      <c r="H52" s="137">
        <v>736</v>
      </c>
      <c r="I52" s="137">
        <v>102759</v>
      </c>
      <c r="J52" s="137">
        <v>999748</v>
      </c>
      <c r="K52" s="137">
        <v>2</v>
      </c>
      <c r="L52" s="137">
        <v>353</v>
      </c>
      <c r="M52" s="137">
        <v>2536</v>
      </c>
      <c r="N52" s="137">
        <v>232</v>
      </c>
      <c r="O52" s="137">
        <v>19773</v>
      </c>
      <c r="P52" s="137">
        <v>411323</v>
      </c>
      <c r="S52" s="137">
        <v>13</v>
      </c>
      <c r="T52" s="137">
        <v>2603</v>
      </c>
      <c r="U52" s="137">
        <v>53836</v>
      </c>
      <c r="V52" s="137">
        <v>1070</v>
      </c>
      <c r="W52" s="137">
        <v>80619</v>
      </c>
      <c r="X52" s="137">
        <v>378002</v>
      </c>
      <c r="Y52" s="137">
        <v>155</v>
      </c>
      <c r="Z52" s="137">
        <v>9001</v>
      </c>
      <c r="AA52" s="137">
        <v>42564</v>
      </c>
      <c r="AB52" s="137">
        <v>21023</v>
      </c>
      <c r="AC52" s="137">
        <v>2318403</v>
      </c>
      <c r="AD52" s="137">
        <v>43998421</v>
      </c>
    </row>
    <row r="53" spans="1:31" ht="13.2" hidden="1">
      <c r="B53" s="136">
        <v>25184</v>
      </c>
      <c r="C53" s="137">
        <v>2455354</v>
      </c>
      <c r="D53" s="137">
        <v>50901441</v>
      </c>
      <c r="E53" s="137">
        <v>395</v>
      </c>
      <c r="F53" s="137">
        <v>91882</v>
      </c>
      <c r="G53" s="137">
        <v>2842921</v>
      </c>
      <c r="H53" s="137">
        <v>822</v>
      </c>
      <c r="I53" s="137">
        <v>84713</v>
      </c>
      <c r="J53" s="137">
        <v>888275</v>
      </c>
      <c r="K53" s="137">
        <v>24</v>
      </c>
      <c r="L53" s="137">
        <v>2018</v>
      </c>
      <c r="M53" s="137">
        <v>29517</v>
      </c>
      <c r="N53" s="137">
        <v>396</v>
      </c>
      <c r="O53" s="137">
        <v>26882</v>
      </c>
      <c r="P53" s="137">
        <v>522967</v>
      </c>
      <c r="S53" s="137">
        <v>21</v>
      </c>
      <c r="T53" s="137">
        <v>2977</v>
      </c>
      <c r="U53" s="137">
        <v>74485</v>
      </c>
      <c r="V53" s="137">
        <v>4986</v>
      </c>
      <c r="W53" s="137">
        <v>174413</v>
      </c>
      <c r="X53" s="137">
        <v>637123</v>
      </c>
      <c r="Y53" s="137">
        <v>2559</v>
      </c>
      <c r="Z53" s="137">
        <v>61018</v>
      </c>
      <c r="AA53" s="137">
        <v>305035</v>
      </c>
      <c r="AB53" s="137">
        <v>34387</v>
      </c>
      <c r="AC53" s="137">
        <v>2899257</v>
      </c>
      <c r="AD53" s="137">
        <v>56201764</v>
      </c>
    </row>
    <row r="54" spans="1:31" ht="13.2" hidden="1">
      <c r="B54" s="136">
        <v>18450</v>
      </c>
      <c r="C54" s="137">
        <v>1960899</v>
      </c>
      <c r="D54" s="137">
        <v>39238725</v>
      </c>
      <c r="E54" s="137">
        <v>493</v>
      </c>
      <c r="F54" s="137">
        <v>126702</v>
      </c>
      <c r="G54" s="137">
        <v>3496777</v>
      </c>
      <c r="H54" s="137">
        <v>360</v>
      </c>
      <c r="I54" s="137">
        <v>48368</v>
      </c>
      <c r="J54" s="137">
        <v>571488</v>
      </c>
      <c r="K54" s="137">
        <v>6</v>
      </c>
      <c r="L54" s="137">
        <v>2984</v>
      </c>
      <c r="M54" s="137">
        <v>58092</v>
      </c>
      <c r="N54" s="137">
        <v>318</v>
      </c>
      <c r="O54" s="137">
        <v>27814</v>
      </c>
      <c r="P54" s="137">
        <v>573274</v>
      </c>
      <c r="S54" s="137">
        <v>31</v>
      </c>
      <c r="T54" s="137">
        <v>5893</v>
      </c>
      <c r="U54" s="137">
        <v>180045</v>
      </c>
      <c r="V54" s="137">
        <v>1584</v>
      </c>
      <c r="W54" s="137">
        <v>35627</v>
      </c>
      <c r="X54" s="137">
        <v>167767</v>
      </c>
      <c r="Y54" s="137">
        <v>7642</v>
      </c>
      <c r="Z54" s="137">
        <v>272449</v>
      </c>
      <c r="AA54" s="137">
        <v>1052143</v>
      </c>
      <c r="AB54" s="137">
        <v>28884</v>
      </c>
      <c r="AC54" s="137">
        <v>2480736</v>
      </c>
      <c r="AD54" s="137">
        <v>45338311</v>
      </c>
    </row>
    <row r="55" spans="1:31" ht="13.2" hidden="1">
      <c r="B55" s="136">
        <v>33994</v>
      </c>
      <c r="C55" s="137">
        <v>3523395</v>
      </c>
      <c r="D55" s="137">
        <v>82148281</v>
      </c>
      <c r="E55" s="137">
        <v>864</v>
      </c>
      <c r="F55" s="137">
        <v>216255</v>
      </c>
      <c r="G55" s="137">
        <v>5836885</v>
      </c>
      <c r="H55" s="137">
        <v>863</v>
      </c>
      <c r="I55" s="137">
        <v>100238</v>
      </c>
      <c r="J55" s="137">
        <v>1409094</v>
      </c>
      <c r="K55" s="137">
        <v>8</v>
      </c>
      <c r="L55" s="137">
        <v>1257</v>
      </c>
      <c r="M55" s="137">
        <v>3728</v>
      </c>
      <c r="N55" s="137">
        <v>483</v>
      </c>
      <c r="O55" s="137">
        <v>40767</v>
      </c>
      <c r="P55" s="137">
        <v>1074217</v>
      </c>
      <c r="S55" s="137">
        <v>51</v>
      </c>
      <c r="T55" s="137">
        <v>7247</v>
      </c>
      <c r="U55" s="137">
        <v>249423</v>
      </c>
      <c r="V55" s="137">
        <v>2283</v>
      </c>
      <c r="W55" s="137">
        <v>124600</v>
      </c>
      <c r="X55" s="137">
        <v>607691</v>
      </c>
      <c r="Y55" s="137">
        <v>6266</v>
      </c>
      <c r="Z55" s="137">
        <v>179222</v>
      </c>
      <c r="AA55" s="137">
        <v>548190</v>
      </c>
      <c r="AB55" s="137">
        <v>44812</v>
      </c>
      <c r="AC55" s="137">
        <v>4192981</v>
      </c>
      <c r="AD55" s="137">
        <v>91877509</v>
      </c>
    </row>
    <row r="56" spans="1:31" ht="13.2" hidden="1">
      <c r="B56" s="136">
        <v>18067</v>
      </c>
      <c r="C56" s="137">
        <v>2257327</v>
      </c>
      <c r="D56" s="137">
        <v>45031838</v>
      </c>
      <c r="E56" s="137">
        <v>444</v>
      </c>
      <c r="F56" s="137">
        <v>92882</v>
      </c>
      <c r="G56" s="137">
        <v>2117234</v>
      </c>
      <c r="H56" s="137">
        <v>570</v>
      </c>
      <c r="I56" s="137">
        <v>79310</v>
      </c>
      <c r="J56" s="137">
        <v>757300</v>
      </c>
      <c r="K56" s="137">
        <v>16</v>
      </c>
      <c r="L56" s="137">
        <v>4860</v>
      </c>
      <c r="M56" s="137">
        <v>18351</v>
      </c>
      <c r="N56" s="137">
        <v>289</v>
      </c>
      <c r="O56" s="137">
        <v>29512</v>
      </c>
      <c r="P56" s="137">
        <v>716702</v>
      </c>
      <c r="S56" s="137">
        <v>16</v>
      </c>
      <c r="T56" s="137">
        <v>2566</v>
      </c>
      <c r="U56" s="137">
        <v>56750</v>
      </c>
      <c r="V56" s="137">
        <v>1119</v>
      </c>
      <c r="W56" s="137">
        <v>80077</v>
      </c>
      <c r="X56" s="137">
        <v>332104</v>
      </c>
      <c r="Y56" s="137">
        <v>1628</v>
      </c>
      <c r="Z56" s="137">
        <v>75396</v>
      </c>
      <c r="AA56" s="137">
        <v>275895</v>
      </c>
      <c r="AB56" s="137">
        <v>22149</v>
      </c>
      <c r="AC56" s="137">
        <v>2621930</v>
      </c>
      <c r="AD56" s="137">
        <v>49306174</v>
      </c>
    </row>
    <row r="57" spans="1:31" ht="13.2" hidden="1">
      <c r="B57" s="136">
        <v>12527</v>
      </c>
      <c r="C57" s="137">
        <v>1489448</v>
      </c>
      <c r="D57" s="137">
        <v>17490360</v>
      </c>
      <c r="E57" s="137">
        <v>148</v>
      </c>
      <c r="F57" s="137">
        <v>37064</v>
      </c>
      <c r="G57" s="137">
        <v>750523</v>
      </c>
      <c r="H57" s="137">
        <v>464</v>
      </c>
      <c r="I57" s="137">
        <v>61277</v>
      </c>
      <c r="J57" s="137">
        <v>461170</v>
      </c>
      <c r="K57" s="137">
        <v>19</v>
      </c>
      <c r="L57" s="137">
        <v>4053</v>
      </c>
      <c r="M57" s="137">
        <v>33374</v>
      </c>
      <c r="N57" s="137">
        <v>204</v>
      </c>
      <c r="O57" s="137">
        <v>18915</v>
      </c>
      <c r="P57" s="137">
        <v>283882</v>
      </c>
      <c r="S57" s="137">
        <v>20</v>
      </c>
      <c r="T57" s="137">
        <v>3021</v>
      </c>
      <c r="U57" s="137">
        <v>76810</v>
      </c>
      <c r="V57" s="137">
        <v>2335</v>
      </c>
      <c r="W57" s="137">
        <v>122710</v>
      </c>
      <c r="X57" s="137">
        <v>397776</v>
      </c>
      <c r="Y57" s="137">
        <v>1721</v>
      </c>
      <c r="Z57" s="137">
        <v>72209</v>
      </c>
      <c r="AA57" s="137">
        <v>474324</v>
      </c>
      <c r="AB57" s="137">
        <v>17438</v>
      </c>
      <c r="AC57" s="137">
        <v>1808697</v>
      </c>
      <c r="AD57" s="137">
        <v>19968219</v>
      </c>
    </row>
    <row r="58" spans="1:31" ht="13.2" hidden="1">
      <c r="B58" s="136">
        <v>11745</v>
      </c>
      <c r="C58" s="137">
        <v>1270880</v>
      </c>
      <c r="D58" s="137">
        <v>21866417</v>
      </c>
      <c r="E58" s="137">
        <v>63</v>
      </c>
      <c r="F58" s="137">
        <v>16490</v>
      </c>
      <c r="G58" s="137">
        <v>473767</v>
      </c>
      <c r="H58" s="137">
        <v>286</v>
      </c>
      <c r="I58" s="137">
        <v>38770</v>
      </c>
      <c r="J58" s="137">
        <v>400605</v>
      </c>
      <c r="K58" s="137">
        <v>10</v>
      </c>
      <c r="L58" s="137">
        <v>1342</v>
      </c>
      <c r="M58" s="137">
        <v>14605</v>
      </c>
      <c r="N58" s="137">
        <v>185</v>
      </c>
      <c r="O58" s="137">
        <v>11928</v>
      </c>
      <c r="P58" s="137">
        <v>238286</v>
      </c>
      <c r="S58" s="137">
        <v>25</v>
      </c>
      <c r="T58" s="137">
        <v>2582</v>
      </c>
      <c r="U58" s="137">
        <v>69181</v>
      </c>
      <c r="V58" s="137">
        <v>1251</v>
      </c>
      <c r="W58" s="137">
        <v>88023</v>
      </c>
      <c r="X58" s="137">
        <v>386542</v>
      </c>
      <c r="Y58" s="137">
        <v>5557</v>
      </c>
      <c r="Z58" s="137">
        <v>161126</v>
      </c>
      <c r="AA58" s="137">
        <v>638575</v>
      </c>
      <c r="AB58" s="137">
        <v>19122</v>
      </c>
      <c r="AC58" s="137">
        <v>1591141</v>
      </c>
      <c r="AD58" s="137">
        <v>24087978</v>
      </c>
    </row>
    <row r="59" spans="1:31" ht="13.2" hidden="1">
      <c r="B59" s="136">
        <v>29213</v>
      </c>
      <c r="C59" s="137">
        <v>3346028</v>
      </c>
      <c r="D59" s="137">
        <v>81701506</v>
      </c>
      <c r="E59" s="137">
        <v>302</v>
      </c>
      <c r="F59" s="137">
        <v>66043</v>
      </c>
      <c r="G59" s="137">
        <v>1428637</v>
      </c>
      <c r="H59" s="137">
        <v>494</v>
      </c>
      <c r="I59" s="137">
        <v>53320</v>
      </c>
      <c r="J59" s="137">
        <v>712754</v>
      </c>
      <c r="K59" s="137">
        <v>25</v>
      </c>
      <c r="L59" s="137">
        <v>2602</v>
      </c>
      <c r="M59" s="137">
        <v>16030</v>
      </c>
      <c r="N59" s="137">
        <v>204</v>
      </c>
      <c r="O59" s="137">
        <v>19553</v>
      </c>
      <c r="P59" s="137">
        <v>447654</v>
      </c>
      <c r="S59" s="137">
        <v>23</v>
      </c>
      <c r="T59" s="137">
        <v>3855</v>
      </c>
      <c r="U59" s="137">
        <v>99273</v>
      </c>
      <c r="V59" s="137">
        <v>893</v>
      </c>
      <c r="W59" s="137">
        <v>35367</v>
      </c>
      <c r="X59" s="137">
        <v>178861</v>
      </c>
      <c r="Y59" s="137">
        <v>2747</v>
      </c>
      <c r="Z59" s="137">
        <v>118011</v>
      </c>
      <c r="AA59" s="137">
        <v>378842</v>
      </c>
      <c r="AB59" s="137">
        <v>33901</v>
      </c>
      <c r="AC59" s="137">
        <v>3644779</v>
      </c>
      <c r="AD59" s="137">
        <v>84963557</v>
      </c>
    </row>
    <row r="60" spans="1:31" ht="13.2" hidden="1">
      <c r="B60" s="136">
        <v>20189</v>
      </c>
      <c r="C60" s="137">
        <v>2365553</v>
      </c>
      <c r="D60" s="137">
        <v>58199210</v>
      </c>
      <c r="E60" s="137">
        <v>427</v>
      </c>
      <c r="F60" s="137">
        <v>118826</v>
      </c>
      <c r="G60" s="137">
        <v>3650501</v>
      </c>
      <c r="H60" s="137">
        <v>300</v>
      </c>
      <c r="I60" s="137">
        <v>43897</v>
      </c>
      <c r="J60" s="137">
        <v>552969</v>
      </c>
      <c r="K60" s="137">
        <v>0</v>
      </c>
      <c r="L60" s="137">
        <v>0</v>
      </c>
      <c r="M60" s="137">
        <v>0</v>
      </c>
      <c r="N60" s="137">
        <v>177</v>
      </c>
      <c r="O60" s="137">
        <v>14766</v>
      </c>
      <c r="P60" s="137">
        <v>317054</v>
      </c>
      <c r="S60" s="137">
        <v>18</v>
      </c>
      <c r="T60" s="137">
        <v>2115</v>
      </c>
      <c r="U60" s="137">
        <v>82329</v>
      </c>
      <c r="V60" s="137">
        <v>476</v>
      </c>
      <c r="W60" s="137">
        <v>41243</v>
      </c>
      <c r="X60" s="137">
        <v>210560</v>
      </c>
      <c r="Y60" s="137">
        <v>727</v>
      </c>
      <c r="Z60" s="137">
        <v>33850</v>
      </c>
      <c r="AA60" s="137">
        <v>146773</v>
      </c>
      <c r="AB60" s="137">
        <v>22314</v>
      </c>
      <c r="AC60" s="137">
        <v>2620250</v>
      </c>
      <c r="AD60" s="137">
        <v>63159396</v>
      </c>
    </row>
    <row r="61" spans="1:31" ht="13.2" hidden="1">
      <c r="B61" s="136">
        <v>13396</v>
      </c>
      <c r="C61" s="137">
        <v>1471099</v>
      </c>
      <c r="D61" s="137">
        <v>37448069</v>
      </c>
      <c r="E61" s="137">
        <v>168</v>
      </c>
      <c r="F61" s="137">
        <v>47191</v>
      </c>
      <c r="G61" s="137">
        <v>1412208</v>
      </c>
      <c r="H61" s="137">
        <v>262</v>
      </c>
      <c r="I61" s="137">
        <v>34998</v>
      </c>
      <c r="J61" s="137">
        <v>594275</v>
      </c>
      <c r="K61" s="137">
        <v>0</v>
      </c>
      <c r="L61" s="137">
        <v>0</v>
      </c>
      <c r="M61" s="137">
        <v>0</v>
      </c>
      <c r="N61" s="137">
        <v>161</v>
      </c>
      <c r="O61" s="137">
        <v>11783</v>
      </c>
      <c r="P61" s="137">
        <v>321891</v>
      </c>
      <c r="S61" s="137">
        <v>18</v>
      </c>
      <c r="T61" s="137">
        <v>5321</v>
      </c>
      <c r="U61" s="137">
        <v>272087</v>
      </c>
      <c r="V61" s="137">
        <v>850</v>
      </c>
      <c r="W61" s="137">
        <v>53892</v>
      </c>
      <c r="X61" s="137">
        <v>257986</v>
      </c>
      <c r="Y61" s="137">
        <v>2728</v>
      </c>
      <c r="Z61" s="137">
        <v>108456</v>
      </c>
      <c r="AA61" s="137">
        <v>365402</v>
      </c>
      <c r="AB61" s="137">
        <v>17583</v>
      </c>
      <c r="AC61" s="137">
        <v>1732740</v>
      </c>
      <c r="AD61" s="137">
        <v>40671918</v>
      </c>
    </row>
    <row r="62" spans="1:31" ht="13.2" hidden="1">
      <c r="B62" s="136">
        <v>13883</v>
      </c>
      <c r="C62" s="137">
        <v>1454907</v>
      </c>
      <c r="D62" s="137">
        <v>19827762</v>
      </c>
      <c r="E62" s="137">
        <v>61</v>
      </c>
      <c r="F62" s="137">
        <v>12199</v>
      </c>
      <c r="G62" s="137">
        <v>199070</v>
      </c>
      <c r="H62" s="137">
        <v>401</v>
      </c>
      <c r="I62" s="137">
        <v>61304</v>
      </c>
      <c r="J62" s="137">
        <v>753221</v>
      </c>
      <c r="K62" s="137">
        <v>20</v>
      </c>
      <c r="L62" s="137">
        <v>3094</v>
      </c>
      <c r="M62" s="137">
        <v>21993</v>
      </c>
      <c r="N62" s="137">
        <v>217</v>
      </c>
      <c r="O62" s="137">
        <v>14615</v>
      </c>
      <c r="P62" s="137">
        <v>281174</v>
      </c>
      <c r="S62" s="137">
        <v>10</v>
      </c>
      <c r="T62" s="137">
        <v>1683</v>
      </c>
      <c r="U62" s="137">
        <v>36621</v>
      </c>
      <c r="V62" s="137">
        <v>2653</v>
      </c>
      <c r="W62" s="137">
        <v>99737</v>
      </c>
      <c r="X62" s="137">
        <v>318442</v>
      </c>
      <c r="Y62" s="137">
        <v>6682</v>
      </c>
      <c r="Z62" s="137">
        <v>260902</v>
      </c>
      <c r="AA62" s="137">
        <v>799840</v>
      </c>
      <c r="AB62" s="137">
        <v>23927</v>
      </c>
      <c r="AC62" s="137">
        <v>1908441</v>
      </c>
      <c r="AD62" s="137">
        <v>22238123</v>
      </c>
    </row>
    <row r="63" spans="1:31" ht="13.2" hidden="1">
      <c r="B63" s="136">
        <v>2621</v>
      </c>
      <c r="C63" s="137">
        <v>258419</v>
      </c>
      <c r="D63" s="137">
        <v>2668682</v>
      </c>
      <c r="E63" s="137">
        <v>2</v>
      </c>
      <c r="F63" s="137">
        <v>423</v>
      </c>
      <c r="G63" s="137">
        <v>13874</v>
      </c>
      <c r="H63" s="137">
        <v>7</v>
      </c>
      <c r="I63" s="137">
        <v>1016</v>
      </c>
      <c r="J63" s="137">
        <v>16624</v>
      </c>
      <c r="K63" s="137">
        <v>5</v>
      </c>
      <c r="L63" s="137">
        <v>1076</v>
      </c>
      <c r="M63" s="137">
        <v>8736</v>
      </c>
      <c r="N63" s="137">
        <v>58</v>
      </c>
      <c r="O63" s="137">
        <v>3972</v>
      </c>
      <c r="P63" s="137">
        <v>66056</v>
      </c>
      <c r="S63" s="137">
        <v>1</v>
      </c>
      <c r="T63" s="137">
        <v>88</v>
      </c>
      <c r="U63" s="137">
        <v>87</v>
      </c>
      <c r="V63" s="137">
        <v>1292</v>
      </c>
      <c r="W63" s="137">
        <v>45856</v>
      </c>
      <c r="X63" s="137">
        <v>94250</v>
      </c>
      <c r="Y63" s="137">
        <v>2633</v>
      </c>
      <c r="Z63" s="137">
        <v>81904</v>
      </c>
      <c r="AA63" s="137">
        <v>474252</v>
      </c>
      <c r="AB63" s="137">
        <v>6619</v>
      </c>
      <c r="AC63" s="137">
        <v>392754</v>
      </c>
      <c r="AD63" s="137">
        <v>3342561</v>
      </c>
    </row>
    <row r="64" spans="1:31" ht="13.2" hidden="1">
      <c r="B64" s="136">
        <v>6494</v>
      </c>
      <c r="C64" s="137">
        <v>738840</v>
      </c>
      <c r="D64" s="137">
        <v>16992855</v>
      </c>
      <c r="E64" s="137">
        <v>30</v>
      </c>
      <c r="F64" s="137">
        <v>8948</v>
      </c>
      <c r="G64" s="137">
        <v>336006</v>
      </c>
      <c r="H64" s="137">
        <v>39</v>
      </c>
      <c r="I64" s="137">
        <v>5035</v>
      </c>
      <c r="J64" s="137">
        <v>159727</v>
      </c>
      <c r="K64" s="137">
        <v>2</v>
      </c>
      <c r="L64" s="137">
        <v>335</v>
      </c>
      <c r="M64" s="137">
        <v>4331</v>
      </c>
      <c r="N64" s="137">
        <v>50</v>
      </c>
      <c r="O64" s="137">
        <v>5073</v>
      </c>
      <c r="P64" s="137">
        <v>139241</v>
      </c>
      <c r="S64" s="137">
        <v>7</v>
      </c>
      <c r="T64" s="137">
        <v>1224</v>
      </c>
      <c r="U64" s="137">
        <v>41682</v>
      </c>
      <c r="V64" s="137">
        <v>398</v>
      </c>
      <c r="W64" s="137">
        <v>16445</v>
      </c>
      <c r="X64" s="137">
        <v>90011</v>
      </c>
      <c r="Y64" s="137">
        <v>1351</v>
      </c>
      <c r="Z64" s="137">
        <v>37161</v>
      </c>
      <c r="AA64" s="137">
        <v>68938</v>
      </c>
      <c r="AB64" s="137">
        <v>8371</v>
      </c>
      <c r="AC64" s="137">
        <v>813061</v>
      </c>
      <c r="AD64" s="137">
        <v>17832791</v>
      </c>
    </row>
    <row r="65" spans="2:30" ht="13.2" hidden="1">
      <c r="B65" s="136">
        <v>6750</v>
      </c>
      <c r="C65" s="137">
        <v>728165</v>
      </c>
      <c r="D65" s="137">
        <v>17565094</v>
      </c>
      <c r="E65" s="137">
        <v>78</v>
      </c>
      <c r="F65" s="137">
        <v>19416</v>
      </c>
      <c r="G65" s="137">
        <v>651535</v>
      </c>
      <c r="H65" s="137">
        <v>111</v>
      </c>
      <c r="I65" s="137">
        <v>8165</v>
      </c>
      <c r="J65" s="137">
        <v>161466</v>
      </c>
      <c r="K65" s="137">
        <v>8</v>
      </c>
      <c r="L65" s="137">
        <v>2308</v>
      </c>
      <c r="M65" s="137">
        <v>7024</v>
      </c>
      <c r="N65" s="137">
        <v>55</v>
      </c>
      <c r="O65" s="137">
        <v>3672</v>
      </c>
      <c r="P65" s="137">
        <v>84156</v>
      </c>
      <c r="S65" s="137">
        <v>2</v>
      </c>
      <c r="T65" s="137">
        <v>169</v>
      </c>
      <c r="U65" s="137">
        <v>5442</v>
      </c>
      <c r="V65" s="137">
        <v>120</v>
      </c>
      <c r="W65" s="137">
        <v>5278</v>
      </c>
      <c r="X65" s="137">
        <v>24846</v>
      </c>
      <c r="Y65" s="137">
        <v>591</v>
      </c>
      <c r="Z65" s="137">
        <v>13843</v>
      </c>
      <c r="AA65" s="137">
        <v>64711</v>
      </c>
      <c r="AB65" s="137">
        <v>7715</v>
      </c>
      <c r="AC65" s="137">
        <v>781016</v>
      </c>
      <c r="AD65" s="137">
        <v>18564274</v>
      </c>
    </row>
    <row r="66" spans="2:30" ht="13.2" hidden="1">
      <c r="B66" s="136">
        <v>8561</v>
      </c>
      <c r="C66" s="137">
        <v>966345</v>
      </c>
      <c r="D66" s="137">
        <v>23276213</v>
      </c>
      <c r="E66" s="137">
        <v>125</v>
      </c>
      <c r="F66" s="137">
        <v>30493</v>
      </c>
      <c r="G66" s="137">
        <v>887225</v>
      </c>
      <c r="H66" s="137">
        <v>188</v>
      </c>
      <c r="I66" s="137">
        <v>21702</v>
      </c>
      <c r="J66" s="137">
        <v>273575</v>
      </c>
      <c r="K66" s="137">
        <v>0</v>
      </c>
      <c r="L66" s="137">
        <v>0</v>
      </c>
      <c r="M66" s="137">
        <v>0</v>
      </c>
      <c r="N66" s="137">
        <v>87</v>
      </c>
      <c r="O66" s="137">
        <v>7092</v>
      </c>
      <c r="P66" s="137">
        <v>174583</v>
      </c>
      <c r="S66" s="137">
        <v>5</v>
      </c>
      <c r="T66" s="137">
        <v>1379</v>
      </c>
      <c r="U66" s="137">
        <v>69287</v>
      </c>
      <c r="V66" s="137">
        <v>815</v>
      </c>
      <c r="W66" s="137">
        <v>43093</v>
      </c>
      <c r="X66" s="137">
        <v>167467</v>
      </c>
      <c r="Y66" s="137">
        <v>749</v>
      </c>
      <c r="Z66" s="137">
        <v>22982</v>
      </c>
      <c r="AA66" s="137">
        <v>97378</v>
      </c>
      <c r="AB66" s="137">
        <v>10530</v>
      </c>
      <c r="AC66" s="137">
        <v>1093086</v>
      </c>
      <c r="AD66" s="137">
        <v>24945728</v>
      </c>
    </row>
    <row r="67" spans="2:30" ht="13.2" hidden="1">
      <c r="B67" s="136">
        <v>2493</v>
      </c>
      <c r="C67" s="137">
        <v>259396</v>
      </c>
      <c r="D67" s="137">
        <v>4154648</v>
      </c>
      <c r="E67" s="137">
        <v>17</v>
      </c>
      <c r="F67" s="137">
        <v>3814</v>
      </c>
      <c r="G67" s="137">
        <v>85238</v>
      </c>
      <c r="H67" s="137">
        <v>49</v>
      </c>
      <c r="I67" s="137">
        <v>5115</v>
      </c>
      <c r="J67" s="137">
        <v>65104</v>
      </c>
      <c r="K67" s="137">
        <v>0</v>
      </c>
      <c r="L67" s="137">
        <v>0</v>
      </c>
      <c r="M67" s="137">
        <v>0</v>
      </c>
      <c r="N67" s="137">
        <v>27</v>
      </c>
      <c r="O67" s="137">
        <v>2281</v>
      </c>
      <c r="P67" s="137">
        <v>46638</v>
      </c>
      <c r="S67" s="137">
        <v>1</v>
      </c>
      <c r="T67" s="137">
        <v>114</v>
      </c>
      <c r="U67" s="137">
        <v>4446</v>
      </c>
      <c r="V67" s="137">
        <v>444</v>
      </c>
      <c r="W67" s="137">
        <v>27272</v>
      </c>
      <c r="X67" s="137">
        <v>165749</v>
      </c>
      <c r="Y67" s="137">
        <v>474</v>
      </c>
      <c r="Z67" s="137">
        <v>14017</v>
      </c>
      <c r="AA67" s="137">
        <v>69087</v>
      </c>
      <c r="AB67" s="137">
        <v>3505</v>
      </c>
      <c r="AC67" s="137">
        <v>312009</v>
      </c>
      <c r="AD67" s="137">
        <v>4590910</v>
      </c>
    </row>
    <row r="68" spans="2:30" ht="13.2" hidden="1">
      <c r="B68" s="136">
        <v>3040</v>
      </c>
      <c r="C68" s="137">
        <v>316910</v>
      </c>
      <c r="D68" s="137">
        <v>6611010</v>
      </c>
      <c r="E68" s="137">
        <v>12</v>
      </c>
      <c r="F68" s="137">
        <v>2663</v>
      </c>
      <c r="G68" s="137">
        <v>61716</v>
      </c>
      <c r="H68" s="137">
        <v>73</v>
      </c>
      <c r="I68" s="137">
        <v>7857</v>
      </c>
      <c r="J68" s="137">
        <v>124220</v>
      </c>
      <c r="K68" s="137">
        <v>0</v>
      </c>
      <c r="L68" s="137">
        <v>0</v>
      </c>
      <c r="M68" s="137">
        <v>0</v>
      </c>
      <c r="N68" s="137">
        <v>31</v>
      </c>
      <c r="O68" s="137">
        <v>2372</v>
      </c>
      <c r="P68" s="137">
        <v>67718</v>
      </c>
      <c r="S68" s="137">
        <v>2</v>
      </c>
      <c r="T68" s="137">
        <v>742</v>
      </c>
      <c r="U68" s="137">
        <v>24177</v>
      </c>
      <c r="V68" s="137">
        <v>599</v>
      </c>
      <c r="W68" s="137">
        <v>21408</v>
      </c>
      <c r="X68" s="137">
        <v>120232</v>
      </c>
      <c r="Y68" s="137">
        <v>790</v>
      </c>
      <c r="Z68" s="137">
        <v>17769</v>
      </c>
      <c r="AA68" s="137">
        <v>66588</v>
      </c>
      <c r="AB68" s="137">
        <v>4547</v>
      </c>
      <c r="AC68" s="137">
        <v>369721</v>
      </c>
      <c r="AD68" s="137">
        <v>7075661</v>
      </c>
    </row>
    <row r="69" spans="2:30" ht="13.2" hidden="1">
      <c r="B69" s="136">
        <v>2889</v>
      </c>
      <c r="C69" s="137">
        <v>293681</v>
      </c>
      <c r="D69" s="137">
        <v>5568779</v>
      </c>
      <c r="E69" s="137">
        <v>52</v>
      </c>
      <c r="F69" s="137">
        <v>8081</v>
      </c>
      <c r="G69" s="137">
        <v>184652</v>
      </c>
      <c r="H69" s="137">
        <v>35</v>
      </c>
      <c r="I69" s="137">
        <v>3647</v>
      </c>
      <c r="J69" s="137">
        <v>44611</v>
      </c>
      <c r="K69" s="137">
        <v>0</v>
      </c>
      <c r="L69" s="137">
        <v>0</v>
      </c>
      <c r="M69" s="137">
        <v>0</v>
      </c>
      <c r="N69" s="137">
        <v>30</v>
      </c>
      <c r="O69" s="137">
        <v>1441</v>
      </c>
      <c r="P69" s="137">
        <v>26889</v>
      </c>
      <c r="S69" s="137">
        <v>3</v>
      </c>
      <c r="T69" s="137">
        <v>117</v>
      </c>
      <c r="U69" s="137">
        <v>89</v>
      </c>
      <c r="V69" s="137">
        <v>415</v>
      </c>
      <c r="W69" s="137">
        <v>14752</v>
      </c>
      <c r="X69" s="137">
        <v>65420</v>
      </c>
      <c r="Y69" s="137">
        <v>1054</v>
      </c>
      <c r="Z69" s="137">
        <v>20574</v>
      </c>
      <c r="AA69" s="137">
        <v>78025</v>
      </c>
      <c r="AB69" s="137">
        <v>4478</v>
      </c>
      <c r="AC69" s="137">
        <v>342293</v>
      </c>
      <c r="AD69" s="137">
        <v>5968465</v>
      </c>
    </row>
    <row r="70" spans="2:30" ht="13.2" hidden="1">
      <c r="B70" s="136">
        <v>13416</v>
      </c>
      <c r="C70" s="137">
        <v>1276014</v>
      </c>
      <c r="D70" s="137">
        <v>28337682</v>
      </c>
      <c r="E70" s="137">
        <v>170</v>
      </c>
      <c r="F70" s="137">
        <v>43627</v>
      </c>
      <c r="G70" s="137">
        <v>1374044</v>
      </c>
      <c r="H70" s="137">
        <v>200</v>
      </c>
      <c r="I70" s="137">
        <v>27960</v>
      </c>
      <c r="J70" s="137">
        <v>403937</v>
      </c>
      <c r="K70" s="137">
        <v>0</v>
      </c>
      <c r="L70" s="137">
        <v>0</v>
      </c>
      <c r="M70" s="137">
        <v>0</v>
      </c>
      <c r="N70" s="137">
        <v>168</v>
      </c>
      <c r="O70" s="137">
        <v>13333</v>
      </c>
      <c r="P70" s="137">
        <v>323991</v>
      </c>
      <c r="S70" s="137">
        <v>8</v>
      </c>
      <c r="T70" s="137">
        <v>1445</v>
      </c>
      <c r="U70" s="137">
        <v>44324</v>
      </c>
      <c r="V70" s="137">
        <v>552</v>
      </c>
      <c r="W70" s="137">
        <v>17852</v>
      </c>
      <c r="X70" s="137">
        <v>84360</v>
      </c>
      <c r="Y70" s="137">
        <v>3632</v>
      </c>
      <c r="Z70" s="137">
        <v>129799</v>
      </c>
      <c r="AA70" s="137">
        <v>465761</v>
      </c>
      <c r="AB70" s="137">
        <v>18146</v>
      </c>
      <c r="AC70" s="137">
        <v>1510030</v>
      </c>
      <c r="AD70" s="137">
        <v>31034099</v>
      </c>
    </row>
    <row r="71" spans="2:30" ht="13.2" hidden="1">
      <c r="B71" s="136">
        <v>814</v>
      </c>
      <c r="C71" s="137">
        <v>97905</v>
      </c>
      <c r="D71" s="137">
        <v>1063855</v>
      </c>
      <c r="E71" s="137">
        <v>4</v>
      </c>
      <c r="F71" s="137">
        <v>585</v>
      </c>
      <c r="G71" s="137">
        <v>5073</v>
      </c>
      <c r="H71" s="137">
        <v>56</v>
      </c>
      <c r="I71" s="137">
        <v>7184</v>
      </c>
      <c r="J71" s="137">
        <v>61016</v>
      </c>
      <c r="K71" s="137">
        <v>18</v>
      </c>
      <c r="L71" s="137">
        <v>2845</v>
      </c>
      <c r="M71" s="137">
        <v>30131</v>
      </c>
      <c r="N71" s="137">
        <v>18</v>
      </c>
      <c r="O71" s="137">
        <v>1025</v>
      </c>
      <c r="P71" s="137">
        <v>13025</v>
      </c>
      <c r="S71" s="137">
        <v>0</v>
      </c>
      <c r="T71" s="137">
        <v>0</v>
      </c>
      <c r="U71" s="137">
        <v>0</v>
      </c>
      <c r="V71" s="137">
        <v>404</v>
      </c>
      <c r="W71" s="137">
        <v>16516</v>
      </c>
      <c r="X71" s="137">
        <v>73905</v>
      </c>
      <c r="Y71" s="137">
        <v>574</v>
      </c>
      <c r="Z71" s="137">
        <v>26473</v>
      </c>
      <c r="AA71" s="137">
        <v>100861</v>
      </c>
      <c r="AB71" s="137">
        <v>1888</v>
      </c>
      <c r="AC71" s="137">
        <v>152533</v>
      </c>
      <c r="AD71" s="137">
        <v>1347866</v>
      </c>
    </row>
    <row r="72" spans="2:30" ht="13.2" hidden="1">
      <c r="B72" s="136">
        <v>1174</v>
      </c>
      <c r="C72" s="137">
        <v>124404</v>
      </c>
      <c r="D72" s="137">
        <v>1256842</v>
      </c>
      <c r="E72" s="137">
        <v>0</v>
      </c>
      <c r="F72" s="137">
        <v>0</v>
      </c>
      <c r="G72" s="137">
        <v>0</v>
      </c>
      <c r="H72" s="137">
        <v>445</v>
      </c>
      <c r="I72" s="137">
        <v>25751</v>
      </c>
      <c r="J72" s="137">
        <v>134435</v>
      </c>
      <c r="K72" s="137">
        <v>7</v>
      </c>
      <c r="L72" s="137">
        <v>1270</v>
      </c>
      <c r="M72" s="137">
        <v>5585</v>
      </c>
      <c r="N72" s="137">
        <v>20</v>
      </c>
      <c r="O72" s="137">
        <v>956</v>
      </c>
      <c r="P72" s="137">
        <v>9975</v>
      </c>
      <c r="S72" s="137">
        <v>6</v>
      </c>
      <c r="T72" s="137">
        <v>364</v>
      </c>
      <c r="U72" s="137">
        <v>9529</v>
      </c>
      <c r="V72" s="137">
        <v>237</v>
      </c>
      <c r="W72" s="137">
        <v>11259</v>
      </c>
      <c r="X72" s="137">
        <v>51218</v>
      </c>
      <c r="Y72" s="137">
        <v>587</v>
      </c>
      <c r="Z72" s="137">
        <v>29063</v>
      </c>
      <c r="AA72" s="137">
        <v>117207</v>
      </c>
      <c r="AB72" s="137">
        <v>2476</v>
      </c>
      <c r="AC72" s="137">
        <v>193067</v>
      </c>
      <c r="AD72" s="137">
        <v>1584791</v>
      </c>
    </row>
    <row r="73" spans="2:30" ht="13.2" hidden="1">
      <c r="B73" s="136">
        <v>2804</v>
      </c>
      <c r="C73" s="137">
        <v>349710</v>
      </c>
      <c r="D73" s="137">
        <v>5787366</v>
      </c>
      <c r="E73" s="137">
        <v>26</v>
      </c>
      <c r="F73" s="137">
        <v>4936</v>
      </c>
      <c r="G73" s="137">
        <v>38845</v>
      </c>
      <c r="H73" s="137">
        <v>97</v>
      </c>
      <c r="I73" s="137">
        <v>12014</v>
      </c>
      <c r="J73" s="137">
        <v>103528</v>
      </c>
      <c r="K73" s="137">
        <v>4</v>
      </c>
      <c r="L73" s="137">
        <v>1038</v>
      </c>
      <c r="M73" s="137">
        <v>2544</v>
      </c>
      <c r="N73" s="137">
        <v>53</v>
      </c>
      <c r="O73" s="137">
        <v>3303</v>
      </c>
      <c r="P73" s="137">
        <v>41898</v>
      </c>
      <c r="S73" s="137">
        <v>7</v>
      </c>
      <c r="T73" s="137">
        <v>995</v>
      </c>
      <c r="U73" s="137">
        <v>8747</v>
      </c>
      <c r="V73" s="137">
        <v>1085</v>
      </c>
      <c r="W73" s="137">
        <v>45964</v>
      </c>
      <c r="X73" s="137">
        <v>175428</v>
      </c>
      <c r="Y73" s="137">
        <v>1019</v>
      </c>
      <c r="Z73" s="137">
        <v>43036</v>
      </c>
      <c r="AA73" s="137">
        <v>174030</v>
      </c>
      <c r="AB73" s="137">
        <v>5095</v>
      </c>
      <c r="AC73" s="137">
        <v>460996</v>
      </c>
      <c r="AD73" s="137">
        <v>6332386</v>
      </c>
    </row>
    <row r="74" spans="2:30" ht="13.2" hidden="1">
      <c r="B74" s="136">
        <v>1883</v>
      </c>
      <c r="C74" s="137">
        <v>247257</v>
      </c>
      <c r="D74" s="137">
        <v>4934378</v>
      </c>
      <c r="E74" s="137">
        <v>24</v>
      </c>
      <c r="F74" s="137">
        <v>5180</v>
      </c>
      <c r="G74" s="137">
        <v>64722</v>
      </c>
      <c r="H74" s="137">
        <v>130</v>
      </c>
      <c r="I74" s="137">
        <v>11144</v>
      </c>
      <c r="J74" s="137">
        <v>142770</v>
      </c>
      <c r="K74" s="137">
        <v>8</v>
      </c>
      <c r="L74" s="137">
        <v>1506</v>
      </c>
      <c r="M74" s="137">
        <v>24077</v>
      </c>
      <c r="N74" s="137">
        <v>47</v>
      </c>
      <c r="O74" s="137">
        <v>2988</v>
      </c>
      <c r="P74" s="137">
        <v>47752</v>
      </c>
      <c r="S74" s="137">
        <v>0</v>
      </c>
      <c r="T74" s="137">
        <v>0</v>
      </c>
      <c r="U74" s="137">
        <v>0</v>
      </c>
      <c r="V74" s="137">
        <v>729</v>
      </c>
      <c r="W74" s="137">
        <v>31782</v>
      </c>
      <c r="X74" s="137">
        <v>189006</v>
      </c>
      <c r="Y74" s="137">
        <v>2095</v>
      </c>
      <c r="Z74" s="137">
        <v>101067</v>
      </c>
      <c r="AA74" s="137">
        <v>239036</v>
      </c>
      <c r="AB74" s="137">
        <v>4916</v>
      </c>
      <c r="AC74" s="137">
        <v>400924</v>
      </c>
      <c r="AD74" s="137">
        <v>5641741</v>
      </c>
    </row>
    <row r="75" spans="2:30" ht="13.2" hidden="1">
      <c r="B75" s="136">
        <v>5905</v>
      </c>
      <c r="C75" s="137">
        <v>651815</v>
      </c>
      <c r="D75" s="137">
        <v>14268073</v>
      </c>
      <c r="E75" s="137">
        <v>59</v>
      </c>
      <c r="F75" s="137">
        <v>15299</v>
      </c>
      <c r="G75" s="137">
        <v>820112</v>
      </c>
      <c r="H75" s="137">
        <v>20</v>
      </c>
      <c r="I75" s="137">
        <v>3005</v>
      </c>
      <c r="J75" s="137">
        <v>34708</v>
      </c>
      <c r="K75" s="137">
        <v>0</v>
      </c>
      <c r="L75" s="137">
        <v>0</v>
      </c>
      <c r="M75" s="137">
        <v>0</v>
      </c>
      <c r="N75" s="137">
        <v>66</v>
      </c>
      <c r="O75" s="137">
        <v>5063</v>
      </c>
      <c r="P75" s="137">
        <v>140084</v>
      </c>
      <c r="S75" s="137">
        <v>5</v>
      </c>
      <c r="T75" s="137">
        <v>828</v>
      </c>
      <c r="U75" s="137">
        <v>28394</v>
      </c>
      <c r="V75" s="137">
        <v>128</v>
      </c>
      <c r="W75" s="137">
        <v>6652</v>
      </c>
      <c r="X75" s="137">
        <v>28583</v>
      </c>
      <c r="Y75" s="137">
        <v>310</v>
      </c>
      <c r="Z75" s="137">
        <v>14387</v>
      </c>
      <c r="AA75" s="137">
        <v>60425</v>
      </c>
      <c r="AB75" s="137">
        <v>6493</v>
      </c>
      <c r="AC75" s="137">
        <v>697049</v>
      </c>
      <c r="AD75" s="137">
        <v>15380379</v>
      </c>
    </row>
    <row r="76" spans="2:30" ht="13.2" hidden="1">
      <c r="B76" s="136">
        <v>6052</v>
      </c>
      <c r="C76" s="137">
        <v>633415</v>
      </c>
      <c r="D76" s="137">
        <v>15112401</v>
      </c>
      <c r="E76" s="137">
        <v>64</v>
      </c>
      <c r="F76" s="137">
        <v>17811</v>
      </c>
      <c r="G76" s="137">
        <v>639260</v>
      </c>
      <c r="H76" s="137">
        <v>97</v>
      </c>
      <c r="I76" s="137">
        <v>11760</v>
      </c>
      <c r="J76" s="137">
        <v>139207</v>
      </c>
      <c r="K76" s="137">
        <v>2</v>
      </c>
      <c r="L76" s="137">
        <v>522</v>
      </c>
      <c r="M76" s="137">
        <v>965</v>
      </c>
      <c r="N76" s="137">
        <v>61</v>
      </c>
      <c r="O76" s="137">
        <v>3843</v>
      </c>
      <c r="P76" s="137">
        <v>82287</v>
      </c>
      <c r="S76" s="137">
        <v>1</v>
      </c>
      <c r="T76" s="137">
        <v>116</v>
      </c>
      <c r="U76" s="137">
        <v>7318</v>
      </c>
      <c r="V76" s="137">
        <v>74</v>
      </c>
      <c r="W76" s="137">
        <v>4166</v>
      </c>
      <c r="X76" s="137">
        <v>22496</v>
      </c>
      <c r="Y76" s="137">
        <v>139</v>
      </c>
      <c r="Z76" s="137">
        <v>4103</v>
      </c>
      <c r="AA76" s="137">
        <v>22390</v>
      </c>
      <c r="AB76" s="137">
        <v>6490</v>
      </c>
      <c r="AC76" s="137">
        <v>675736</v>
      </c>
      <c r="AD76" s="137">
        <v>16026324</v>
      </c>
    </row>
    <row r="77" spans="2:30" ht="13.2" hidden="1">
      <c r="B77" s="136">
        <v>10544</v>
      </c>
      <c r="C77" s="137">
        <v>1252935</v>
      </c>
      <c r="D77" s="137">
        <v>32978647</v>
      </c>
      <c r="E77" s="137">
        <v>134</v>
      </c>
      <c r="F77" s="137">
        <v>28415</v>
      </c>
      <c r="G77" s="137">
        <v>499625</v>
      </c>
      <c r="H77" s="137">
        <v>141</v>
      </c>
      <c r="I77" s="137">
        <v>21721</v>
      </c>
      <c r="J77" s="137">
        <v>452271</v>
      </c>
      <c r="K77" s="137">
        <v>0</v>
      </c>
      <c r="L77" s="137">
        <v>0</v>
      </c>
      <c r="M77" s="137">
        <v>0</v>
      </c>
      <c r="N77" s="137">
        <v>117</v>
      </c>
      <c r="O77" s="137">
        <v>11983</v>
      </c>
      <c r="P77" s="137">
        <v>371182</v>
      </c>
      <c r="S77" s="137">
        <v>8</v>
      </c>
      <c r="T77" s="137">
        <v>1257</v>
      </c>
      <c r="U77" s="137">
        <v>52400</v>
      </c>
      <c r="V77" s="137">
        <v>626</v>
      </c>
      <c r="W77" s="137">
        <v>35352</v>
      </c>
      <c r="X77" s="137">
        <v>131284</v>
      </c>
      <c r="Y77" s="137">
        <v>1857</v>
      </c>
      <c r="Z77" s="137">
        <v>69164</v>
      </c>
      <c r="AA77" s="137">
        <v>341929</v>
      </c>
      <c r="AB77" s="137">
        <v>13427</v>
      </c>
      <c r="AC77" s="137">
        <v>1420827</v>
      </c>
      <c r="AD77" s="137">
        <v>34827338</v>
      </c>
    </row>
    <row r="78" spans="2:30" ht="13.2" hidden="1">
      <c r="B78" s="136">
        <v>4813</v>
      </c>
      <c r="C78" s="137">
        <v>607903</v>
      </c>
      <c r="D78" s="137">
        <v>12502293</v>
      </c>
      <c r="E78" s="137">
        <v>27</v>
      </c>
      <c r="F78" s="137">
        <v>9257</v>
      </c>
      <c r="G78" s="137">
        <v>359065</v>
      </c>
      <c r="H78" s="137">
        <v>17</v>
      </c>
      <c r="I78" s="137">
        <v>2768</v>
      </c>
      <c r="J78" s="137">
        <v>68152</v>
      </c>
      <c r="K78" s="137">
        <v>1</v>
      </c>
      <c r="L78" s="137">
        <v>27</v>
      </c>
      <c r="M78" s="137">
        <v>369</v>
      </c>
      <c r="N78" s="137">
        <v>41</v>
      </c>
      <c r="O78" s="137">
        <v>3267</v>
      </c>
      <c r="P78" s="137">
        <v>101959</v>
      </c>
      <c r="S78" s="137">
        <v>7</v>
      </c>
      <c r="T78" s="137">
        <v>1309</v>
      </c>
      <c r="U78" s="137">
        <v>26683</v>
      </c>
      <c r="V78" s="137">
        <v>214</v>
      </c>
      <c r="W78" s="137">
        <v>11459</v>
      </c>
      <c r="X78" s="137">
        <v>63354</v>
      </c>
      <c r="Y78" s="137">
        <v>106</v>
      </c>
      <c r="Z78" s="137">
        <v>4954</v>
      </c>
      <c r="AA78" s="137">
        <v>53171</v>
      </c>
      <c r="AB78" s="137">
        <v>5226</v>
      </c>
      <c r="AC78" s="137">
        <v>640944</v>
      </c>
      <c r="AD78" s="137">
        <v>13175046</v>
      </c>
    </row>
    <row r="79" spans="2:30" ht="13.2" hidden="1">
      <c r="B79" s="136">
        <v>4630</v>
      </c>
      <c r="C79" s="137">
        <v>443147</v>
      </c>
      <c r="D79" s="137">
        <v>4200098</v>
      </c>
      <c r="E79" s="137">
        <v>21</v>
      </c>
      <c r="F79" s="137">
        <v>3146</v>
      </c>
      <c r="G79" s="137">
        <v>23996</v>
      </c>
      <c r="H79" s="137">
        <v>330</v>
      </c>
      <c r="I79" s="137">
        <v>44504</v>
      </c>
      <c r="J79" s="137">
        <v>280137</v>
      </c>
      <c r="K79" s="137">
        <v>47</v>
      </c>
      <c r="L79" s="137">
        <v>14938</v>
      </c>
      <c r="M79" s="137">
        <v>95650</v>
      </c>
      <c r="N79" s="137">
        <v>195</v>
      </c>
      <c r="O79" s="137">
        <v>12441</v>
      </c>
      <c r="P79" s="137">
        <v>113632</v>
      </c>
      <c r="S79" s="137">
        <v>5</v>
      </c>
      <c r="T79" s="137">
        <v>1471</v>
      </c>
      <c r="U79" s="137">
        <v>5271</v>
      </c>
      <c r="V79" s="137">
        <v>725</v>
      </c>
      <c r="W79" s="137">
        <v>49275</v>
      </c>
      <c r="X79" s="137">
        <v>109268</v>
      </c>
      <c r="Y79" s="137">
        <v>3310</v>
      </c>
      <c r="Z79" s="137">
        <v>87813</v>
      </c>
      <c r="AA79" s="137">
        <v>270529</v>
      </c>
      <c r="AB79" s="137">
        <v>9263</v>
      </c>
      <c r="AC79" s="137">
        <v>656735</v>
      </c>
      <c r="AD79" s="137">
        <v>5098581</v>
      </c>
    </row>
    <row r="80" spans="2:30" ht="13.2" hidden="1">
      <c r="B80" s="136">
        <v>6917</v>
      </c>
      <c r="C80" s="137">
        <v>767017</v>
      </c>
      <c r="D80" s="137">
        <v>13005468</v>
      </c>
      <c r="E80" s="137">
        <v>51</v>
      </c>
      <c r="F80" s="137">
        <v>11884</v>
      </c>
      <c r="G80" s="137">
        <v>329261</v>
      </c>
      <c r="H80" s="137">
        <v>162</v>
      </c>
      <c r="I80" s="137">
        <v>21465</v>
      </c>
      <c r="J80" s="137">
        <v>257869</v>
      </c>
      <c r="K80" s="137">
        <v>1</v>
      </c>
      <c r="L80" s="137">
        <v>160</v>
      </c>
      <c r="M80" s="137">
        <v>402</v>
      </c>
      <c r="N80" s="137">
        <v>173</v>
      </c>
      <c r="O80" s="137">
        <v>10464</v>
      </c>
      <c r="P80" s="137">
        <v>174592</v>
      </c>
      <c r="S80" s="137">
        <v>9</v>
      </c>
      <c r="T80" s="137">
        <v>1216</v>
      </c>
      <c r="U80" s="137">
        <v>28143</v>
      </c>
      <c r="V80" s="137">
        <v>645</v>
      </c>
      <c r="W80" s="137">
        <v>40862</v>
      </c>
      <c r="X80" s="137">
        <v>191861</v>
      </c>
      <c r="Y80" s="137">
        <v>310</v>
      </c>
      <c r="Z80" s="137">
        <v>13221</v>
      </c>
      <c r="AA80" s="137">
        <v>93787</v>
      </c>
      <c r="AB80" s="137">
        <v>8268</v>
      </c>
      <c r="AC80" s="137">
        <v>866289</v>
      </c>
      <c r="AD80" s="137">
        <v>14081383</v>
      </c>
    </row>
    <row r="81" spans="2:30" ht="13.2" hidden="1">
      <c r="B81" s="136">
        <v>3573</v>
      </c>
      <c r="C81" s="137">
        <v>336664</v>
      </c>
      <c r="D81" s="137">
        <v>3301476</v>
      </c>
      <c r="E81" s="137">
        <v>3</v>
      </c>
      <c r="F81" s="137">
        <v>421</v>
      </c>
      <c r="G81" s="137">
        <v>16172</v>
      </c>
      <c r="H81" s="137">
        <v>184</v>
      </c>
      <c r="I81" s="137">
        <v>20422</v>
      </c>
      <c r="J81" s="137">
        <v>151411</v>
      </c>
      <c r="K81" s="137">
        <v>8</v>
      </c>
      <c r="L81" s="137">
        <v>1150</v>
      </c>
      <c r="M81" s="137">
        <v>5136</v>
      </c>
      <c r="N81" s="137">
        <v>56</v>
      </c>
      <c r="O81" s="137">
        <v>4000</v>
      </c>
      <c r="P81" s="137">
        <v>32047</v>
      </c>
      <c r="S81" s="137">
        <v>1</v>
      </c>
      <c r="T81" s="137">
        <v>200</v>
      </c>
      <c r="U81" s="137">
        <v>3595</v>
      </c>
      <c r="V81" s="137">
        <v>449</v>
      </c>
      <c r="W81" s="137">
        <v>23961</v>
      </c>
      <c r="X81" s="137">
        <v>72083</v>
      </c>
      <c r="Y81" s="137">
        <v>1720</v>
      </c>
      <c r="Z81" s="137">
        <v>37735</v>
      </c>
      <c r="AA81" s="137">
        <v>84964</v>
      </c>
      <c r="AB81" s="137">
        <v>5994</v>
      </c>
      <c r="AC81" s="137">
        <v>424553</v>
      </c>
      <c r="AD81" s="137">
        <v>3666884</v>
      </c>
    </row>
    <row r="82" spans="2:30" ht="13.2" hidden="1">
      <c r="B82" s="136">
        <v>603</v>
      </c>
      <c r="C82" s="137">
        <v>77864</v>
      </c>
      <c r="D82" s="137">
        <v>421524</v>
      </c>
      <c r="E82" s="137">
        <v>0</v>
      </c>
      <c r="F82" s="137">
        <v>0</v>
      </c>
      <c r="G82" s="137">
        <v>0</v>
      </c>
      <c r="H82" s="137">
        <v>17</v>
      </c>
      <c r="I82" s="137">
        <v>2639</v>
      </c>
      <c r="J82" s="137">
        <v>20952</v>
      </c>
      <c r="K82" s="137">
        <v>2</v>
      </c>
      <c r="L82" s="137">
        <v>372</v>
      </c>
      <c r="M82" s="137">
        <v>3920</v>
      </c>
      <c r="N82" s="137">
        <v>15</v>
      </c>
      <c r="O82" s="137">
        <v>1451</v>
      </c>
      <c r="P82" s="137">
        <v>16077</v>
      </c>
      <c r="S82" s="137">
        <v>0</v>
      </c>
      <c r="T82" s="137">
        <v>0</v>
      </c>
      <c r="U82" s="137">
        <v>0</v>
      </c>
      <c r="V82" s="137">
        <v>149</v>
      </c>
      <c r="W82" s="137">
        <v>7566</v>
      </c>
      <c r="X82" s="137">
        <v>23113</v>
      </c>
      <c r="Y82" s="137">
        <v>42</v>
      </c>
      <c r="Z82" s="137">
        <v>1617</v>
      </c>
      <c r="AA82" s="137">
        <v>8475</v>
      </c>
      <c r="AB82" s="137">
        <v>828</v>
      </c>
      <c r="AC82" s="137">
        <v>91509</v>
      </c>
      <c r="AD82" s="137">
        <v>494061</v>
      </c>
    </row>
    <row r="83" spans="2:30" ht="13.2" hidden="1">
      <c r="B83" s="136">
        <v>1190</v>
      </c>
      <c r="C83" s="137">
        <v>119345</v>
      </c>
      <c r="D83" s="137">
        <v>882159</v>
      </c>
      <c r="E83" s="137">
        <v>0</v>
      </c>
      <c r="F83" s="137">
        <v>0</v>
      </c>
      <c r="G83" s="137">
        <v>0</v>
      </c>
      <c r="H83" s="137">
        <v>141</v>
      </c>
      <c r="I83" s="137">
        <v>27969</v>
      </c>
      <c r="J83" s="137">
        <v>184881</v>
      </c>
      <c r="K83" s="137">
        <v>153</v>
      </c>
      <c r="L83" s="137">
        <v>5729</v>
      </c>
      <c r="M83" s="137">
        <v>52189</v>
      </c>
      <c r="N83" s="137">
        <v>49</v>
      </c>
      <c r="O83" s="137">
        <v>2555</v>
      </c>
      <c r="P83" s="137">
        <v>35592</v>
      </c>
      <c r="S83" s="137">
        <v>0</v>
      </c>
      <c r="T83" s="137">
        <v>0</v>
      </c>
      <c r="U83" s="137">
        <v>0</v>
      </c>
      <c r="V83" s="137">
        <v>261</v>
      </c>
      <c r="W83" s="137">
        <v>14068</v>
      </c>
      <c r="X83" s="137">
        <v>52372</v>
      </c>
      <c r="Y83" s="137">
        <v>425</v>
      </c>
      <c r="Z83" s="137">
        <v>8846</v>
      </c>
      <c r="AA83" s="137">
        <v>13354</v>
      </c>
      <c r="AB83" s="137">
        <v>2219</v>
      </c>
      <c r="AC83" s="137">
        <v>178512</v>
      </c>
      <c r="AD83" s="137">
        <v>1220547</v>
      </c>
    </row>
    <row r="84" spans="2:30" ht="13.2" hidden="1">
      <c r="B84" s="136">
        <v>393</v>
      </c>
      <c r="C84" s="137">
        <v>37738</v>
      </c>
      <c r="D84" s="137">
        <v>154805</v>
      </c>
      <c r="E84" s="137">
        <v>0</v>
      </c>
      <c r="F84" s="137">
        <v>0</v>
      </c>
      <c r="G84" s="137">
        <v>0</v>
      </c>
      <c r="H84" s="137">
        <v>6</v>
      </c>
      <c r="I84" s="137">
        <v>1076</v>
      </c>
      <c r="J84" s="137">
        <v>10655</v>
      </c>
      <c r="K84" s="137">
        <v>0</v>
      </c>
      <c r="L84" s="137">
        <v>0</v>
      </c>
      <c r="M84" s="137">
        <v>0</v>
      </c>
      <c r="N84" s="137">
        <v>4</v>
      </c>
      <c r="O84" s="137">
        <v>295</v>
      </c>
      <c r="P84" s="137">
        <v>7721</v>
      </c>
      <c r="S84" s="137">
        <v>0</v>
      </c>
      <c r="T84" s="137">
        <v>0</v>
      </c>
      <c r="U84" s="137">
        <v>0</v>
      </c>
      <c r="V84" s="137">
        <v>41</v>
      </c>
      <c r="W84" s="137">
        <v>2451</v>
      </c>
      <c r="X84" s="137">
        <v>7344</v>
      </c>
      <c r="Y84" s="137">
        <v>185</v>
      </c>
      <c r="Z84" s="137">
        <v>4933</v>
      </c>
      <c r="AA84" s="137">
        <v>5360</v>
      </c>
      <c r="AB84" s="137">
        <v>629</v>
      </c>
      <c r="AC84" s="137">
        <v>46493</v>
      </c>
      <c r="AD84" s="137">
        <v>185885</v>
      </c>
    </row>
    <row r="85" spans="2:30" ht="13.2" hidden="1">
      <c r="B85" s="136">
        <v>1769</v>
      </c>
      <c r="C85" s="137">
        <v>180666</v>
      </c>
      <c r="D85" s="137">
        <v>1148767</v>
      </c>
      <c r="E85" s="137">
        <v>10</v>
      </c>
      <c r="F85" s="137">
        <v>1795</v>
      </c>
      <c r="G85" s="137">
        <v>29705</v>
      </c>
      <c r="H85" s="137">
        <v>141</v>
      </c>
      <c r="I85" s="137">
        <v>17355</v>
      </c>
      <c r="J85" s="137">
        <v>84781</v>
      </c>
      <c r="K85" s="137">
        <v>20</v>
      </c>
      <c r="L85" s="137">
        <v>6487</v>
      </c>
      <c r="M85" s="137">
        <v>73135</v>
      </c>
      <c r="N85" s="137">
        <v>51</v>
      </c>
      <c r="O85" s="137">
        <v>5201</v>
      </c>
      <c r="P85" s="137">
        <v>50211</v>
      </c>
      <c r="S85" s="137">
        <v>1</v>
      </c>
      <c r="T85" s="137">
        <v>69</v>
      </c>
      <c r="U85" s="137">
        <v>212</v>
      </c>
      <c r="V85" s="137">
        <v>118</v>
      </c>
      <c r="W85" s="137">
        <v>7176</v>
      </c>
      <c r="X85" s="137">
        <v>38032</v>
      </c>
      <c r="Y85" s="137">
        <v>940</v>
      </c>
      <c r="Z85" s="137">
        <v>29314</v>
      </c>
      <c r="AA85" s="137">
        <v>65973</v>
      </c>
      <c r="AB85" s="137">
        <v>3050</v>
      </c>
      <c r="AC85" s="137">
        <v>248063</v>
      </c>
      <c r="AD85" s="137">
        <v>1490816</v>
      </c>
    </row>
    <row r="86" spans="2:30" ht="13.2" hidden="1">
      <c r="B86" s="136">
        <v>1018</v>
      </c>
      <c r="C86" s="137">
        <v>69991</v>
      </c>
      <c r="D86" s="137">
        <v>520366</v>
      </c>
      <c r="E86" s="137">
        <v>2</v>
      </c>
      <c r="F86" s="137">
        <v>255</v>
      </c>
      <c r="G86" s="137">
        <v>2985</v>
      </c>
      <c r="H86" s="137">
        <v>20</v>
      </c>
      <c r="I86" s="137">
        <v>2360</v>
      </c>
      <c r="J86" s="137">
        <v>20209</v>
      </c>
      <c r="K86" s="137">
        <v>15</v>
      </c>
      <c r="L86" s="137">
        <v>1140</v>
      </c>
      <c r="M86" s="137">
        <v>23671</v>
      </c>
      <c r="N86" s="137">
        <v>29</v>
      </c>
      <c r="O86" s="137">
        <v>1488</v>
      </c>
      <c r="P86" s="137">
        <v>26131</v>
      </c>
      <c r="S86" s="137">
        <v>0</v>
      </c>
      <c r="T86" s="137">
        <v>0</v>
      </c>
      <c r="U86" s="137">
        <v>0</v>
      </c>
      <c r="V86" s="137">
        <v>45</v>
      </c>
      <c r="W86" s="137">
        <v>2002</v>
      </c>
      <c r="X86" s="137">
        <v>10951</v>
      </c>
      <c r="Y86" s="137">
        <v>721</v>
      </c>
      <c r="Z86" s="137">
        <v>10446</v>
      </c>
      <c r="AA86" s="137">
        <v>21252</v>
      </c>
      <c r="AB86" s="137">
        <v>1850</v>
      </c>
      <c r="AC86" s="137">
        <v>87682</v>
      </c>
      <c r="AD86" s="137">
        <v>625565</v>
      </c>
    </row>
    <row r="87" spans="2:30" ht="13.2" hidden="1">
      <c r="B87" s="136">
        <v>423</v>
      </c>
      <c r="C87" s="137">
        <v>36552</v>
      </c>
      <c r="D87" s="137">
        <v>143109</v>
      </c>
      <c r="E87" s="137">
        <v>5</v>
      </c>
      <c r="F87" s="137">
        <v>300</v>
      </c>
      <c r="G87" s="137">
        <v>1095</v>
      </c>
      <c r="H87" s="137">
        <v>25</v>
      </c>
      <c r="I87" s="137">
        <v>2582</v>
      </c>
      <c r="J87" s="137">
        <v>13536</v>
      </c>
      <c r="K87" s="137">
        <v>10</v>
      </c>
      <c r="L87" s="137">
        <v>2542</v>
      </c>
      <c r="M87" s="137">
        <v>12533</v>
      </c>
      <c r="N87" s="137">
        <v>16</v>
      </c>
      <c r="O87" s="137">
        <v>1105</v>
      </c>
      <c r="P87" s="137">
        <v>2111</v>
      </c>
      <c r="S87" s="137">
        <v>0</v>
      </c>
      <c r="T87" s="137">
        <v>0</v>
      </c>
      <c r="U87" s="137">
        <v>0</v>
      </c>
      <c r="V87" s="137">
        <v>27</v>
      </c>
      <c r="W87" s="137">
        <v>817</v>
      </c>
      <c r="X87" s="137">
        <v>2910</v>
      </c>
      <c r="Y87" s="137">
        <v>52</v>
      </c>
      <c r="Z87" s="137">
        <v>1629</v>
      </c>
      <c r="AA87" s="137">
        <v>4804</v>
      </c>
      <c r="AB87" s="137">
        <v>558</v>
      </c>
      <c r="AC87" s="137">
        <v>45527</v>
      </c>
      <c r="AD87" s="137">
        <v>180098</v>
      </c>
    </row>
    <row r="88" spans="2:30" ht="13.2" hidden="1">
      <c r="B88" s="136">
        <v>1248</v>
      </c>
      <c r="C88" s="137">
        <v>114630</v>
      </c>
      <c r="D88" s="137">
        <v>626559</v>
      </c>
      <c r="E88" s="137">
        <v>5</v>
      </c>
      <c r="F88" s="137">
        <v>295</v>
      </c>
      <c r="G88" s="137">
        <v>320</v>
      </c>
      <c r="H88" s="137">
        <v>44</v>
      </c>
      <c r="I88" s="137">
        <v>7193</v>
      </c>
      <c r="J88" s="137">
        <v>50843</v>
      </c>
      <c r="K88" s="137">
        <v>6</v>
      </c>
      <c r="L88" s="137">
        <v>1304</v>
      </c>
      <c r="M88" s="137">
        <v>4357</v>
      </c>
      <c r="N88" s="137">
        <v>31</v>
      </c>
      <c r="O88" s="137">
        <v>2324</v>
      </c>
      <c r="P88" s="137">
        <v>26162</v>
      </c>
      <c r="S88" s="137">
        <v>0</v>
      </c>
      <c r="T88" s="137">
        <v>0</v>
      </c>
      <c r="U88" s="137">
        <v>0</v>
      </c>
      <c r="V88" s="137">
        <v>146</v>
      </c>
      <c r="W88" s="137">
        <v>8916</v>
      </c>
      <c r="X88" s="137">
        <v>22569</v>
      </c>
      <c r="Y88" s="137">
        <v>1513</v>
      </c>
      <c r="Z88" s="137">
        <v>33903</v>
      </c>
      <c r="AA88" s="137">
        <v>104522</v>
      </c>
      <c r="AB88" s="137">
        <v>2993</v>
      </c>
      <c r="AC88" s="137">
        <v>168565</v>
      </c>
      <c r="AD88" s="137">
        <v>835332</v>
      </c>
    </row>
    <row r="89" spans="2:30" ht="13.2" hidden="1">
      <c r="B89" s="136">
        <v>1990</v>
      </c>
      <c r="C89" s="137">
        <v>164840</v>
      </c>
      <c r="D89" s="137">
        <v>1021894</v>
      </c>
      <c r="E89" s="137">
        <v>8</v>
      </c>
      <c r="F89" s="137">
        <v>911</v>
      </c>
      <c r="G89" s="137">
        <v>31267</v>
      </c>
      <c r="H89" s="137">
        <v>46</v>
      </c>
      <c r="I89" s="137">
        <v>5212</v>
      </c>
      <c r="J89" s="137">
        <v>36334</v>
      </c>
      <c r="K89" s="137">
        <v>39</v>
      </c>
      <c r="L89" s="137">
        <v>4252</v>
      </c>
      <c r="M89" s="137">
        <v>23892</v>
      </c>
      <c r="N89" s="137">
        <v>48</v>
      </c>
      <c r="O89" s="137">
        <v>2630</v>
      </c>
      <c r="P89" s="137">
        <v>16825</v>
      </c>
      <c r="S89" s="137">
        <v>0</v>
      </c>
      <c r="T89" s="137">
        <v>0</v>
      </c>
      <c r="U89" s="137">
        <v>0</v>
      </c>
      <c r="V89" s="137">
        <v>322</v>
      </c>
      <c r="W89" s="137">
        <v>19554</v>
      </c>
      <c r="X89" s="137">
        <v>42233</v>
      </c>
      <c r="Y89" s="137">
        <v>1272</v>
      </c>
      <c r="Z89" s="137">
        <v>29207</v>
      </c>
      <c r="AA89" s="137">
        <v>81329</v>
      </c>
      <c r="AB89" s="137">
        <v>3725</v>
      </c>
      <c r="AC89" s="137">
        <v>226606</v>
      </c>
      <c r="AD89" s="137">
        <v>1253774</v>
      </c>
    </row>
    <row r="90" spans="2:30" hidden="1"/>
  </sheetData>
  <mergeCells count="13">
    <mergeCell ref="AE3:AE5"/>
    <mergeCell ref="Q3:Q5"/>
    <mergeCell ref="R3:R5"/>
    <mergeCell ref="S3:U3"/>
    <mergeCell ref="V3:X3"/>
    <mergeCell ref="Y3:AA3"/>
    <mergeCell ref="AB3:AD3"/>
    <mergeCell ref="N3:P3"/>
    <mergeCell ref="A3:A5"/>
    <mergeCell ref="B3:D3"/>
    <mergeCell ref="E3:G3"/>
    <mergeCell ref="H3:J3"/>
    <mergeCell ref="K3:M3"/>
  </mergeCells>
  <phoneticPr fontId="3"/>
  <printOptions horizontalCentered="1" verticalCentered="1"/>
  <pageMargins left="0.59055118110236227" right="0.59055118110236227" top="0.59055118110236227" bottom="0.59055118110236227" header="0.19685039370078741" footer="0.19685039370078741"/>
  <pageSetup paperSize="9" scale="62" fitToWidth="3" orientation="landscape" r:id="rId1"/>
  <headerFooter alignWithMargins="0"/>
  <colBreaks count="1" manualBreakCount="1">
    <brk id="17" max="47" man="1"/>
  </colBreaks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BD6F66-1C30-42D5-A5F8-AAD787A007BA}">
  <sheetPr>
    <tabColor rgb="FFFF0000"/>
    <pageSetUpPr fitToPage="1"/>
  </sheetPr>
  <dimension ref="A1:S160"/>
  <sheetViews>
    <sheetView view="pageBreakPreview" zoomScale="85" zoomScaleNormal="100" zoomScaleSheetLayoutView="85" workbookViewId="0">
      <pane xSplit="1" ySplit="7" topLeftCell="E8" activePane="bottomRight" state="frozen"/>
      <selection activeCell="M46" sqref="M46"/>
      <selection pane="topRight" activeCell="M46" sqref="M46"/>
      <selection pane="bottomLeft" activeCell="M46" sqref="M46"/>
      <selection pane="bottomRight" activeCell="N13" sqref="N13"/>
    </sheetView>
  </sheetViews>
  <sheetFormatPr defaultColWidth="10.33203125" defaultRowHeight="12"/>
  <cols>
    <col min="1" max="1" width="15.6640625" style="5" customWidth="1"/>
    <col min="2" max="2" width="18.6640625" style="8" customWidth="1"/>
    <col min="3" max="12" width="15.6640625" style="10" customWidth="1"/>
    <col min="13" max="16" width="15.6640625" style="8" customWidth="1"/>
    <col min="17" max="17" width="18.6640625" style="8" customWidth="1"/>
    <col min="18" max="19" width="0" style="8" hidden="1" customWidth="1"/>
    <col min="20" max="16384" width="10.33203125" style="8"/>
  </cols>
  <sheetData>
    <row r="1" spans="1:19" s="28" customFormat="1" ht="16.2">
      <c r="A1" s="37" t="s">
        <v>245</v>
      </c>
      <c r="B1" s="29"/>
      <c r="C1" s="10"/>
      <c r="D1" s="10"/>
      <c r="E1" s="10"/>
      <c r="F1" s="10"/>
      <c r="G1" s="10"/>
      <c r="H1" s="10"/>
      <c r="I1" s="10"/>
      <c r="J1" s="10"/>
      <c r="K1" s="10"/>
      <c r="L1" s="10"/>
    </row>
    <row r="2" spans="1:19" s="28" customFormat="1" ht="16.8" thickBot="1">
      <c r="A2" s="4"/>
      <c r="C2" s="10"/>
      <c r="D2" s="10"/>
      <c r="E2" s="10"/>
      <c r="F2" s="10"/>
      <c r="G2" s="10"/>
      <c r="H2" s="10"/>
      <c r="I2" s="10"/>
      <c r="J2" s="10"/>
      <c r="K2" s="10"/>
      <c r="L2" s="10"/>
      <c r="Q2" s="28" t="s">
        <v>135</v>
      </c>
    </row>
    <row r="3" spans="1:19" ht="16.5" customHeight="1">
      <c r="A3" s="320" t="s">
        <v>50</v>
      </c>
      <c r="B3" s="370" t="s">
        <v>49</v>
      </c>
      <c r="C3" s="264" t="s">
        <v>69</v>
      </c>
      <c r="D3" s="54"/>
      <c r="E3" s="54"/>
      <c r="F3" s="54"/>
      <c r="G3" s="55"/>
      <c r="H3" s="55"/>
      <c r="I3" s="55"/>
      <c r="J3" s="55"/>
      <c r="K3" s="55"/>
      <c r="L3" s="55"/>
      <c r="M3" s="265"/>
      <c r="N3" s="265"/>
      <c r="O3" s="265"/>
      <c r="P3" s="266"/>
      <c r="Q3" s="372" t="s">
        <v>65</v>
      </c>
      <c r="R3" s="79"/>
    </row>
    <row r="4" spans="1:19" ht="27.75" customHeight="1">
      <c r="A4" s="321"/>
      <c r="B4" s="371"/>
      <c r="C4" s="374" t="s">
        <v>79</v>
      </c>
      <c r="D4" s="375"/>
      <c r="E4" s="375"/>
      <c r="F4" s="375"/>
      <c r="G4" s="375"/>
      <c r="H4" s="376"/>
      <c r="I4" s="377" t="s">
        <v>125</v>
      </c>
      <c r="J4" s="378"/>
      <c r="K4" s="379"/>
      <c r="L4" s="105" t="s">
        <v>68</v>
      </c>
      <c r="M4" s="315" t="s">
        <v>151</v>
      </c>
      <c r="N4" s="316" t="s">
        <v>246</v>
      </c>
      <c r="O4" s="316" t="s">
        <v>247</v>
      </c>
      <c r="P4" s="267" t="s">
        <v>0</v>
      </c>
      <c r="Q4" s="373"/>
      <c r="R4" s="79"/>
    </row>
    <row r="5" spans="1:19" ht="16.5" customHeight="1">
      <c r="A5" s="321"/>
      <c r="B5" s="371"/>
      <c r="C5" s="268" t="s">
        <v>136</v>
      </c>
      <c r="D5" s="107" t="s">
        <v>152</v>
      </c>
      <c r="E5" s="107" t="s">
        <v>248</v>
      </c>
      <c r="F5" s="110" t="s">
        <v>137</v>
      </c>
      <c r="G5" s="106" t="s">
        <v>138</v>
      </c>
      <c r="H5" s="106" t="s">
        <v>139</v>
      </c>
      <c r="I5" s="110" t="s">
        <v>140</v>
      </c>
      <c r="J5" s="110" t="s">
        <v>153</v>
      </c>
      <c r="K5" s="269" t="s">
        <v>249</v>
      </c>
      <c r="L5" s="109" t="s">
        <v>136</v>
      </c>
      <c r="M5" s="380" t="s">
        <v>250</v>
      </c>
      <c r="N5" s="110" t="s">
        <v>251</v>
      </c>
      <c r="O5" s="110" t="s">
        <v>252</v>
      </c>
      <c r="P5" s="270"/>
      <c r="Q5" s="373"/>
      <c r="R5" s="271"/>
    </row>
    <row r="6" spans="1:19" ht="16.5" customHeight="1">
      <c r="A6" s="321"/>
      <c r="B6" s="108"/>
      <c r="C6" s="383" t="s">
        <v>66</v>
      </c>
      <c r="D6" s="385" t="s">
        <v>67</v>
      </c>
      <c r="E6" s="386" t="s">
        <v>253</v>
      </c>
      <c r="F6" s="388" t="s">
        <v>141</v>
      </c>
      <c r="G6" s="366" t="s">
        <v>142</v>
      </c>
      <c r="H6" s="366" t="s">
        <v>130</v>
      </c>
      <c r="I6" s="366" t="s">
        <v>131</v>
      </c>
      <c r="J6" s="366" t="s">
        <v>126</v>
      </c>
      <c r="K6" s="368" t="s">
        <v>143</v>
      </c>
      <c r="L6" s="368" t="s">
        <v>132</v>
      </c>
      <c r="M6" s="381"/>
      <c r="N6" s="381" t="s">
        <v>254</v>
      </c>
      <c r="O6" s="381" t="s">
        <v>255</v>
      </c>
      <c r="P6" s="272"/>
      <c r="Q6" s="273" t="s">
        <v>144</v>
      </c>
      <c r="R6" s="79"/>
    </row>
    <row r="7" spans="1:19" ht="25.5" customHeight="1" thickBot="1">
      <c r="A7" s="322"/>
      <c r="B7" s="274" t="s">
        <v>80</v>
      </c>
      <c r="C7" s="384"/>
      <c r="D7" s="367"/>
      <c r="E7" s="387"/>
      <c r="F7" s="389"/>
      <c r="G7" s="367"/>
      <c r="H7" s="367"/>
      <c r="I7" s="367"/>
      <c r="J7" s="367"/>
      <c r="K7" s="369"/>
      <c r="L7" s="369"/>
      <c r="M7" s="382"/>
      <c r="N7" s="382"/>
      <c r="O7" s="382"/>
      <c r="P7" s="275" t="s">
        <v>145</v>
      </c>
      <c r="Q7" s="276" t="s">
        <v>146</v>
      </c>
      <c r="R7" s="277"/>
    </row>
    <row r="8" spans="1:19" ht="16.5" customHeight="1">
      <c r="A8" s="80" t="s">
        <v>13</v>
      </c>
      <c r="B8" s="81">
        <f>B53</f>
        <v>705792618</v>
      </c>
      <c r="C8" s="82">
        <f t="shared" ref="C8:Q23" si="0">C53</f>
        <v>577904</v>
      </c>
      <c r="D8" s="83">
        <f t="shared" si="0"/>
        <v>81996</v>
      </c>
      <c r="E8" s="83">
        <f t="shared" si="0"/>
        <v>0</v>
      </c>
      <c r="F8" s="83">
        <f t="shared" si="0"/>
        <v>101738</v>
      </c>
      <c r="G8" s="83">
        <f t="shared" si="0"/>
        <v>0</v>
      </c>
      <c r="H8" s="83">
        <f t="shared" si="0"/>
        <v>0</v>
      </c>
      <c r="I8" s="83">
        <f t="shared" si="0"/>
        <v>0</v>
      </c>
      <c r="J8" s="83">
        <f t="shared" si="0"/>
        <v>0</v>
      </c>
      <c r="K8" s="84">
        <f t="shared" si="0"/>
        <v>0</v>
      </c>
      <c r="L8" s="84">
        <f t="shared" si="0"/>
        <v>0</v>
      </c>
      <c r="M8" s="84">
        <f t="shared" si="0"/>
        <v>98850</v>
      </c>
      <c r="N8" s="84">
        <f t="shared" si="0"/>
        <v>0</v>
      </c>
      <c r="O8" s="84">
        <f t="shared" si="0"/>
        <v>8711</v>
      </c>
      <c r="P8" s="85">
        <f>P53</f>
        <v>869199</v>
      </c>
      <c r="Q8" s="81">
        <f>Q53</f>
        <v>704923419</v>
      </c>
      <c r="R8" s="278" t="str">
        <f t="shared" ref="R8:R46" si="1">IF(SUM(C8:O8)=P8,"○","×")</f>
        <v>○</v>
      </c>
      <c r="S8" s="278" t="str">
        <f t="shared" ref="S8:S46" si="2">IF(B8-P8=Q8,"○","×")</f>
        <v>○</v>
      </c>
    </row>
    <row r="9" spans="1:19" ht="16.5" customHeight="1">
      <c r="A9" s="86" t="s">
        <v>14</v>
      </c>
      <c r="B9" s="81">
        <f t="shared" ref="B9:Q24" si="3">B54</f>
        <v>94689327</v>
      </c>
      <c r="C9" s="82">
        <f t="shared" si="3"/>
        <v>0</v>
      </c>
      <c r="D9" s="83">
        <f t="shared" si="3"/>
        <v>0</v>
      </c>
      <c r="E9" s="83">
        <f t="shared" si="0"/>
        <v>0</v>
      </c>
      <c r="F9" s="83">
        <f t="shared" si="0"/>
        <v>13699</v>
      </c>
      <c r="G9" s="83">
        <f t="shared" si="0"/>
        <v>0</v>
      </c>
      <c r="H9" s="83">
        <f t="shared" si="3"/>
        <v>0</v>
      </c>
      <c r="I9" s="83">
        <f t="shared" si="3"/>
        <v>0</v>
      </c>
      <c r="J9" s="83">
        <f t="shared" si="0"/>
        <v>0</v>
      </c>
      <c r="K9" s="84">
        <f t="shared" si="0"/>
        <v>0</v>
      </c>
      <c r="L9" s="84">
        <f t="shared" si="3"/>
        <v>0</v>
      </c>
      <c r="M9" s="84">
        <f t="shared" si="0"/>
        <v>0</v>
      </c>
      <c r="N9" s="84">
        <f t="shared" si="0"/>
        <v>0</v>
      </c>
      <c r="O9" s="84">
        <f t="shared" si="0"/>
        <v>0</v>
      </c>
      <c r="P9" s="85">
        <f t="shared" si="0"/>
        <v>13699</v>
      </c>
      <c r="Q9" s="81">
        <f t="shared" si="0"/>
        <v>94675628</v>
      </c>
      <c r="R9" s="278" t="str">
        <f t="shared" si="1"/>
        <v>○</v>
      </c>
      <c r="S9" s="278" t="str">
        <f t="shared" si="2"/>
        <v>○</v>
      </c>
    </row>
    <row r="10" spans="1:19" ht="16.5" customHeight="1">
      <c r="A10" s="86" t="s">
        <v>15</v>
      </c>
      <c r="B10" s="81">
        <f t="shared" si="3"/>
        <v>159270989</v>
      </c>
      <c r="C10" s="82">
        <f t="shared" si="3"/>
        <v>1869</v>
      </c>
      <c r="D10" s="83">
        <f t="shared" si="3"/>
        <v>278</v>
      </c>
      <c r="E10" s="83">
        <f t="shared" si="0"/>
        <v>0</v>
      </c>
      <c r="F10" s="83">
        <f t="shared" si="0"/>
        <v>41545</v>
      </c>
      <c r="G10" s="83">
        <f t="shared" si="0"/>
        <v>0</v>
      </c>
      <c r="H10" s="83">
        <f t="shared" si="3"/>
        <v>0</v>
      </c>
      <c r="I10" s="83">
        <f t="shared" si="3"/>
        <v>212755</v>
      </c>
      <c r="J10" s="83">
        <f t="shared" si="0"/>
        <v>0</v>
      </c>
      <c r="K10" s="84">
        <f t="shared" si="0"/>
        <v>0</v>
      </c>
      <c r="L10" s="84">
        <f t="shared" si="3"/>
        <v>23743</v>
      </c>
      <c r="M10" s="84">
        <f t="shared" si="0"/>
        <v>0</v>
      </c>
      <c r="N10" s="84">
        <f t="shared" si="0"/>
        <v>0</v>
      </c>
      <c r="O10" s="84">
        <f t="shared" si="0"/>
        <v>0</v>
      </c>
      <c r="P10" s="85">
        <f t="shared" si="0"/>
        <v>280190</v>
      </c>
      <c r="Q10" s="81">
        <f t="shared" si="0"/>
        <v>158990799</v>
      </c>
      <c r="R10" s="278" t="str">
        <f t="shared" si="1"/>
        <v>○</v>
      </c>
      <c r="S10" s="278" t="str">
        <f t="shared" si="2"/>
        <v>○</v>
      </c>
    </row>
    <row r="11" spans="1:19" ht="16.5" customHeight="1">
      <c r="A11" s="86" t="s">
        <v>16</v>
      </c>
      <c r="B11" s="81">
        <f t="shared" si="3"/>
        <v>111089794</v>
      </c>
      <c r="C11" s="82">
        <f t="shared" si="3"/>
        <v>0</v>
      </c>
      <c r="D11" s="83">
        <f t="shared" si="3"/>
        <v>163</v>
      </c>
      <c r="E11" s="83">
        <f t="shared" si="0"/>
        <v>0</v>
      </c>
      <c r="F11" s="83">
        <f t="shared" si="0"/>
        <v>24800</v>
      </c>
      <c r="G11" s="83">
        <f t="shared" si="0"/>
        <v>0</v>
      </c>
      <c r="H11" s="83">
        <f t="shared" si="3"/>
        <v>0</v>
      </c>
      <c r="I11" s="83">
        <f t="shared" si="3"/>
        <v>0</v>
      </c>
      <c r="J11" s="83">
        <f t="shared" si="0"/>
        <v>0</v>
      </c>
      <c r="K11" s="84">
        <f t="shared" si="0"/>
        <v>0</v>
      </c>
      <c r="L11" s="84">
        <f t="shared" si="3"/>
        <v>0</v>
      </c>
      <c r="M11" s="84">
        <f t="shared" si="0"/>
        <v>0</v>
      </c>
      <c r="N11" s="84">
        <f t="shared" si="0"/>
        <v>0</v>
      </c>
      <c r="O11" s="84">
        <f t="shared" si="0"/>
        <v>0</v>
      </c>
      <c r="P11" s="85">
        <f t="shared" si="0"/>
        <v>24963</v>
      </c>
      <c r="Q11" s="81">
        <f t="shared" si="0"/>
        <v>111064831</v>
      </c>
      <c r="R11" s="278" t="str">
        <f t="shared" si="1"/>
        <v>○</v>
      </c>
      <c r="S11" s="278" t="str">
        <f t="shared" si="2"/>
        <v>○</v>
      </c>
    </row>
    <row r="12" spans="1:19" ht="16.5" customHeight="1">
      <c r="A12" s="86" t="s">
        <v>17</v>
      </c>
      <c r="B12" s="81">
        <f t="shared" si="3"/>
        <v>219701732</v>
      </c>
      <c r="C12" s="82">
        <f t="shared" si="3"/>
        <v>0</v>
      </c>
      <c r="D12" s="83">
        <f t="shared" si="3"/>
        <v>5334</v>
      </c>
      <c r="E12" s="83">
        <f t="shared" si="0"/>
        <v>0</v>
      </c>
      <c r="F12" s="83">
        <f t="shared" si="0"/>
        <v>148689</v>
      </c>
      <c r="G12" s="83">
        <f t="shared" si="0"/>
        <v>0</v>
      </c>
      <c r="H12" s="83">
        <f t="shared" si="3"/>
        <v>0</v>
      </c>
      <c r="I12" s="83">
        <f t="shared" si="3"/>
        <v>0</v>
      </c>
      <c r="J12" s="83">
        <f t="shared" si="0"/>
        <v>0</v>
      </c>
      <c r="K12" s="84">
        <f t="shared" si="0"/>
        <v>0</v>
      </c>
      <c r="L12" s="84">
        <f t="shared" si="3"/>
        <v>0</v>
      </c>
      <c r="M12" s="84">
        <f t="shared" si="0"/>
        <v>0</v>
      </c>
      <c r="N12" s="84">
        <f t="shared" si="0"/>
        <v>0</v>
      </c>
      <c r="O12" s="84">
        <f t="shared" si="0"/>
        <v>14956</v>
      </c>
      <c r="P12" s="85">
        <f t="shared" si="0"/>
        <v>168979</v>
      </c>
      <c r="Q12" s="81">
        <f t="shared" si="0"/>
        <v>219532753</v>
      </c>
      <c r="R12" s="278" t="str">
        <f t="shared" si="1"/>
        <v>○</v>
      </c>
      <c r="S12" s="278" t="str">
        <f t="shared" si="2"/>
        <v>○</v>
      </c>
    </row>
    <row r="13" spans="1:19" ht="16.5" customHeight="1">
      <c r="A13" s="86" t="s">
        <v>18</v>
      </c>
      <c r="B13" s="81">
        <f t="shared" si="3"/>
        <v>88382976</v>
      </c>
      <c r="C13" s="82">
        <f t="shared" si="3"/>
        <v>0</v>
      </c>
      <c r="D13" s="83">
        <f t="shared" si="3"/>
        <v>1519</v>
      </c>
      <c r="E13" s="83">
        <f t="shared" si="0"/>
        <v>0</v>
      </c>
      <c r="F13" s="83">
        <f t="shared" si="0"/>
        <v>210373</v>
      </c>
      <c r="G13" s="83">
        <f t="shared" si="0"/>
        <v>1277</v>
      </c>
      <c r="H13" s="83">
        <f t="shared" si="3"/>
        <v>0</v>
      </c>
      <c r="I13" s="83">
        <f t="shared" si="3"/>
        <v>0</v>
      </c>
      <c r="J13" s="83">
        <f t="shared" si="0"/>
        <v>0</v>
      </c>
      <c r="K13" s="84">
        <f t="shared" si="0"/>
        <v>0</v>
      </c>
      <c r="L13" s="84">
        <f t="shared" si="3"/>
        <v>0</v>
      </c>
      <c r="M13" s="84">
        <f t="shared" si="0"/>
        <v>332598</v>
      </c>
      <c r="N13" s="84">
        <f t="shared" si="0"/>
        <v>0</v>
      </c>
      <c r="O13" s="84">
        <f t="shared" si="0"/>
        <v>0</v>
      </c>
      <c r="P13" s="85">
        <f t="shared" si="0"/>
        <v>545767</v>
      </c>
      <c r="Q13" s="81">
        <f t="shared" si="0"/>
        <v>87837209</v>
      </c>
      <c r="R13" s="278" t="str">
        <f t="shared" si="1"/>
        <v>○</v>
      </c>
      <c r="S13" s="278" t="str">
        <f t="shared" si="2"/>
        <v>○</v>
      </c>
    </row>
    <row r="14" spans="1:19" ht="16.5" customHeight="1">
      <c r="A14" s="86" t="s">
        <v>19</v>
      </c>
      <c r="B14" s="81">
        <f t="shared" si="3"/>
        <v>44343914</v>
      </c>
      <c r="C14" s="82">
        <f t="shared" si="3"/>
        <v>0</v>
      </c>
      <c r="D14" s="83">
        <f t="shared" si="3"/>
        <v>1143</v>
      </c>
      <c r="E14" s="83">
        <f t="shared" si="0"/>
        <v>0</v>
      </c>
      <c r="F14" s="83">
        <f t="shared" si="0"/>
        <v>0</v>
      </c>
      <c r="G14" s="83">
        <f t="shared" si="0"/>
        <v>0</v>
      </c>
      <c r="H14" s="83">
        <f t="shared" si="3"/>
        <v>0</v>
      </c>
      <c r="I14" s="83">
        <f t="shared" si="3"/>
        <v>0</v>
      </c>
      <c r="J14" s="83">
        <f t="shared" si="0"/>
        <v>0</v>
      </c>
      <c r="K14" s="84">
        <f t="shared" si="0"/>
        <v>0</v>
      </c>
      <c r="L14" s="84">
        <f t="shared" si="3"/>
        <v>0</v>
      </c>
      <c r="M14" s="84">
        <f t="shared" si="0"/>
        <v>953409</v>
      </c>
      <c r="N14" s="84">
        <f t="shared" si="0"/>
        <v>0</v>
      </c>
      <c r="O14" s="84">
        <f t="shared" si="0"/>
        <v>0</v>
      </c>
      <c r="P14" s="85">
        <f t="shared" si="0"/>
        <v>954552</v>
      </c>
      <c r="Q14" s="81">
        <f t="shared" si="0"/>
        <v>43389362</v>
      </c>
      <c r="R14" s="278" t="str">
        <f t="shared" si="1"/>
        <v>○</v>
      </c>
      <c r="S14" s="278" t="str">
        <f t="shared" si="2"/>
        <v>○</v>
      </c>
    </row>
    <row r="15" spans="1:19" ht="16.5" customHeight="1">
      <c r="A15" s="86" t="s">
        <v>20</v>
      </c>
      <c r="B15" s="81">
        <f t="shared" si="3"/>
        <v>42439736</v>
      </c>
      <c r="C15" s="82">
        <f t="shared" si="3"/>
        <v>0</v>
      </c>
      <c r="D15" s="83">
        <f t="shared" si="3"/>
        <v>1039</v>
      </c>
      <c r="E15" s="83">
        <f t="shared" si="0"/>
        <v>0</v>
      </c>
      <c r="F15" s="83">
        <f t="shared" si="0"/>
        <v>0</v>
      </c>
      <c r="G15" s="83">
        <f t="shared" si="0"/>
        <v>0</v>
      </c>
      <c r="H15" s="83">
        <f t="shared" si="3"/>
        <v>0</v>
      </c>
      <c r="I15" s="83">
        <f t="shared" si="3"/>
        <v>0</v>
      </c>
      <c r="J15" s="83">
        <f t="shared" si="0"/>
        <v>0</v>
      </c>
      <c r="K15" s="84">
        <f t="shared" si="0"/>
        <v>0</v>
      </c>
      <c r="L15" s="84">
        <f t="shared" si="3"/>
        <v>0</v>
      </c>
      <c r="M15" s="84">
        <f t="shared" si="0"/>
        <v>0</v>
      </c>
      <c r="N15" s="84">
        <f t="shared" si="0"/>
        <v>0</v>
      </c>
      <c r="O15" s="84">
        <f t="shared" si="0"/>
        <v>0</v>
      </c>
      <c r="P15" s="85">
        <f t="shared" si="0"/>
        <v>1039</v>
      </c>
      <c r="Q15" s="81">
        <f>Q60</f>
        <v>42438697</v>
      </c>
      <c r="R15" s="278" t="str">
        <f t="shared" si="1"/>
        <v>○</v>
      </c>
      <c r="S15" s="278" t="str">
        <f t="shared" si="2"/>
        <v>○</v>
      </c>
    </row>
    <row r="16" spans="1:19" ht="16.5" customHeight="1">
      <c r="A16" s="86" t="s">
        <v>21</v>
      </c>
      <c r="B16" s="81">
        <f t="shared" si="3"/>
        <v>198873411</v>
      </c>
      <c r="C16" s="82">
        <f t="shared" si="3"/>
        <v>0</v>
      </c>
      <c r="D16" s="83">
        <f t="shared" si="3"/>
        <v>0</v>
      </c>
      <c r="E16" s="83">
        <f t="shared" si="0"/>
        <v>0</v>
      </c>
      <c r="F16" s="83">
        <f t="shared" si="0"/>
        <v>20119</v>
      </c>
      <c r="G16" s="83">
        <f t="shared" si="0"/>
        <v>0</v>
      </c>
      <c r="H16" s="83">
        <f t="shared" si="3"/>
        <v>0</v>
      </c>
      <c r="I16" s="83">
        <f t="shared" si="3"/>
        <v>0</v>
      </c>
      <c r="J16" s="83">
        <f t="shared" si="0"/>
        <v>8622</v>
      </c>
      <c r="K16" s="84">
        <f t="shared" si="0"/>
        <v>0</v>
      </c>
      <c r="L16" s="84">
        <f t="shared" si="3"/>
        <v>0</v>
      </c>
      <c r="M16" s="84">
        <f t="shared" si="0"/>
        <v>3853</v>
      </c>
      <c r="N16" s="84">
        <f t="shared" si="0"/>
        <v>0</v>
      </c>
      <c r="O16" s="84">
        <f t="shared" si="0"/>
        <v>0</v>
      </c>
      <c r="P16" s="85">
        <f t="shared" si="0"/>
        <v>32594</v>
      </c>
      <c r="Q16" s="81">
        <f t="shared" si="0"/>
        <v>198840817</v>
      </c>
      <c r="R16" s="278" t="str">
        <f t="shared" si="1"/>
        <v>○</v>
      </c>
      <c r="S16" s="278" t="str">
        <f t="shared" si="2"/>
        <v>○</v>
      </c>
    </row>
    <row r="17" spans="1:19" ht="16.5" customHeight="1">
      <c r="A17" s="86" t="s">
        <v>22</v>
      </c>
      <c r="B17" s="87">
        <f t="shared" si="3"/>
        <v>125508082</v>
      </c>
      <c r="C17" s="88">
        <f t="shared" si="3"/>
        <v>0</v>
      </c>
      <c r="D17" s="89">
        <f t="shared" si="3"/>
        <v>0</v>
      </c>
      <c r="E17" s="89">
        <f t="shared" si="0"/>
        <v>0</v>
      </c>
      <c r="F17" s="89">
        <f t="shared" si="0"/>
        <v>56869</v>
      </c>
      <c r="G17" s="89">
        <f t="shared" si="0"/>
        <v>0</v>
      </c>
      <c r="H17" s="89">
        <f t="shared" si="3"/>
        <v>0</v>
      </c>
      <c r="I17" s="89">
        <f t="shared" si="3"/>
        <v>0</v>
      </c>
      <c r="J17" s="89">
        <f t="shared" si="0"/>
        <v>0</v>
      </c>
      <c r="K17" s="90">
        <f t="shared" si="0"/>
        <v>0</v>
      </c>
      <c r="L17" s="90">
        <f t="shared" si="3"/>
        <v>0</v>
      </c>
      <c r="M17" s="84">
        <f t="shared" si="0"/>
        <v>143751</v>
      </c>
      <c r="N17" s="84">
        <f t="shared" si="0"/>
        <v>0</v>
      </c>
      <c r="O17" s="84">
        <f t="shared" si="0"/>
        <v>0</v>
      </c>
      <c r="P17" s="85">
        <f t="shared" si="0"/>
        <v>200620</v>
      </c>
      <c r="Q17" s="81">
        <f t="shared" si="0"/>
        <v>125307462</v>
      </c>
      <c r="R17" s="278" t="str">
        <f t="shared" si="1"/>
        <v>○</v>
      </c>
      <c r="S17" s="278" t="str">
        <f t="shared" si="2"/>
        <v>○</v>
      </c>
    </row>
    <row r="18" spans="1:19" ht="16.5" customHeight="1">
      <c r="A18" s="121" t="s">
        <v>157</v>
      </c>
      <c r="B18" s="91">
        <f t="shared" si="3"/>
        <v>70665634</v>
      </c>
      <c r="C18" s="92">
        <f t="shared" si="3"/>
        <v>0</v>
      </c>
      <c r="D18" s="93">
        <f t="shared" si="3"/>
        <v>0</v>
      </c>
      <c r="E18" s="93">
        <f t="shared" si="0"/>
        <v>0</v>
      </c>
      <c r="F18" s="93">
        <f t="shared" si="0"/>
        <v>12407</v>
      </c>
      <c r="G18" s="93">
        <f t="shared" si="0"/>
        <v>0</v>
      </c>
      <c r="H18" s="93">
        <f t="shared" si="3"/>
        <v>0</v>
      </c>
      <c r="I18" s="93">
        <f t="shared" si="3"/>
        <v>0</v>
      </c>
      <c r="J18" s="93">
        <f t="shared" si="0"/>
        <v>0</v>
      </c>
      <c r="K18" s="94">
        <f t="shared" si="0"/>
        <v>0</v>
      </c>
      <c r="L18" s="94">
        <f t="shared" si="3"/>
        <v>0</v>
      </c>
      <c r="M18" s="95">
        <f t="shared" si="0"/>
        <v>614653</v>
      </c>
      <c r="N18" s="95">
        <f t="shared" si="0"/>
        <v>0</v>
      </c>
      <c r="O18" s="95">
        <f t="shared" si="0"/>
        <v>0</v>
      </c>
      <c r="P18" s="85">
        <f t="shared" si="0"/>
        <v>627060</v>
      </c>
      <c r="Q18" s="81">
        <f t="shared" si="0"/>
        <v>70038574</v>
      </c>
      <c r="R18" s="278" t="str">
        <f t="shared" si="1"/>
        <v>○</v>
      </c>
      <c r="S18" s="278" t="str">
        <f t="shared" si="2"/>
        <v>○</v>
      </c>
    </row>
    <row r="19" spans="1:19" ht="16.5" customHeight="1">
      <c r="A19" s="86" t="s">
        <v>56</v>
      </c>
      <c r="B19" s="87">
        <f t="shared" si="3"/>
        <v>35708948</v>
      </c>
      <c r="C19" s="88">
        <f t="shared" si="3"/>
        <v>0</v>
      </c>
      <c r="D19" s="89">
        <f t="shared" si="3"/>
        <v>246</v>
      </c>
      <c r="E19" s="89">
        <f t="shared" si="0"/>
        <v>0</v>
      </c>
      <c r="F19" s="89">
        <f t="shared" si="0"/>
        <v>17246</v>
      </c>
      <c r="G19" s="89">
        <f t="shared" si="0"/>
        <v>0</v>
      </c>
      <c r="H19" s="89">
        <f t="shared" si="3"/>
        <v>0</v>
      </c>
      <c r="I19" s="89">
        <f t="shared" si="3"/>
        <v>0</v>
      </c>
      <c r="J19" s="89">
        <f t="shared" si="0"/>
        <v>0</v>
      </c>
      <c r="K19" s="90">
        <f t="shared" si="0"/>
        <v>0</v>
      </c>
      <c r="L19" s="90">
        <f t="shared" si="3"/>
        <v>0</v>
      </c>
      <c r="M19" s="90">
        <f t="shared" si="0"/>
        <v>0</v>
      </c>
      <c r="N19" s="84">
        <f t="shared" si="0"/>
        <v>0</v>
      </c>
      <c r="O19" s="84">
        <f t="shared" si="0"/>
        <v>0</v>
      </c>
      <c r="P19" s="85">
        <f t="shared" si="0"/>
        <v>17492</v>
      </c>
      <c r="Q19" s="81">
        <f t="shared" si="0"/>
        <v>35691456</v>
      </c>
      <c r="R19" s="278" t="str">
        <f t="shared" si="1"/>
        <v>○</v>
      </c>
      <c r="S19" s="278" t="str">
        <f t="shared" si="2"/>
        <v>○</v>
      </c>
    </row>
    <row r="20" spans="1:19" ht="16.5" customHeight="1">
      <c r="A20" s="80" t="s">
        <v>23</v>
      </c>
      <c r="B20" s="81">
        <f t="shared" si="3"/>
        <v>6006111</v>
      </c>
      <c r="C20" s="82">
        <f t="shared" si="3"/>
        <v>0</v>
      </c>
      <c r="D20" s="83">
        <f t="shared" si="3"/>
        <v>0</v>
      </c>
      <c r="E20" s="83">
        <f t="shared" si="0"/>
        <v>0</v>
      </c>
      <c r="F20" s="83">
        <f t="shared" si="0"/>
        <v>0</v>
      </c>
      <c r="G20" s="83">
        <f t="shared" si="0"/>
        <v>0</v>
      </c>
      <c r="H20" s="83">
        <f t="shared" si="3"/>
        <v>0</v>
      </c>
      <c r="I20" s="83">
        <f t="shared" si="3"/>
        <v>0</v>
      </c>
      <c r="J20" s="83">
        <f t="shared" si="0"/>
        <v>0</v>
      </c>
      <c r="K20" s="84">
        <f t="shared" si="0"/>
        <v>0</v>
      </c>
      <c r="L20" s="84">
        <f t="shared" si="3"/>
        <v>0</v>
      </c>
      <c r="M20" s="84">
        <f t="shared" si="0"/>
        <v>0</v>
      </c>
      <c r="N20" s="84">
        <f t="shared" si="0"/>
        <v>0</v>
      </c>
      <c r="O20" s="84">
        <f t="shared" si="0"/>
        <v>0</v>
      </c>
      <c r="P20" s="85">
        <f t="shared" si="0"/>
        <v>0</v>
      </c>
      <c r="Q20" s="81">
        <f t="shared" si="0"/>
        <v>6006111</v>
      </c>
      <c r="R20" s="278" t="str">
        <f t="shared" si="1"/>
        <v>○</v>
      </c>
      <c r="S20" s="278" t="str">
        <f t="shared" si="2"/>
        <v>○</v>
      </c>
    </row>
    <row r="21" spans="1:19" ht="16.2" customHeight="1">
      <c r="A21" s="86" t="s">
        <v>24</v>
      </c>
      <c r="B21" s="81">
        <f t="shared" si="3"/>
        <v>27079802</v>
      </c>
      <c r="C21" s="82">
        <f t="shared" si="3"/>
        <v>0</v>
      </c>
      <c r="D21" s="83">
        <f t="shared" si="3"/>
        <v>0</v>
      </c>
      <c r="E21" s="83">
        <f t="shared" si="0"/>
        <v>0</v>
      </c>
      <c r="F21" s="83">
        <f t="shared" si="0"/>
        <v>33753</v>
      </c>
      <c r="G21" s="83">
        <f t="shared" si="0"/>
        <v>0</v>
      </c>
      <c r="H21" s="83">
        <f t="shared" si="3"/>
        <v>0</v>
      </c>
      <c r="I21" s="83">
        <f t="shared" si="3"/>
        <v>0</v>
      </c>
      <c r="J21" s="83">
        <f t="shared" si="0"/>
        <v>2566</v>
      </c>
      <c r="K21" s="84">
        <f t="shared" si="0"/>
        <v>0</v>
      </c>
      <c r="L21" s="84">
        <f t="shared" si="3"/>
        <v>0</v>
      </c>
      <c r="M21" s="84">
        <f t="shared" si="0"/>
        <v>0</v>
      </c>
      <c r="N21" s="84">
        <f t="shared" si="0"/>
        <v>0</v>
      </c>
      <c r="O21" s="84">
        <f t="shared" si="0"/>
        <v>0</v>
      </c>
      <c r="P21" s="85">
        <f t="shared" si="0"/>
        <v>36319</v>
      </c>
      <c r="Q21" s="81">
        <f t="shared" si="0"/>
        <v>27043483</v>
      </c>
      <c r="R21" s="278" t="str">
        <f t="shared" si="1"/>
        <v>○</v>
      </c>
      <c r="S21" s="278" t="str">
        <f t="shared" si="2"/>
        <v>○</v>
      </c>
    </row>
    <row r="22" spans="1:19" ht="16.5" customHeight="1">
      <c r="A22" s="86" t="s">
        <v>25</v>
      </c>
      <c r="B22" s="81">
        <f t="shared" si="3"/>
        <v>32192709</v>
      </c>
      <c r="C22" s="82">
        <f t="shared" si="3"/>
        <v>0</v>
      </c>
      <c r="D22" s="83">
        <f t="shared" si="3"/>
        <v>0</v>
      </c>
      <c r="E22" s="83">
        <f t="shared" si="0"/>
        <v>8658</v>
      </c>
      <c r="F22" s="83">
        <f>F67</f>
        <v>0</v>
      </c>
      <c r="G22" s="83">
        <f t="shared" si="0"/>
        <v>0</v>
      </c>
      <c r="H22" s="83">
        <f t="shared" si="3"/>
        <v>0</v>
      </c>
      <c r="I22" s="83">
        <f t="shared" si="3"/>
        <v>0</v>
      </c>
      <c r="J22" s="83">
        <f t="shared" si="0"/>
        <v>0</v>
      </c>
      <c r="K22" s="84">
        <f t="shared" si="0"/>
        <v>0</v>
      </c>
      <c r="L22" s="84">
        <f t="shared" si="3"/>
        <v>0</v>
      </c>
      <c r="M22" s="84">
        <f t="shared" si="0"/>
        <v>0</v>
      </c>
      <c r="N22" s="84">
        <f t="shared" si="0"/>
        <v>0</v>
      </c>
      <c r="O22" s="84">
        <f t="shared" si="0"/>
        <v>0</v>
      </c>
      <c r="P22" s="85">
        <f t="shared" si="0"/>
        <v>8658</v>
      </c>
      <c r="Q22" s="81">
        <f>Q67</f>
        <v>32184051</v>
      </c>
      <c r="R22" s="278" t="str">
        <f t="shared" si="1"/>
        <v>○</v>
      </c>
      <c r="S22" s="278" t="str">
        <f t="shared" si="2"/>
        <v>○</v>
      </c>
    </row>
    <row r="23" spans="1:19" ht="16.5" customHeight="1">
      <c r="A23" s="86" t="s">
        <v>26</v>
      </c>
      <c r="B23" s="81">
        <f t="shared" si="3"/>
        <v>41230495</v>
      </c>
      <c r="C23" s="82">
        <f t="shared" si="3"/>
        <v>746</v>
      </c>
      <c r="D23" s="83">
        <f t="shared" si="3"/>
        <v>2689</v>
      </c>
      <c r="E23" s="83">
        <f t="shared" si="0"/>
        <v>0</v>
      </c>
      <c r="F23" s="83">
        <f t="shared" si="0"/>
        <v>18756</v>
      </c>
      <c r="G23" s="83">
        <f t="shared" si="0"/>
        <v>0</v>
      </c>
      <c r="H23" s="83">
        <f t="shared" si="3"/>
        <v>0</v>
      </c>
      <c r="I23" s="83">
        <f t="shared" si="3"/>
        <v>0</v>
      </c>
      <c r="J23" s="83">
        <f t="shared" si="0"/>
        <v>0</v>
      </c>
      <c r="K23" s="84">
        <f t="shared" si="0"/>
        <v>0</v>
      </c>
      <c r="L23" s="84">
        <f t="shared" si="3"/>
        <v>0</v>
      </c>
      <c r="M23" s="84">
        <f t="shared" si="0"/>
        <v>0</v>
      </c>
      <c r="N23" s="84">
        <f t="shared" si="0"/>
        <v>0</v>
      </c>
      <c r="O23" s="84">
        <f t="shared" si="0"/>
        <v>0</v>
      </c>
      <c r="P23" s="85">
        <f t="shared" si="0"/>
        <v>22191</v>
      </c>
      <c r="Q23" s="81">
        <f t="shared" si="3"/>
        <v>41208304</v>
      </c>
      <c r="R23" s="278" t="str">
        <f t="shared" si="1"/>
        <v>○</v>
      </c>
      <c r="S23" s="278" t="str">
        <f t="shared" si="2"/>
        <v>○</v>
      </c>
    </row>
    <row r="24" spans="1:19" ht="16.5" customHeight="1">
      <c r="A24" s="86" t="s">
        <v>27</v>
      </c>
      <c r="B24" s="81">
        <f t="shared" si="3"/>
        <v>22528982</v>
      </c>
      <c r="C24" s="82">
        <f t="shared" si="3"/>
        <v>0</v>
      </c>
      <c r="D24" s="83">
        <f t="shared" si="3"/>
        <v>0</v>
      </c>
      <c r="E24" s="83">
        <f t="shared" si="3"/>
        <v>0</v>
      </c>
      <c r="F24" s="83">
        <f t="shared" si="3"/>
        <v>0</v>
      </c>
      <c r="G24" s="83">
        <f t="shared" si="3"/>
        <v>0</v>
      </c>
      <c r="H24" s="83">
        <f t="shared" si="3"/>
        <v>0</v>
      </c>
      <c r="I24" s="83">
        <f t="shared" si="3"/>
        <v>0</v>
      </c>
      <c r="J24" s="83">
        <f t="shared" si="3"/>
        <v>0</v>
      </c>
      <c r="K24" s="84">
        <f t="shared" si="3"/>
        <v>0</v>
      </c>
      <c r="L24" s="84">
        <f t="shared" si="3"/>
        <v>0</v>
      </c>
      <c r="M24" s="84">
        <f t="shared" si="3"/>
        <v>0</v>
      </c>
      <c r="N24" s="84">
        <f t="shared" si="3"/>
        <v>0</v>
      </c>
      <c r="O24" s="84">
        <f t="shared" si="3"/>
        <v>0</v>
      </c>
      <c r="P24" s="85">
        <f t="shared" si="3"/>
        <v>0</v>
      </c>
      <c r="Q24" s="81">
        <f t="shared" si="3"/>
        <v>22528982</v>
      </c>
      <c r="R24" s="278" t="str">
        <f t="shared" si="1"/>
        <v>○</v>
      </c>
      <c r="S24" s="278" t="str">
        <f t="shared" si="2"/>
        <v>○</v>
      </c>
    </row>
    <row r="25" spans="1:19" ht="16.5" customHeight="1">
      <c r="A25" s="86" t="s">
        <v>28</v>
      </c>
      <c r="B25" s="81">
        <f t="shared" ref="B25:Q40" si="4">B70</f>
        <v>17111150</v>
      </c>
      <c r="C25" s="82">
        <f t="shared" si="4"/>
        <v>0</v>
      </c>
      <c r="D25" s="83">
        <f t="shared" si="4"/>
        <v>0</v>
      </c>
      <c r="E25" s="83">
        <f t="shared" si="4"/>
        <v>0</v>
      </c>
      <c r="F25" s="83">
        <f t="shared" si="4"/>
        <v>9291</v>
      </c>
      <c r="G25" s="83">
        <f t="shared" si="4"/>
        <v>0</v>
      </c>
      <c r="H25" s="83">
        <f t="shared" si="4"/>
        <v>0</v>
      </c>
      <c r="I25" s="83">
        <f t="shared" si="4"/>
        <v>0</v>
      </c>
      <c r="J25" s="83">
        <f t="shared" si="4"/>
        <v>0</v>
      </c>
      <c r="K25" s="84">
        <f t="shared" si="4"/>
        <v>0</v>
      </c>
      <c r="L25" s="84">
        <f t="shared" si="4"/>
        <v>0</v>
      </c>
      <c r="M25" s="84">
        <f t="shared" si="4"/>
        <v>0</v>
      </c>
      <c r="N25" s="84">
        <f t="shared" si="4"/>
        <v>0</v>
      </c>
      <c r="O25" s="84">
        <f t="shared" si="4"/>
        <v>0</v>
      </c>
      <c r="P25" s="85">
        <f t="shared" si="4"/>
        <v>9291</v>
      </c>
      <c r="Q25" s="81">
        <f t="shared" si="4"/>
        <v>17101859</v>
      </c>
      <c r="R25" s="278" t="str">
        <f t="shared" si="1"/>
        <v>○</v>
      </c>
      <c r="S25" s="278" t="str">
        <f t="shared" si="2"/>
        <v>○</v>
      </c>
    </row>
    <row r="26" spans="1:19" ht="16.5" customHeight="1">
      <c r="A26" s="86" t="s">
        <v>29</v>
      </c>
      <c r="B26" s="81">
        <f t="shared" si="4"/>
        <v>9708421</v>
      </c>
      <c r="C26" s="82">
        <f t="shared" si="4"/>
        <v>0</v>
      </c>
      <c r="D26" s="83">
        <f t="shared" si="4"/>
        <v>0</v>
      </c>
      <c r="E26" s="83">
        <f t="shared" si="4"/>
        <v>0</v>
      </c>
      <c r="F26" s="83">
        <f t="shared" si="4"/>
        <v>0</v>
      </c>
      <c r="G26" s="83">
        <f t="shared" si="4"/>
        <v>0</v>
      </c>
      <c r="H26" s="83">
        <f t="shared" si="4"/>
        <v>0</v>
      </c>
      <c r="I26" s="83">
        <f t="shared" si="4"/>
        <v>0</v>
      </c>
      <c r="J26" s="83">
        <f t="shared" si="4"/>
        <v>0</v>
      </c>
      <c r="K26" s="84">
        <f t="shared" si="4"/>
        <v>0</v>
      </c>
      <c r="L26" s="84">
        <f t="shared" si="4"/>
        <v>0</v>
      </c>
      <c r="M26" s="84">
        <f t="shared" si="4"/>
        <v>11077</v>
      </c>
      <c r="N26" s="84">
        <f t="shared" si="4"/>
        <v>0</v>
      </c>
      <c r="O26" s="84">
        <f t="shared" si="4"/>
        <v>0</v>
      </c>
      <c r="P26" s="85">
        <f t="shared" si="4"/>
        <v>11077</v>
      </c>
      <c r="Q26" s="81">
        <f t="shared" si="4"/>
        <v>9697344</v>
      </c>
      <c r="R26" s="278" t="str">
        <f t="shared" si="1"/>
        <v>○</v>
      </c>
      <c r="S26" s="278" t="str">
        <f t="shared" si="2"/>
        <v>○</v>
      </c>
    </row>
    <row r="27" spans="1:19" ht="16.5" customHeight="1">
      <c r="A27" s="86" t="s">
        <v>30</v>
      </c>
      <c r="B27" s="81">
        <f t="shared" si="4"/>
        <v>55169941</v>
      </c>
      <c r="C27" s="82">
        <f t="shared" si="4"/>
        <v>0</v>
      </c>
      <c r="D27" s="83">
        <f t="shared" si="4"/>
        <v>0</v>
      </c>
      <c r="E27" s="83">
        <f t="shared" si="4"/>
        <v>0</v>
      </c>
      <c r="F27" s="83">
        <f t="shared" si="4"/>
        <v>76958</v>
      </c>
      <c r="G27" s="83">
        <f t="shared" si="4"/>
        <v>2288</v>
      </c>
      <c r="H27" s="83">
        <f t="shared" si="4"/>
        <v>0</v>
      </c>
      <c r="I27" s="83">
        <f t="shared" si="4"/>
        <v>0</v>
      </c>
      <c r="J27" s="83">
        <f t="shared" si="4"/>
        <v>0</v>
      </c>
      <c r="K27" s="84">
        <f t="shared" si="4"/>
        <v>0</v>
      </c>
      <c r="L27" s="84">
        <f t="shared" si="4"/>
        <v>0</v>
      </c>
      <c r="M27" s="84">
        <f t="shared" si="4"/>
        <v>0</v>
      </c>
      <c r="N27" s="84">
        <f t="shared" si="4"/>
        <v>0</v>
      </c>
      <c r="O27" s="84">
        <f t="shared" si="4"/>
        <v>13123</v>
      </c>
      <c r="P27" s="85">
        <f t="shared" si="4"/>
        <v>92369</v>
      </c>
      <c r="Q27" s="81">
        <f t="shared" si="4"/>
        <v>55077572</v>
      </c>
      <c r="R27" s="278" t="str">
        <f t="shared" si="1"/>
        <v>○</v>
      </c>
      <c r="S27" s="278" t="str">
        <f t="shared" si="2"/>
        <v>○</v>
      </c>
    </row>
    <row r="28" spans="1:19" ht="16.5" customHeight="1">
      <c r="A28" s="86" t="s">
        <v>64</v>
      </c>
      <c r="B28" s="81">
        <f t="shared" si="4"/>
        <v>1819645</v>
      </c>
      <c r="C28" s="82">
        <f t="shared" si="4"/>
        <v>0</v>
      </c>
      <c r="D28" s="83">
        <f t="shared" si="4"/>
        <v>0</v>
      </c>
      <c r="E28" s="83">
        <f t="shared" si="4"/>
        <v>0</v>
      </c>
      <c r="F28" s="83">
        <f t="shared" si="4"/>
        <v>6136</v>
      </c>
      <c r="G28" s="83">
        <f t="shared" si="4"/>
        <v>0</v>
      </c>
      <c r="H28" s="83">
        <f t="shared" si="4"/>
        <v>0</v>
      </c>
      <c r="I28" s="83">
        <f t="shared" si="4"/>
        <v>0</v>
      </c>
      <c r="J28" s="83">
        <f t="shared" si="4"/>
        <v>0</v>
      </c>
      <c r="K28" s="84">
        <f t="shared" si="4"/>
        <v>0</v>
      </c>
      <c r="L28" s="84">
        <f t="shared" si="4"/>
        <v>0</v>
      </c>
      <c r="M28" s="84">
        <f t="shared" si="4"/>
        <v>0</v>
      </c>
      <c r="N28" s="84">
        <f t="shared" si="4"/>
        <v>0</v>
      </c>
      <c r="O28" s="84">
        <f t="shared" si="4"/>
        <v>0</v>
      </c>
      <c r="P28" s="85">
        <f t="shared" si="4"/>
        <v>6136</v>
      </c>
      <c r="Q28" s="81">
        <f t="shared" si="4"/>
        <v>1813509</v>
      </c>
      <c r="R28" s="278" t="str">
        <f t="shared" si="1"/>
        <v>○</v>
      </c>
      <c r="S28" s="278" t="str">
        <f t="shared" si="2"/>
        <v>○</v>
      </c>
    </row>
    <row r="29" spans="1:19" ht="16.5" customHeight="1">
      <c r="A29" s="86" t="s">
        <v>31</v>
      </c>
      <c r="B29" s="81">
        <f t="shared" si="4"/>
        <v>1825759</v>
      </c>
      <c r="C29" s="82">
        <f t="shared" si="4"/>
        <v>0</v>
      </c>
      <c r="D29" s="83">
        <f t="shared" si="4"/>
        <v>0</v>
      </c>
      <c r="E29" s="83">
        <f t="shared" si="4"/>
        <v>0</v>
      </c>
      <c r="F29" s="83">
        <f t="shared" si="4"/>
        <v>0</v>
      </c>
      <c r="G29" s="83">
        <f t="shared" si="4"/>
        <v>0</v>
      </c>
      <c r="H29" s="83">
        <f t="shared" si="4"/>
        <v>0</v>
      </c>
      <c r="I29" s="83">
        <f t="shared" si="4"/>
        <v>0</v>
      </c>
      <c r="J29" s="83">
        <f t="shared" si="4"/>
        <v>0</v>
      </c>
      <c r="K29" s="84">
        <f t="shared" si="4"/>
        <v>0</v>
      </c>
      <c r="L29" s="84">
        <f t="shared" si="4"/>
        <v>0</v>
      </c>
      <c r="M29" s="84">
        <f t="shared" si="4"/>
        <v>0</v>
      </c>
      <c r="N29" s="84">
        <f t="shared" si="4"/>
        <v>0</v>
      </c>
      <c r="O29" s="84">
        <f t="shared" si="4"/>
        <v>0</v>
      </c>
      <c r="P29" s="85">
        <f t="shared" si="4"/>
        <v>0</v>
      </c>
      <c r="Q29" s="81">
        <f t="shared" si="4"/>
        <v>1825759</v>
      </c>
      <c r="R29" s="278" t="str">
        <f t="shared" si="1"/>
        <v>○</v>
      </c>
      <c r="S29" s="278" t="str">
        <f t="shared" si="2"/>
        <v>○</v>
      </c>
    </row>
    <row r="30" spans="1:19" ht="16.5" customHeight="1">
      <c r="A30" s="86" t="s">
        <v>32</v>
      </c>
      <c r="B30" s="81">
        <f t="shared" si="4"/>
        <v>9845487</v>
      </c>
      <c r="C30" s="82">
        <f t="shared" si="4"/>
        <v>0</v>
      </c>
      <c r="D30" s="83">
        <f t="shared" si="4"/>
        <v>0</v>
      </c>
      <c r="E30" s="83">
        <f t="shared" si="4"/>
        <v>0</v>
      </c>
      <c r="F30" s="83">
        <f t="shared" si="4"/>
        <v>0</v>
      </c>
      <c r="G30" s="83">
        <f t="shared" si="4"/>
        <v>0</v>
      </c>
      <c r="H30" s="83">
        <f t="shared" si="4"/>
        <v>0</v>
      </c>
      <c r="I30" s="83">
        <f t="shared" si="4"/>
        <v>0</v>
      </c>
      <c r="J30" s="83">
        <f t="shared" si="4"/>
        <v>0</v>
      </c>
      <c r="K30" s="84">
        <f t="shared" si="4"/>
        <v>0</v>
      </c>
      <c r="L30" s="84">
        <f t="shared" si="4"/>
        <v>0</v>
      </c>
      <c r="M30" s="84">
        <f t="shared" si="4"/>
        <v>0</v>
      </c>
      <c r="N30" s="84">
        <f t="shared" si="4"/>
        <v>0</v>
      </c>
      <c r="O30" s="84">
        <f t="shared" si="4"/>
        <v>0</v>
      </c>
      <c r="P30" s="85">
        <f t="shared" si="4"/>
        <v>0</v>
      </c>
      <c r="Q30" s="81">
        <f t="shared" si="4"/>
        <v>9845487</v>
      </c>
      <c r="R30" s="278" t="str">
        <f t="shared" si="1"/>
        <v>○</v>
      </c>
      <c r="S30" s="278" t="str">
        <f t="shared" si="2"/>
        <v>○</v>
      </c>
    </row>
    <row r="31" spans="1:19" ht="16.5" customHeight="1">
      <c r="A31" s="86" t="s">
        <v>33</v>
      </c>
      <c r="B31" s="81">
        <f t="shared" si="4"/>
        <v>6626130</v>
      </c>
      <c r="C31" s="82">
        <f t="shared" si="4"/>
        <v>0</v>
      </c>
      <c r="D31" s="83">
        <f t="shared" si="4"/>
        <v>0</v>
      </c>
      <c r="E31" s="83">
        <f t="shared" si="4"/>
        <v>0</v>
      </c>
      <c r="F31" s="83">
        <f t="shared" si="4"/>
        <v>0</v>
      </c>
      <c r="G31" s="83">
        <f t="shared" si="4"/>
        <v>0</v>
      </c>
      <c r="H31" s="83">
        <f t="shared" si="4"/>
        <v>0</v>
      </c>
      <c r="I31" s="83">
        <f t="shared" si="4"/>
        <v>0</v>
      </c>
      <c r="J31" s="83">
        <f t="shared" si="4"/>
        <v>0</v>
      </c>
      <c r="K31" s="84">
        <f t="shared" si="4"/>
        <v>0</v>
      </c>
      <c r="L31" s="84">
        <f t="shared" si="4"/>
        <v>0</v>
      </c>
      <c r="M31" s="84">
        <f t="shared" si="4"/>
        <v>0</v>
      </c>
      <c r="N31" s="84">
        <f t="shared" si="4"/>
        <v>0</v>
      </c>
      <c r="O31" s="84">
        <f t="shared" si="4"/>
        <v>0</v>
      </c>
      <c r="P31" s="85">
        <f t="shared" si="4"/>
        <v>0</v>
      </c>
      <c r="Q31" s="81">
        <f t="shared" si="4"/>
        <v>6626130</v>
      </c>
      <c r="R31" s="278" t="str">
        <f t="shared" si="1"/>
        <v>○</v>
      </c>
      <c r="S31" s="278" t="str">
        <f t="shared" si="2"/>
        <v>○</v>
      </c>
    </row>
    <row r="32" spans="1:19" ht="16.5" customHeight="1">
      <c r="A32" s="86" t="s">
        <v>34</v>
      </c>
      <c r="B32" s="81">
        <f t="shared" si="4"/>
        <v>31387463</v>
      </c>
      <c r="C32" s="82">
        <f t="shared" si="4"/>
        <v>0</v>
      </c>
      <c r="D32" s="83">
        <f t="shared" si="4"/>
        <v>0</v>
      </c>
      <c r="E32" s="83">
        <f t="shared" si="4"/>
        <v>0</v>
      </c>
      <c r="F32" s="83">
        <f t="shared" si="4"/>
        <v>0</v>
      </c>
      <c r="G32" s="83">
        <f t="shared" si="4"/>
        <v>0</v>
      </c>
      <c r="H32" s="83">
        <f t="shared" si="4"/>
        <v>0</v>
      </c>
      <c r="I32" s="83">
        <f t="shared" si="4"/>
        <v>0</v>
      </c>
      <c r="J32" s="83">
        <f t="shared" si="4"/>
        <v>0</v>
      </c>
      <c r="K32" s="84">
        <f t="shared" si="4"/>
        <v>0</v>
      </c>
      <c r="L32" s="84">
        <f t="shared" si="4"/>
        <v>0</v>
      </c>
      <c r="M32" s="84">
        <f t="shared" si="4"/>
        <v>0</v>
      </c>
      <c r="N32" s="84">
        <f t="shared" si="4"/>
        <v>0</v>
      </c>
      <c r="O32" s="84">
        <f t="shared" si="4"/>
        <v>0</v>
      </c>
      <c r="P32" s="85">
        <f t="shared" si="4"/>
        <v>0</v>
      </c>
      <c r="Q32" s="81">
        <f t="shared" si="4"/>
        <v>31387463</v>
      </c>
      <c r="R32" s="278" t="str">
        <f t="shared" si="1"/>
        <v>○</v>
      </c>
      <c r="S32" s="278" t="str">
        <f t="shared" si="2"/>
        <v>○</v>
      </c>
    </row>
    <row r="33" spans="1:19" ht="16.5" customHeight="1">
      <c r="A33" s="86" t="s">
        <v>35</v>
      </c>
      <c r="B33" s="81">
        <f t="shared" si="4"/>
        <v>47032250</v>
      </c>
      <c r="C33" s="82">
        <f t="shared" si="4"/>
        <v>0</v>
      </c>
      <c r="D33" s="83">
        <f t="shared" si="4"/>
        <v>635</v>
      </c>
      <c r="E33" s="83">
        <f t="shared" si="4"/>
        <v>0</v>
      </c>
      <c r="F33" s="83">
        <f t="shared" si="4"/>
        <v>16440</v>
      </c>
      <c r="G33" s="83">
        <f t="shared" si="4"/>
        <v>0</v>
      </c>
      <c r="H33" s="83">
        <f t="shared" si="4"/>
        <v>0</v>
      </c>
      <c r="I33" s="83">
        <f t="shared" si="4"/>
        <v>0</v>
      </c>
      <c r="J33" s="83">
        <f>J78</f>
        <v>0</v>
      </c>
      <c r="K33" s="84">
        <f t="shared" si="4"/>
        <v>0</v>
      </c>
      <c r="L33" s="84">
        <f t="shared" si="4"/>
        <v>0</v>
      </c>
      <c r="M33" s="84">
        <f t="shared" si="4"/>
        <v>0</v>
      </c>
      <c r="N33" s="84">
        <f t="shared" si="4"/>
        <v>0</v>
      </c>
      <c r="O33" s="84">
        <f t="shared" si="4"/>
        <v>0</v>
      </c>
      <c r="P33" s="85">
        <f t="shared" si="4"/>
        <v>17075</v>
      </c>
      <c r="Q33" s="81">
        <f t="shared" si="4"/>
        <v>47015175</v>
      </c>
      <c r="R33" s="278" t="str">
        <f t="shared" si="1"/>
        <v>○</v>
      </c>
      <c r="S33" s="278" t="str">
        <f t="shared" si="2"/>
        <v>○</v>
      </c>
    </row>
    <row r="34" spans="1:19" ht="16.5" customHeight="1">
      <c r="A34" s="86" t="s">
        <v>36</v>
      </c>
      <c r="B34" s="81">
        <f t="shared" si="4"/>
        <v>58197089</v>
      </c>
      <c r="C34" s="82">
        <f t="shared" si="4"/>
        <v>0</v>
      </c>
      <c r="D34" s="83">
        <f t="shared" si="4"/>
        <v>660</v>
      </c>
      <c r="E34" s="83">
        <f t="shared" si="4"/>
        <v>0</v>
      </c>
      <c r="F34" s="83">
        <f t="shared" si="4"/>
        <v>0</v>
      </c>
      <c r="G34" s="83">
        <f t="shared" si="4"/>
        <v>0</v>
      </c>
      <c r="H34" s="83">
        <f t="shared" si="4"/>
        <v>0</v>
      </c>
      <c r="I34" s="83">
        <f t="shared" si="4"/>
        <v>0</v>
      </c>
      <c r="J34" s="83">
        <f t="shared" si="4"/>
        <v>0</v>
      </c>
      <c r="K34" s="84">
        <f t="shared" si="4"/>
        <v>0</v>
      </c>
      <c r="L34" s="84">
        <f t="shared" si="4"/>
        <v>0</v>
      </c>
      <c r="M34" s="84">
        <f t="shared" si="4"/>
        <v>0</v>
      </c>
      <c r="N34" s="84">
        <f t="shared" si="4"/>
        <v>0</v>
      </c>
      <c r="O34" s="84">
        <f t="shared" si="4"/>
        <v>0</v>
      </c>
      <c r="P34" s="85">
        <f t="shared" si="4"/>
        <v>660</v>
      </c>
      <c r="Q34" s="81">
        <f t="shared" si="4"/>
        <v>58196429</v>
      </c>
      <c r="R34" s="278" t="str">
        <f t="shared" si="1"/>
        <v>○</v>
      </c>
      <c r="S34" s="278" t="str">
        <f t="shared" si="2"/>
        <v>○</v>
      </c>
    </row>
    <row r="35" spans="1:19" ht="16.5" customHeight="1">
      <c r="A35" s="86" t="s">
        <v>37</v>
      </c>
      <c r="B35" s="81">
        <f t="shared" si="4"/>
        <v>26594712</v>
      </c>
      <c r="C35" s="82">
        <f t="shared" si="4"/>
        <v>0</v>
      </c>
      <c r="D35" s="83">
        <f t="shared" si="4"/>
        <v>0</v>
      </c>
      <c r="E35" s="83">
        <f t="shared" si="4"/>
        <v>0</v>
      </c>
      <c r="F35" s="83">
        <f t="shared" si="4"/>
        <v>0</v>
      </c>
      <c r="G35" s="83">
        <f t="shared" si="4"/>
        <v>0</v>
      </c>
      <c r="H35" s="83">
        <f t="shared" si="4"/>
        <v>0</v>
      </c>
      <c r="I35" s="83">
        <f t="shared" si="4"/>
        <v>0</v>
      </c>
      <c r="J35" s="83">
        <f t="shared" si="4"/>
        <v>0</v>
      </c>
      <c r="K35" s="84">
        <f t="shared" si="4"/>
        <v>0</v>
      </c>
      <c r="L35" s="84">
        <f t="shared" si="4"/>
        <v>0</v>
      </c>
      <c r="M35" s="84">
        <f t="shared" si="4"/>
        <v>0</v>
      </c>
      <c r="N35" s="84">
        <f t="shared" si="4"/>
        <v>0</v>
      </c>
      <c r="O35" s="84">
        <f t="shared" si="4"/>
        <v>0</v>
      </c>
      <c r="P35" s="85">
        <f t="shared" si="4"/>
        <v>0</v>
      </c>
      <c r="Q35" s="81">
        <f t="shared" si="4"/>
        <v>26594712</v>
      </c>
      <c r="R35" s="278" t="str">
        <f t="shared" si="1"/>
        <v>○</v>
      </c>
      <c r="S35" s="278" t="str">
        <f t="shared" si="2"/>
        <v>○</v>
      </c>
    </row>
    <row r="36" spans="1:19" ht="16.5" customHeight="1">
      <c r="A36" s="86" t="s">
        <v>38</v>
      </c>
      <c r="B36" s="81">
        <f t="shared" si="4"/>
        <v>8874975</v>
      </c>
      <c r="C36" s="82">
        <f t="shared" si="4"/>
        <v>0</v>
      </c>
      <c r="D36" s="83">
        <f t="shared" si="4"/>
        <v>0</v>
      </c>
      <c r="E36" s="83">
        <f t="shared" si="4"/>
        <v>0</v>
      </c>
      <c r="F36" s="83">
        <f t="shared" si="4"/>
        <v>0</v>
      </c>
      <c r="G36" s="83">
        <f t="shared" si="4"/>
        <v>0</v>
      </c>
      <c r="H36" s="83">
        <f t="shared" si="4"/>
        <v>0</v>
      </c>
      <c r="I36" s="83">
        <f t="shared" si="4"/>
        <v>0</v>
      </c>
      <c r="J36" s="83">
        <f t="shared" si="4"/>
        <v>0</v>
      </c>
      <c r="K36" s="84">
        <f t="shared" si="4"/>
        <v>0</v>
      </c>
      <c r="L36" s="84">
        <f t="shared" si="4"/>
        <v>0</v>
      </c>
      <c r="M36" s="84">
        <f t="shared" si="4"/>
        <v>0</v>
      </c>
      <c r="N36" s="84">
        <f t="shared" si="4"/>
        <v>0</v>
      </c>
      <c r="O36" s="84">
        <f t="shared" si="4"/>
        <v>0</v>
      </c>
      <c r="P36" s="85">
        <f t="shared" si="4"/>
        <v>0</v>
      </c>
      <c r="Q36" s="81">
        <f t="shared" si="4"/>
        <v>8874975</v>
      </c>
      <c r="R36" s="278" t="str">
        <f t="shared" si="1"/>
        <v>○</v>
      </c>
      <c r="S36" s="278" t="str">
        <f t="shared" si="2"/>
        <v>○</v>
      </c>
    </row>
    <row r="37" spans="1:19" ht="16.5" customHeight="1">
      <c r="A37" s="86" t="s">
        <v>39</v>
      </c>
      <c r="B37" s="81">
        <f t="shared" si="4"/>
        <v>23995857</v>
      </c>
      <c r="C37" s="82">
        <f t="shared" si="4"/>
        <v>0</v>
      </c>
      <c r="D37" s="83">
        <f t="shared" si="4"/>
        <v>0</v>
      </c>
      <c r="E37" s="83">
        <f t="shared" si="4"/>
        <v>0</v>
      </c>
      <c r="F37" s="83">
        <f t="shared" si="4"/>
        <v>0</v>
      </c>
      <c r="G37" s="83">
        <f t="shared" si="4"/>
        <v>0</v>
      </c>
      <c r="H37" s="83">
        <f t="shared" si="4"/>
        <v>0</v>
      </c>
      <c r="I37" s="83">
        <f t="shared" si="4"/>
        <v>0</v>
      </c>
      <c r="J37" s="83">
        <f t="shared" si="4"/>
        <v>0</v>
      </c>
      <c r="K37" s="84">
        <f t="shared" si="4"/>
        <v>0</v>
      </c>
      <c r="L37" s="84">
        <f t="shared" si="4"/>
        <v>0</v>
      </c>
      <c r="M37" s="84">
        <f t="shared" si="4"/>
        <v>14453</v>
      </c>
      <c r="N37" s="84">
        <f t="shared" si="4"/>
        <v>0</v>
      </c>
      <c r="O37" s="84">
        <f t="shared" si="4"/>
        <v>0</v>
      </c>
      <c r="P37" s="85">
        <f t="shared" si="4"/>
        <v>14453</v>
      </c>
      <c r="Q37" s="81">
        <f t="shared" si="4"/>
        <v>23981404</v>
      </c>
      <c r="R37" s="278" t="str">
        <f t="shared" si="1"/>
        <v>○</v>
      </c>
      <c r="S37" s="278" t="str">
        <f t="shared" si="2"/>
        <v>○</v>
      </c>
    </row>
    <row r="38" spans="1:19" ht="16.5" customHeight="1">
      <c r="A38" s="86" t="s">
        <v>40</v>
      </c>
      <c r="B38" s="81">
        <f t="shared" si="4"/>
        <v>5617723</v>
      </c>
      <c r="C38" s="82">
        <f t="shared" si="4"/>
        <v>498</v>
      </c>
      <c r="D38" s="83">
        <f t="shared" si="4"/>
        <v>0</v>
      </c>
      <c r="E38" s="83">
        <f t="shared" si="4"/>
        <v>0</v>
      </c>
      <c r="F38" s="83">
        <f t="shared" si="4"/>
        <v>0</v>
      </c>
      <c r="G38" s="83">
        <f t="shared" si="4"/>
        <v>0</v>
      </c>
      <c r="H38" s="83">
        <f t="shared" si="4"/>
        <v>0</v>
      </c>
      <c r="I38" s="83">
        <f t="shared" si="4"/>
        <v>0</v>
      </c>
      <c r="J38" s="83">
        <f t="shared" si="4"/>
        <v>0</v>
      </c>
      <c r="K38" s="84">
        <f t="shared" si="4"/>
        <v>0</v>
      </c>
      <c r="L38" s="84">
        <f t="shared" si="4"/>
        <v>0</v>
      </c>
      <c r="M38" s="84">
        <f t="shared" si="4"/>
        <v>0</v>
      </c>
      <c r="N38" s="84">
        <f t="shared" si="4"/>
        <v>0</v>
      </c>
      <c r="O38" s="84">
        <f t="shared" si="4"/>
        <v>0</v>
      </c>
      <c r="P38" s="85">
        <f t="shared" si="4"/>
        <v>498</v>
      </c>
      <c r="Q38" s="81">
        <f t="shared" si="4"/>
        <v>5617225</v>
      </c>
      <c r="R38" s="278" t="str">
        <f t="shared" si="1"/>
        <v>○</v>
      </c>
      <c r="S38" s="278" t="str">
        <f t="shared" si="2"/>
        <v>○</v>
      </c>
    </row>
    <row r="39" spans="1:19" ht="16.5" customHeight="1">
      <c r="A39" s="86" t="s">
        <v>41</v>
      </c>
      <c r="B39" s="81">
        <f t="shared" si="4"/>
        <v>592276</v>
      </c>
      <c r="C39" s="82">
        <f t="shared" si="4"/>
        <v>0</v>
      </c>
      <c r="D39" s="83">
        <f t="shared" si="4"/>
        <v>0</v>
      </c>
      <c r="E39" s="83">
        <f t="shared" si="4"/>
        <v>0</v>
      </c>
      <c r="F39" s="83">
        <f t="shared" si="4"/>
        <v>0</v>
      </c>
      <c r="G39" s="83">
        <f t="shared" si="4"/>
        <v>0</v>
      </c>
      <c r="H39" s="83">
        <f t="shared" si="4"/>
        <v>0</v>
      </c>
      <c r="I39" s="83">
        <f t="shared" si="4"/>
        <v>0</v>
      </c>
      <c r="J39" s="83">
        <f t="shared" si="4"/>
        <v>0</v>
      </c>
      <c r="K39" s="84">
        <f t="shared" si="4"/>
        <v>0</v>
      </c>
      <c r="L39" s="84">
        <f t="shared" si="4"/>
        <v>0</v>
      </c>
      <c r="M39" s="84">
        <f t="shared" si="4"/>
        <v>0</v>
      </c>
      <c r="N39" s="84">
        <f t="shared" si="4"/>
        <v>0</v>
      </c>
      <c r="O39" s="84">
        <f t="shared" si="4"/>
        <v>0</v>
      </c>
      <c r="P39" s="85">
        <f t="shared" si="4"/>
        <v>0</v>
      </c>
      <c r="Q39" s="81">
        <f t="shared" si="4"/>
        <v>592276</v>
      </c>
      <c r="R39" s="278" t="str">
        <f t="shared" si="1"/>
        <v>○</v>
      </c>
      <c r="S39" s="278" t="str">
        <f t="shared" si="2"/>
        <v>○</v>
      </c>
    </row>
    <row r="40" spans="1:19" ht="16.5" customHeight="1">
      <c r="A40" s="86" t="s">
        <v>42</v>
      </c>
      <c r="B40" s="81">
        <f t="shared" si="4"/>
        <v>1625550</v>
      </c>
      <c r="C40" s="82">
        <f t="shared" si="4"/>
        <v>0</v>
      </c>
      <c r="D40" s="83">
        <f t="shared" si="4"/>
        <v>0</v>
      </c>
      <c r="E40" s="83">
        <f t="shared" si="4"/>
        <v>0</v>
      </c>
      <c r="F40" s="83">
        <f t="shared" si="4"/>
        <v>0</v>
      </c>
      <c r="G40" s="83">
        <f t="shared" si="4"/>
        <v>0</v>
      </c>
      <c r="H40" s="83">
        <f t="shared" si="4"/>
        <v>0</v>
      </c>
      <c r="I40" s="83">
        <f t="shared" si="4"/>
        <v>0</v>
      </c>
      <c r="J40" s="83">
        <f t="shared" si="4"/>
        <v>0</v>
      </c>
      <c r="K40" s="84">
        <f t="shared" si="4"/>
        <v>0</v>
      </c>
      <c r="L40" s="84">
        <f t="shared" si="4"/>
        <v>0</v>
      </c>
      <c r="M40" s="84">
        <f t="shared" si="4"/>
        <v>0</v>
      </c>
      <c r="N40" s="84">
        <f t="shared" si="4"/>
        <v>0</v>
      </c>
      <c r="O40" s="84">
        <f t="shared" si="4"/>
        <v>0</v>
      </c>
      <c r="P40" s="85">
        <f t="shared" si="4"/>
        <v>0</v>
      </c>
      <c r="Q40" s="81">
        <f t="shared" si="4"/>
        <v>1625550</v>
      </c>
      <c r="R40" s="278" t="str">
        <f t="shared" si="1"/>
        <v>○</v>
      </c>
      <c r="S40" s="278" t="str">
        <f t="shared" si="2"/>
        <v>○</v>
      </c>
    </row>
    <row r="41" spans="1:19" ht="16.5" customHeight="1">
      <c r="A41" s="86" t="s">
        <v>43</v>
      </c>
      <c r="B41" s="81">
        <f t="shared" ref="B41:Q46" si="5">B86</f>
        <v>296749</v>
      </c>
      <c r="C41" s="82">
        <f t="shared" si="5"/>
        <v>0</v>
      </c>
      <c r="D41" s="83">
        <f t="shared" si="5"/>
        <v>0</v>
      </c>
      <c r="E41" s="83">
        <f t="shared" si="5"/>
        <v>0</v>
      </c>
      <c r="F41" s="83">
        <f t="shared" si="5"/>
        <v>0</v>
      </c>
      <c r="G41" s="83">
        <f t="shared" si="5"/>
        <v>0</v>
      </c>
      <c r="H41" s="83">
        <f t="shared" si="5"/>
        <v>0</v>
      </c>
      <c r="I41" s="83">
        <f t="shared" si="5"/>
        <v>0</v>
      </c>
      <c r="J41" s="83">
        <f t="shared" si="5"/>
        <v>0</v>
      </c>
      <c r="K41" s="84">
        <f t="shared" si="5"/>
        <v>0</v>
      </c>
      <c r="L41" s="84">
        <f t="shared" si="5"/>
        <v>0</v>
      </c>
      <c r="M41" s="84">
        <f t="shared" si="5"/>
        <v>0</v>
      </c>
      <c r="N41" s="84">
        <f t="shared" si="5"/>
        <v>0</v>
      </c>
      <c r="O41" s="84">
        <f t="shared" si="5"/>
        <v>0</v>
      </c>
      <c r="P41" s="85">
        <f t="shared" si="5"/>
        <v>0</v>
      </c>
      <c r="Q41" s="81">
        <f t="shared" si="5"/>
        <v>296749</v>
      </c>
      <c r="R41" s="278" t="str">
        <f t="shared" si="1"/>
        <v>○</v>
      </c>
      <c r="S41" s="278" t="str">
        <f t="shared" si="2"/>
        <v>○</v>
      </c>
    </row>
    <row r="42" spans="1:19" ht="16.5" customHeight="1">
      <c r="A42" s="86" t="s">
        <v>44</v>
      </c>
      <c r="B42" s="81">
        <f t="shared" si="5"/>
        <v>2665024</v>
      </c>
      <c r="C42" s="82">
        <f t="shared" si="5"/>
        <v>0</v>
      </c>
      <c r="D42" s="83">
        <f t="shared" si="5"/>
        <v>0</v>
      </c>
      <c r="E42" s="83">
        <f t="shared" si="5"/>
        <v>0</v>
      </c>
      <c r="F42" s="83">
        <f t="shared" si="5"/>
        <v>3102</v>
      </c>
      <c r="G42" s="83">
        <f t="shared" si="5"/>
        <v>0</v>
      </c>
      <c r="H42" s="83">
        <f t="shared" si="5"/>
        <v>0</v>
      </c>
      <c r="I42" s="83">
        <f t="shared" si="5"/>
        <v>0</v>
      </c>
      <c r="J42" s="83">
        <f t="shared" si="5"/>
        <v>0</v>
      </c>
      <c r="K42" s="84">
        <f t="shared" si="5"/>
        <v>0</v>
      </c>
      <c r="L42" s="84">
        <f t="shared" si="5"/>
        <v>0</v>
      </c>
      <c r="M42" s="84">
        <f t="shared" si="5"/>
        <v>0</v>
      </c>
      <c r="N42" s="84">
        <f t="shared" si="5"/>
        <v>0</v>
      </c>
      <c r="O42" s="84">
        <f t="shared" si="5"/>
        <v>0</v>
      </c>
      <c r="P42" s="85">
        <f t="shared" si="5"/>
        <v>3102</v>
      </c>
      <c r="Q42" s="81">
        <f t="shared" si="5"/>
        <v>2661922</v>
      </c>
      <c r="R42" s="278" t="str">
        <f t="shared" si="1"/>
        <v>○</v>
      </c>
      <c r="S42" s="278" t="str">
        <f t="shared" si="2"/>
        <v>○</v>
      </c>
    </row>
    <row r="43" spans="1:19" ht="16.5" customHeight="1">
      <c r="A43" s="86" t="s">
        <v>45</v>
      </c>
      <c r="B43" s="81">
        <f t="shared" si="5"/>
        <v>959301</v>
      </c>
      <c r="C43" s="82">
        <f t="shared" si="5"/>
        <v>0</v>
      </c>
      <c r="D43" s="83">
        <f t="shared" si="5"/>
        <v>0</v>
      </c>
      <c r="E43" s="83">
        <f t="shared" si="5"/>
        <v>0</v>
      </c>
      <c r="F43" s="83">
        <f t="shared" si="5"/>
        <v>0</v>
      </c>
      <c r="G43" s="83">
        <f t="shared" si="5"/>
        <v>0</v>
      </c>
      <c r="H43" s="83">
        <f t="shared" si="5"/>
        <v>0</v>
      </c>
      <c r="I43" s="83">
        <f t="shared" si="5"/>
        <v>0</v>
      </c>
      <c r="J43" s="83">
        <f t="shared" si="5"/>
        <v>0</v>
      </c>
      <c r="K43" s="84">
        <f t="shared" si="5"/>
        <v>0</v>
      </c>
      <c r="L43" s="84">
        <f t="shared" si="5"/>
        <v>0</v>
      </c>
      <c r="M43" s="84">
        <f t="shared" si="5"/>
        <v>0</v>
      </c>
      <c r="N43" s="84">
        <f t="shared" si="5"/>
        <v>0</v>
      </c>
      <c r="O43" s="84">
        <f t="shared" si="5"/>
        <v>0</v>
      </c>
      <c r="P43" s="85">
        <f t="shared" si="5"/>
        <v>0</v>
      </c>
      <c r="Q43" s="81">
        <f t="shared" si="5"/>
        <v>959301</v>
      </c>
      <c r="R43" s="278" t="str">
        <f t="shared" si="1"/>
        <v>○</v>
      </c>
      <c r="S43" s="278" t="str">
        <f t="shared" si="2"/>
        <v>○</v>
      </c>
    </row>
    <row r="44" spans="1:19" ht="16.5" customHeight="1">
      <c r="A44" s="86" t="s">
        <v>46</v>
      </c>
      <c r="B44" s="81">
        <f t="shared" si="5"/>
        <v>331052</v>
      </c>
      <c r="C44" s="82">
        <f t="shared" si="5"/>
        <v>0</v>
      </c>
      <c r="D44" s="83">
        <f t="shared" si="5"/>
        <v>0</v>
      </c>
      <c r="E44" s="83">
        <f t="shared" si="5"/>
        <v>0</v>
      </c>
      <c r="F44" s="83">
        <f t="shared" si="5"/>
        <v>0</v>
      </c>
      <c r="G44" s="83">
        <f t="shared" si="5"/>
        <v>0</v>
      </c>
      <c r="H44" s="83">
        <f t="shared" si="5"/>
        <v>0</v>
      </c>
      <c r="I44" s="83">
        <f t="shared" si="5"/>
        <v>0</v>
      </c>
      <c r="J44" s="83">
        <f t="shared" si="5"/>
        <v>0</v>
      </c>
      <c r="K44" s="84">
        <f t="shared" si="5"/>
        <v>0</v>
      </c>
      <c r="L44" s="84">
        <f t="shared" si="5"/>
        <v>0</v>
      </c>
      <c r="M44" s="84">
        <f t="shared" si="5"/>
        <v>0</v>
      </c>
      <c r="N44" s="84">
        <f t="shared" si="5"/>
        <v>0</v>
      </c>
      <c r="O44" s="84">
        <f t="shared" si="5"/>
        <v>0</v>
      </c>
      <c r="P44" s="85">
        <f t="shared" si="5"/>
        <v>0</v>
      </c>
      <c r="Q44" s="81">
        <f t="shared" si="5"/>
        <v>331052</v>
      </c>
      <c r="R44" s="278" t="str">
        <f t="shared" si="1"/>
        <v>○</v>
      </c>
      <c r="S44" s="278" t="str">
        <f t="shared" si="2"/>
        <v>○</v>
      </c>
    </row>
    <row r="45" spans="1:19" ht="16.5" customHeight="1">
      <c r="A45" s="86" t="s">
        <v>47</v>
      </c>
      <c r="B45" s="81">
        <f t="shared" si="5"/>
        <v>1159609</v>
      </c>
      <c r="C45" s="82">
        <f t="shared" si="5"/>
        <v>0</v>
      </c>
      <c r="D45" s="83">
        <f t="shared" si="5"/>
        <v>0</v>
      </c>
      <c r="E45" s="83">
        <f t="shared" si="5"/>
        <v>0</v>
      </c>
      <c r="F45" s="83">
        <f t="shared" si="5"/>
        <v>0</v>
      </c>
      <c r="G45" s="83">
        <f t="shared" si="5"/>
        <v>0</v>
      </c>
      <c r="H45" s="83">
        <f t="shared" si="5"/>
        <v>0</v>
      </c>
      <c r="I45" s="83">
        <f t="shared" si="5"/>
        <v>0</v>
      </c>
      <c r="J45" s="83">
        <f t="shared" si="5"/>
        <v>0</v>
      </c>
      <c r="K45" s="84">
        <f t="shared" si="5"/>
        <v>0</v>
      </c>
      <c r="L45" s="84">
        <f t="shared" si="5"/>
        <v>0</v>
      </c>
      <c r="M45" s="84">
        <f t="shared" si="5"/>
        <v>0</v>
      </c>
      <c r="N45" s="84">
        <f t="shared" si="5"/>
        <v>0</v>
      </c>
      <c r="O45" s="84">
        <f t="shared" si="5"/>
        <v>0</v>
      </c>
      <c r="P45" s="85">
        <f t="shared" si="5"/>
        <v>0</v>
      </c>
      <c r="Q45" s="81">
        <f t="shared" si="5"/>
        <v>1159609</v>
      </c>
      <c r="R45" s="278" t="str">
        <f t="shared" si="1"/>
        <v>○</v>
      </c>
      <c r="S45" s="278" t="str">
        <f t="shared" si="2"/>
        <v>○</v>
      </c>
    </row>
    <row r="46" spans="1:19" ht="16.5" customHeight="1" thickBot="1">
      <c r="A46" s="96" t="s">
        <v>48</v>
      </c>
      <c r="B46" s="97">
        <f t="shared" si="5"/>
        <v>1759019</v>
      </c>
      <c r="C46" s="98">
        <f t="shared" si="5"/>
        <v>0</v>
      </c>
      <c r="D46" s="99">
        <f t="shared" si="5"/>
        <v>0</v>
      </c>
      <c r="E46" s="99">
        <f t="shared" si="5"/>
        <v>0</v>
      </c>
      <c r="F46" s="99">
        <f t="shared" si="5"/>
        <v>0</v>
      </c>
      <c r="G46" s="99">
        <f t="shared" si="5"/>
        <v>0</v>
      </c>
      <c r="H46" s="99">
        <f t="shared" si="5"/>
        <v>0</v>
      </c>
      <c r="I46" s="99">
        <f t="shared" si="5"/>
        <v>0</v>
      </c>
      <c r="J46" s="99">
        <f t="shared" si="5"/>
        <v>0</v>
      </c>
      <c r="K46" s="95">
        <f t="shared" si="5"/>
        <v>0</v>
      </c>
      <c r="L46" s="95">
        <f t="shared" si="5"/>
        <v>0</v>
      </c>
      <c r="M46" s="95">
        <f t="shared" si="5"/>
        <v>0</v>
      </c>
      <c r="N46" s="95">
        <f t="shared" si="5"/>
        <v>0</v>
      </c>
      <c r="O46" s="95">
        <f t="shared" si="5"/>
        <v>0</v>
      </c>
      <c r="P46" s="85">
        <f t="shared" si="5"/>
        <v>0</v>
      </c>
      <c r="Q46" s="97">
        <f t="shared" si="5"/>
        <v>1759019</v>
      </c>
      <c r="R46" s="278" t="str">
        <f t="shared" si="1"/>
        <v>○</v>
      </c>
      <c r="S46" s="278" t="str">
        <f t="shared" si="2"/>
        <v>○</v>
      </c>
    </row>
    <row r="47" spans="1:19" ht="16.5" customHeight="1" thickBot="1">
      <c r="A47" s="125" t="s">
        <v>61</v>
      </c>
      <c r="B47" s="100">
        <f>SUM(B8:B19)</f>
        <v>1896467161</v>
      </c>
      <c r="C47" s="101">
        <f t="shared" ref="C47:L47" si="6">SUM(C8:C19)</f>
        <v>579773</v>
      </c>
      <c r="D47" s="102">
        <f t="shared" si="6"/>
        <v>91718</v>
      </c>
      <c r="E47" s="102">
        <f t="shared" si="6"/>
        <v>0</v>
      </c>
      <c r="F47" s="102">
        <f t="shared" si="6"/>
        <v>647485</v>
      </c>
      <c r="G47" s="102">
        <f t="shared" si="6"/>
        <v>1277</v>
      </c>
      <c r="H47" s="102">
        <f t="shared" si="6"/>
        <v>0</v>
      </c>
      <c r="I47" s="102">
        <f t="shared" si="6"/>
        <v>212755</v>
      </c>
      <c r="J47" s="102">
        <f t="shared" si="6"/>
        <v>8622</v>
      </c>
      <c r="K47" s="102">
        <f t="shared" si="6"/>
        <v>0</v>
      </c>
      <c r="L47" s="102">
        <f t="shared" si="6"/>
        <v>23743</v>
      </c>
      <c r="M47" s="102">
        <f>SUM(M8:M19)</f>
        <v>2147114</v>
      </c>
      <c r="N47" s="102">
        <f>SUM(N8:N19)</f>
        <v>0</v>
      </c>
      <c r="O47" s="279">
        <f>SUM(O8:O19)</f>
        <v>23667</v>
      </c>
      <c r="P47" s="103">
        <f>SUM(P8:P19)</f>
        <v>3736154</v>
      </c>
      <c r="Q47" s="100">
        <f>SUM(Q8:Q19)</f>
        <v>1892731007</v>
      </c>
      <c r="R47" s="79"/>
    </row>
    <row r="48" spans="1:19" ht="16.5" customHeight="1" thickBot="1">
      <c r="A48" s="125" t="s">
        <v>62</v>
      </c>
      <c r="B48" s="100">
        <f>SUM(B20:B46)</f>
        <v>442233281</v>
      </c>
      <c r="C48" s="101">
        <f t="shared" ref="C48:L48" si="7">SUM(C20:C46)</f>
        <v>1244</v>
      </c>
      <c r="D48" s="102">
        <f t="shared" si="7"/>
        <v>3984</v>
      </c>
      <c r="E48" s="102">
        <f t="shared" si="7"/>
        <v>8658</v>
      </c>
      <c r="F48" s="102">
        <f t="shared" si="7"/>
        <v>164436</v>
      </c>
      <c r="G48" s="102">
        <f t="shared" si="7"/>
        <v>2288</v>
      </c>
      <c r="H48" s="102">
        <f t="shared" si="7"/>
        <v>0</v>
      </c>
      <c r="I48" s="102">
        <f t="shared" si="7"/>
        <v>0</v>
      </c>
      <c r="J48" s="102">
        <f t="shared" si="7"/>
        <v>2566</v>
      </c>
      <c r="K48" s="102">
        <f t="shared" si="7"/>
        <v>0</v>
      </c>
      <c r="L48" s="102">
        <f t="shared" si="7"/>
        <v>0</v>
      </c>
      <c r="M48" s="102">
        <f>SUM(M20:M46)</f>
        <v>25530</v>
      </c>
      <c r="N48" s="102">
        <f>SUM(N20:N46)</f>
        <v>0</v>
      </c>
      <c r="O48" s="279">
        <f>SUM(O20:O46)</f>
        <v>13123</v>
      </c>
      <c r="P48" s="103">
        <f>SUM(P20:P46)</f>
        <v>221829</v>
      </c>
      <c r="Q48" s="100">
        <f>SUM(Q20:Q46)</f>
        <v>442011452</v>
      </c>
      <c r="R48" s="79"/>
    </row>
    <row r="49" spans="1:18" ht="16.5" customHeight="1" thickBot="1">
      <c r="A49" s="125" t="s">
        <v>12</v>
      </c>
      <c r="B49" s="100">
        <f>SUM(B47:B48)</f>
        <v>2338700442</v>
      </c>
      <c r="C49" s="101">
        <f t="shared" ref="C49:L49" si="8">SUM(C47:C48)</f>
        <v>581017</v>
      </c>
      <c r="D49" s="102">
        <f t="shared" si="8"/>
        <v>95702</v>
      </c>
      <c r="E49" s="102">
        <f t="shared" si="8"/>
        <v>8658</v>
      </c>
      <c r="F49" s="102">
        <f t="shared" si="8"/>
        <v>811921</v>
      </c>
      <c r="G49" s="102">
        <f t="shared" si="8"/>
        <v>3565</v>
      </c>
      <c r="H49" s="102">
        <f t="shared" si="8"/>
        <v>0</v>
      </c>
      <c r="I49" s="102">
        <f t="shared" si="8"/>
        <v>212755</v>
      </c>
      <c r="J49" s="102">
        <f t="shared" si="8"/>
        <v>11188</v>
      </c>
      <c r="K49" s="102">
        <f t="shared" si="8"/>
        <v>0</v>
      </c>
      <c r="L49" s="102">
        <f t="shared" si="8"/>
        <v>23743</v>
      </c>
      <c r="M49" s="102">
        <f>SUM(M47:M48)</f>
        <v>2172644</v>
      </c>
      <c r="N49" s="102">
        <f>SUM(N47:N48)</f>
        <v>0</v>
      </c>
      <c r="O49" s="279">
        <f>SUM(O47:O48)</f>
        <v>36790</v>
      </c>
      <c r="P49" s="103">
        <f>SUM(P47:P48)</f>
        <v>3957983</v>
      </c>
      <c r="Q49" s="280">
        <f>SUM(Q47:Q48)</f>
        <v>2334742459</v>
      </c>
      <c r="R49" s="79"/>
    </row>
    <row r="50" spans="1:18"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04" t="s">
        <v>201</v>
      </c>
      <c r="R50" s="79"/>
    </row>
    <row r="51" spans="1:18" hidden="1">
      <c r="B51" s="11" t="s">
        <v>256</v>
      </c>
      <c r="C51" s="11" t="s">
        <v>257</v>
      </c>
      <c r="D51" s="11" t="s">
        <v>258</v>
      </c>
      <c r="E51" s="11"/>
      <c r="F51" s="11" t="s">
        <v>259</v>
      </c>
      <c r="G51" s="11" t="s">
        <v>260</v>
      </c>
      <c r="H51" s="11" t="s">
        <v>261</v>
      </c>
      <c r="I51" s="11" t="s">
        <v>262</v>
      </c>
      <c r="J51" s="11" t="s">
        <v>263</v>
      </c>
      <c r="K51" s="11" t="s">
        <v>264</v>
      </c>
      <c r="L51" s="11" t="s">
        <v>265</v>
      </c>
      <c r="M51" s="11" t="s">
        <v>266</v>
      </c>
      <c r="N51" s="11" t="s">
        <v>267</v>
      </c>
      <c r="O51" s="11" t="s">
        <v>268</v>
      </c>
      <c r="P51" s="11" t="s">
        <v>269</v>
      </c>
      <c r="Q51" s="11" t="s">
        <v>270</v>
      </c>
      <c r="R51" s="79"/>
    </row>
    <row r="52" spans="1:18" ht="53.25" hidden="1" customHeight="1">
      <c r="A52" s="27" t="s">
        <v>271</v>
      </c>
      <c r="B52" s="281" t="s">
        <v>272</v>
      </c>
      <c r="C52" s="281" t="s">
        <v>272</v>
      </c>
      <c r="D52" s="281" t="s">
        <v>272</v>
      </c>
      <c r="E52" s="281"/>
      <c r="F52" s="282" t="s">
        <v>272</v>
      </c>
      <c r="G52" s="282" t="s">
        <v>272</v>
      </c>
      <c r="H52" s="282" t="s">
        <v>272</v>
      </c>
      <c r="I52" s="282" t="s">
        <v>272</v>
      </c>
      <c r="J52" s="282" t="s">
        <v>272</v>
      </c>
      <c r="K52" s="282" t="s">
        <v>273</v>
      </c>
      <c r="L52" s="282" t="s">
        <v>272</v>
      </c>
      <c r="M52" s="281" t="s">
        <v>272</v>
      </c>
      <c r="N52" s="281" t="s">
        <v>272</v>
      </c>
      <c r="O52" s="281" t="s">
        <v>272</v>
      </c>
      <c r="P52" s="281" t="s">
        <v>272</v>
      </c>
      <c r="Q52" s="281" t="s">
        <v>272</v>
      </c>
      <c r="R52" s="79"/>
    </row>
    <row r="53" spans="1:18" ht="13.2" hidden="1">
      <c r="B53" s="283">
        <v>705792618</v>
      </c>
      <c r="C53" s="283">
        <v>577904</v>
      </c>
      <c r="D53" s="283">
        <v>81996</v>
      </c>
      <c r="E53" s="283">
        <v>0</v>
      </c>
      <c r="F53" s="283">
        <v>101738</v>
      </c>
      <c r="G53" s="283">
        <v>0</v>
      </c>
      <c r="H53" s="283">
        <v>0</v>
      </c>
      <c r="I53" s="283">
        <v>0</v>
      </c>
      <c r="J53" s="283">
        <v>0</v>
      </c>
      <c r="K53" s="283">
        <v>0</v>
      </c>
      <c r="L53" s="283">
        <v>0</v>
      </c>
      <c r="M53" s="283">
        <v>98850</v>
      </c>
      <c r="N53" s="283">
        <v>0</v>
      </c>
      <c r="O53" s="283">
        <v>8711</v>
      </c>
      <c r="P53" s="283">
        <v>869199</v>
      </c>
      <c r="Q53" s="283">
        <v>704923419</v>
      </c>
      <c r="R53" s="79"/>
    </row>
    <row r="54" spans="1:18" ht="13.2" hidden="1">
      <c r="B54" s="283">
        <v>94689327</v>
      </c>
      <c r="C54" s="283">
        <v>0</v>
      </c>
      <c r="D54" s="283">
        <v>0</v>
      </c>
      <c r="E54" s="283">
        <v>0</v>
      </c>
      <c r="F54" s="283">
        <v>13699</v>
      </c>
      <c r="G54" s="283">
        <v>0</v>
      </c>
      <c r="H54" s="283">
        <v>0</v>
      </c>
      <c r="I54" s="283">
        <v>0</v>
      </c>
      <c r="J54" s="283">
        <v>0</v>
      </c>
      <c r="K54" s="283">
        <v>0</v>
      </c>
      <c r="L54" s="283">
        <v>0</v>
      </c>
      <c r="M54" s="283">
        <v>0</v>
      </c>
      <c r="N54" s="283">
        <v>0</v>
      </c>
      <c r="O54" s="283">
        <v>0</v>
      </c>
      <c r="P54" s="283">
        <v>13699</v>
      </c>
      <c r="Q54" s="283">
        <v>94675628</v>
      </c>
      <c r="R54" s="79"/>
    </row>
    <row r="55" spans="1:18" ht="13.2" hidden="1">
      <c r="B55" s="283">
        <v>159270989</v>
      </c>
      <c r="C55" s="283">
        <v>1869</v>
      </c>
      <c r="D55" s="283">
        <v>278</v>
      </c>
      <c r="E55" s="283">
        <v>0</v>
      </c>
      <c r="F55" s="283">
        <v>41545</v>
      </c>
      <c r="G55" s="283">
        <v>0</v>
      </c>
      <c r="H55" s="283">
        <v>0</v>
      </c>
      <c r="I55" s="283">
        <v>212755</v>
      </c>
      <c r="J55" s="283">
        <v>0</v>
      </c>
      <c r="K55" s="283">
        <v>0</v>
      </c>
      <c r="L55" s="283">
        <v>23743</v>
      </c>
      <c r="M55" s="283">
        <v>0</v>
      </c>
      <c r="N55" s="283">
        <v>0</v>
      </c>
      <c r="O55" s="283">
        <v>0</v>
      </c>
      <c r="P55" s="283">
        <v>280190</v>
      </c>
      <c r="Q55" s="283">
        <v>158990799</v>
      </c>
      <c r="R55" s="79"/>
    </row>
    <row r="56" spans="1:18" ht="13.2" hidden="1">
      <c r="B56" s="283">
        <v>111089794</v>
      </c>
      <c r="C56" s="283">
        <v>0</v>
      </c>
      <c r="D56" s="283">
        <v>163</v>
      </c>
      <c r="E56" s="283">
        <v>0</v>
      </c>
      <c r="F56" s="283">
        <v>24800</v>
      </c>
      <c r="G56" s="283">
        <v>0</v>
      </c>
      <c r="H56" s="283">
        <v>0</v>
      </c>
      <c r="I56" s="283">
        <v>0</v>
      </c>
      <c r="J56" s="283">
        <v>0</v>
      </c>
      <c r="K56" s="283">
        <v>0</v>
      </c>
      <c r="L56" s="283">
        <v>0</v>
      </c>
      <c r="M56" s="283">
        <v>0</v>
      </c>
      <c r="N56" s="283">
        <v>0</v>
      </c>
      <c r="O56" s="283">
        <v>0</v>
      </c>
      <c r="P56" s="283">
        <v>24963</v>
      </c>
      <c r="Q56" s="283">
        <v>111064831</v>
      </c>
      <c r="R56" s="79"/>
    </row>
    <row r="57" spans="1:18" ht="13.2" hidden="1">
      <c r="B57" s="283">
        <v>219701732</v>
      </c>
      <c r="C57" s="283">
        <v>0</v>
      </c>
      <c r="D57" s="283">
        <v>5334</v>
      </c>
      <c r="E57" s="283">
        <v>0</v>
      </c>
      <c r="F57" s="283">
        <v>148689</v>
      </c>
      <c r="G57" s="283">
        <v>0</v>
      </c>
      <c r="H57" s="283">
        <v>0</v>
      </c>
      <c r="I57" s="283">
        <v>0</v>
      </c>
      <c r="J57" s="283">
        <v>0</v>
      </c>
      <c r="K57" s="283">
        <v>0</v>
      </c>
      <c r="L57" s="283">
        <v>0</v>
      </c>
      <c r="M57" s="283">
        <v>0</v>
      </c>
      <c r="N57" s="283">
        <v>0</v>
      </c>
      <c r="O57" s="283">
        <v>14956</v>
      </c>
      <c r="P57" s="283">
        <v>168979</v>
      </c>
      <c r="Q57" s="283">
        <v>219532753</v>
      </c>
      <c r="R57" s="79"/>
    </row>
    <row r="58" spans="1:18" ht="13.2" hidden="1">
      <c r="B58" s="283">
        <v>88382976</v>
      </c>
      <c r="C58" s="283">
        <v>0</v>
      </c>
      <c r="D58" s="283">
        <v>1519</v>
      </c>
      <c r="E58" s="283">
        <v>0</v>
      </c>
      <c r="F58" s="283">
        <v>210373</v>
      </c>
      <c r="G58" s="283">
        <v>1277</v>
      </c>
      <c r="H58" s="283">
        <v>0</v>
      </c>
      <c r="I58" s="283">
        <v>0</v>
      </c>
      <c r="J58" s="283">
        <v>0</v>
      </c>
      <c r="K58" s="283">
        <v>0</v>
      </c>
      <c r="L58" s="283">
        <v>0</v>
      </c>
      <c r="M58" s="283">
        <v>332598</v>
      </c>
      <c r="N58" s="283">
        <v>0</v>
      </c>
      <c r="O58" s="283">
        <v>0</v>
      </c>
      <c r="P58" s="283">
        <v>545767</v>
      </c>
      <c r="Q58" s="283">
        <v>87837209</v>
      </c>
      <c r="R58" s="79"/>
    </row>
    <row r="59" spans="1:18" ht="13.2" hidden="1">
      <c r="B59" s="283">
        <v>44343914</v>
      </c>
      <c r="C59" s="283">
        <v>0</v>
      </c>
      <c r="D59" s="283">
        <v>1143</v>
      </c>
      <c r="E59" s="283">
        <v>0</v>
      </c>
      <c r="F59" s="283">
        <v>0</v>
      </c>
      <c r="G59" s="283">
        <v>0</v>
      </c>
      <c r="H59" s="283">
        <v>0</v>
      </c>
      <c r="I59" s="283">
        <v>0</v>
      </c>
      <c r="J59" s="283">
        <v>0</v>
      </c>
      <c r="K59" s="283">
        <v>0</v>
      </c>
      <c r="L59" s="283">
        <v>0</v>
      </c>
      <c r="M59" s="283">
        <v>953409</v>
      </c>
      <c r="N59" s="283">
        <v>0</v>
      </c>
      <c r="O59" s="283">
        <v>0</v>
      </c>
      <c r="P59" s="283">
        <v>954552</v>
      </c>
      <c r="Q59" s="283">
        <v>43389362</v>
      </c>
      <c r="R59" s="79"/>
    </row>
    <row r="60" spans="1:18" ht="13.2" hidden="1">
      <c r="B60" s="283">
        <v>42439736</v>
      </c>
      <c r="C60" s="283">
        <v>0</v>
      </c>
      <c r="D60" s="283">
        <v>1039</v>
      </c>
      <c r="E60" s="283">
        <v>0</v>
      </c>
      <c r="F60" s="283">
        <v>0</v>
      </c>
      <c r="G60" s="283">
        <v>0</v>
      </c>
      <c r="H60" s="283">
        <v>0</v>
      </c>
      <c r="I60" s="283">
        <v>0</v>
      </c>
      <c r="J60" s="283">
        <v>0</v>
      </c>
      <c r="K60" s="283">
        <v>0</v>
      </c>
      <c r="L60" s="283">
        <v>0</v>
      </c>
      <c r="M60" s="283">
        <v>0</v>
      </c>
      <c r="N60" s="283">
        <v>0</v>
      </c>
      <c r="O60" s="283">
        <v>0</v>
      </c>
      <c r="P60" s="283">
        <v>1039</v>
      </c>
      <c r="Q60" s="283">
        <v>42438697</v>
      </c>
      <c r="R60" s="79"/>
    </row>
    <row r="61" spans="1:18" ht="13.2" hidden="1">
      <c r="B61" s="283">
        <v>198873411</v>
      </c>
      <c r="C61" s="283">
        <v>0</v>
      </c>
      <c r="D61" s="283">
        <v>0</v>
      </c>
      <c r="E61" s="283">
        <v>0</v>
      </c>
      <c r="F61" s="283">
        <v>20119</v>
      </c>
      <c r="G61" s="283">
        <v>0</v>
      </c>
      <c r="H61" s="283">
        <v>0</v>
      </c>
      <c r="I61" s="283">
        <v>0</v>
      </c>
      <c r="J61" s="283">
        <v>8622</v>
      </c>
      <c r="K61" s="283">
        <v>0</v>
      </c>
      <c r="L61" s="283">
        <v>0</v>
      </c>
      <c r="M61" s="283">
        <v>3853</v>
      </c>
      <c r="N61" s="283">
        <v>0</v>
      </c>
      <c r="O61" s="283">
        <v>0</v>
      </c>
      <c r="P61" s="283">
        <v>32594</v>
      </c>
      <c r="Q61" s="283">
        <v>198840817</v>
      </c>
      <c r="R61" s="79"/>
    </row>
    <row r="62" spans="1:18" ht="13.2" hidden="1">
      <c r="B62" s="283">
        <v>125508082</v>
      </c>
      <c r="C62" s="283">
        <v>0</v>
      </c>
      <c r="D62" s="283">
        <v>0</v>
      </c>
      <c r="E62" s="283">
        <v>0</v>
      </c>
      <c r="F62" s="283">
        <v>56869</v>
      </c>
      <c r="G62" s="283">
        <v>0</v>
      </c>
      <c r="H62" s="283">
        <v>0</v>
      </c>
      <c r="I62" s="283">
        <v>0</v>
      </c>
      <c r="J62" s="283">
        <v>0</v>
      </c>
      <c r="K62" s="283">
        <v>0</v>
      </c>
      <c r="L62" s="283">
        <v>0</v>
      </c>
      <c r="M62" s="283">
        <v>143751</v>
      </c>
      <c r="N62" s="283">
        <v>0</v>
      </c>
      <c r="O62" s="283">
        <v>0</v>
      </c>
      <c r="P62" s="283">
        <v>200620</v>
      </c>
      <c r="Q62" s="283">
        <v>125307462</v>
      </c>
      <c r="R62" s="79"/>
    </row>
    <row r="63" spans="1:18" ht="13.2" hidden="1">
      <c r="B63" s="283">
        <v>70665634</v>
      </c>
      <c r="C63" s="283">
        <v>0</v>
      </c>
      <c r="D63" s="283">
        <v>0</v>
      </c>
      <c r="E63" s="283">
        <v>0</v>
      </c>
      <c r="F63" s="283">
        <v>12407</v>
      </c>
      <c r="G63" s="283">
        <v>0</v>
      </c>
      <c r="H63" s="283">
        <v>0</v>
      </c>
      <c r="I63" s="283">
        <v>0</v>
      </c>
      <c r="J63" s="283">
        <v>0</v>
      </c>
      <c r="K63" s="283">
        <v>0</v>
      </c>
      <c r="L63" s="283">
        <v>0</v>
      </c>
      <c r="M63" s="283">
        <v>614653</v>
      </c>
      <c r="N63" s="283">
        <v>0</v>
      </c>
      <c r="O63" s="283">
        <v>0</v>
      </c>
      <c r="P63" s="283">
        <v>627060</v>
      </c>
      <c r="Q63" s="283">
        <v>70038574</v>
      </c>
      <c r="R63" s="79"/>
    </row>
    <row r="64" spans="1:18" ht="13.2" hidden="1">
      <c r="B64" s="283">
        <v>35708948</v>
      </c>
      <c r="C64" s="283">
        <v>0</v>
      </c>
      <c r="D64" s="283">
        <v>246</v>
      </c>
      <c r="E64" s="283">
        <v>0</v>
      </c>
      <c r="F64" s="283">
        <v>17246</v>
      </c>
      <c r="G64" s="283">
        <v>0</v>
      </c>
      <c r="H64" s="283">
        <v>0</v>
      </c>
      <c r="I64" s="283">
        <v>0</v>
      </c>
      <c r="J64" s="283">
        <v>0</v>
      </c>
      <c r="K64" s="283">
        <v>0</v>
      </c>
      <c r="L64" s="283">
        <v>0</v>
      </c>
      <c r="M64" s="283">
        <v>0</v>
      </c>
      <c r="N64" s="283">
        <v>0</v>
      </c>
      <c r="O64" s="283">
        <v>0</v>
      </c>
      <c r="P64" s="283">
        <v>17492</v>
      </c>
      <c r="Q64" s="283">
        <v>35691456</v>
      </c>
      <c r="R64" s="79"/>
    </row>
    <row r="65" spans="2:18" ht="13.2" hidden="1">
      <c r="B65" s="283">
        <v>6006111</v>
      </c>
      <c r="C65" s="283">
        <v>0</v>
      </c>
      <c r="D65" s="283">
        <v>0</v>
      </c>
      <c r="E65" s="283">
        <v>0</v>
      </c>
      <c r="F65" s="283">
        <v>0</v>
      </c>
      <c r="G65" s="283">
        <v>0</v>
      </c>
      <c r="H65" s="283">
        <v>0</v>
      </c>
      <c r="I65" s="283">
        <v>0</v>
      </c>
      <c r="J65" s="283">
        <v>0</v>
      </c>
      <c r="K65" s="283">
        <v>0</v>
      </c>
      <c r="L65" s="283">
        <v>0</v>
      </c>
      <c r="M65" s="283">
        <v>0</v>
      </c>
      <c r="N65" s="283">
        <v>0</v>
      </c>
      <c r="O65" s="283">
        <v>0</v>
      </c>
      <c r="P65" s="283">
        <v>0</v>
      </c>
      <c r="Q65" s="283">
        <v>6006111</v>
      </c>
      <c r="R65" s="79"/>
    </row>
    <row r="66" spans="2:18" ht="13.2" hidden="1">
      <c r="B66" s="283">
        <v>27079802</v>
      </c>
      <c r="C66" s="283">
        <v>0</v>
      </c>
      <c r="D66" s="283">
        <v>0</v>
      </c>
      <c r="E66" s="283">
        <v>0</v>
      </c>
      <c r="F66" s="283">
        <v>33753</v>
      </c>
      <c r="G66" s="283">
        <v>0</v>
      </c>
      <c r="H66" s="283">
        <v>0</v>
      </c>
      <c r="I66" s="283">
        <v>0</v>
      </c>
      <c r="J66" s="283">
        <v>2566</v>
      </c>
      <c r="K66" s="283">
        <v>0</v>
      </c>
      <c r="L66" s="283">
        <v>0</v>
      </c>
      <c r="M66" s="283">
        <v>0</v>
      </c>
      <c r="N66" s="283">
        <v>0</v>
      </c>
      <c r="O66" s="283">
        <v>0</v>
      </c>
      <c r="P66" s="283">
        <v>36319</v>
      </c>
      <c r="Q66" s="283">
        <v>27043483</v>
      </c>
      <c r="R66" s="79"/>
    </row>
    <row r="67" spans="2:18" ht="13.2" hidden="1">
      <c r="B67" s="283">
        <v>32192709</v>
      </c>
      <c r="C67" s="283">
        <v>0</v>
      </c>
      <c r="D67" s="283">
        <v>0</v>
      </c>
      <c r="E67" s="283">
        <v>8658</v>
      </c>
      <c r="F67" s="283">
        <v>0</v>
      </c>
      <c r="G67" s="283">
        <v>0</v>
      </c>
      <c r="H67" s="283">
        <v>0</v>
      </c>
      <c r="I67" s="283">
        <v>0</v>
      </c>
      <c r="J67" s="283">
        <v>0</v>
      </c>
      <c r="K67" s="283">
        <v>0</v>
      </c>
      <c r="L67" s="283">
        <v>0</v>
      </c>
      <c r="M67" s="283">
        <v>0</v>
      </c>
      <c r="N67" s="283">
        <v>0</v>
      </c>
      <c r="O67" s="283">
        <v>0</v>
      </c>
      <c r="P67" s="283">
        <v>8658</v>
      </c>
      <c r="Q67" s="283">
        <v>32184051</v>
      </c>
      <c r="R67" s="79"/>
    </row>
    <row r="68" spans="2:18" ht="13.2" hidden="1">
      <c r="B68" s="283">
        <v>41230495</v>
      </c>
      <c r="C68" s="283">
        <v>746</v>
      </c>
      <c r="D68" s="283">
        <v>2689</v>
      </c>
      <c r="E68" s="283">
        <v>0</v>
      </c>
      <c r="F68" s="283">
        <v>18756</v>
      </c>
      <c r="G68" s="283">
        <v>0</v>
      </c>
      <c r="H68" s="283">
        <v>0</v>
      </c>
      <c r="I68" s="283">
        <v>0</v>
      </c>
      <c r="J68" s="283">
        <v>0</v>
      </c>
      <c r="K68" s="283">
        <v>0</v>
      </c>
      <c r="L68" s="283">
        <v>0</v>
      </c>
      <c r="M68" s="283">
        <v>0</v>
      </c>
      <c r="N68" s="283">
        <v>0</v>
      </c>
      <c r="O68" s="283">
        <v>0</v>
      </c>
      <c r="P68" s="283">
        <v>22191</v>
      </c>
      <c r="Q68" s="283">
        <v>41208304</v>
      </c>
      <c r="R68" s="79"/>
    </row>
    <row r="69" spans="2:18" ht="13.2" hidden="1">
      <c r="B69" s="283">
        <v>22528982</v>
      </c>
      <c r="C69" s="283">
        <v>0</v>
      </c>
      <c r="D69" s="283">
        <v>0</v>
      </c>
      <c r="E69" s="283">
        <v>0</v>
      </c>
      <c r="F69" s="283">
        <v>0</v>
      </c>
      <c r="G69" s="283">
        <v>0</v>
      </c>
      <c r="H69" s="283">
        <v>0</v>
      </c>
      <c r="I69" s="283">
        <v>0</v>
      </c>
      <c r="J69" s="283">
        <v>0</v>
      </c>
      <c r="K69" s="283">
        <v>0</v>
      </c>
      <c r="L69" s="283">
        <v>0</v>
      </c>
      <c r="M69" s="283">
        <v>0</v>
      </c>
      <c r="N69" s="283">
        <v>0</v>
      </c>
      <c r="O69" s="283">
        <v>0</v>
      </c>
      <c r="P69" s="283">
        <v>0</v>
      </c>
      <c r="Q69" s="283">
        <v>22528982</v>
      </c>
      <c r="R69" s="79"/>
    </row>
    <row r="70" spans="2:18" ht="13.2" hidden="1">
      <c r="B70" s="283">
        <v>17111150</v>
      </c>
      <c r="C70" s="283">
        <v>0</v>
      </c>
      <c r="D70" s="283">
        <v>0</v>
      </c>
      <c r="E70" s="283">
        <v>0</v>
      </c>
      <c r="F70" s="283">
        <v>9291</v>
      </c>
      <c r="G70" s="283">
        <v>0</v>
      </c>
      <c r="H70" s="283">
        <v>0</v>
      </c>
      <c r="I70" s="283">
        <v>0</v>
      </c>
      <c r="J70" s="283">
        <v>0</v>
      </c>
      <c r="K70" s="283">
        <v>0</v>
      </c>
      <c r="L70" s="283">
        <v>0</v>
      </c>
      <c r="M70" s="283">
        <v>0</v>
      </c>
      <c r="N70" s="283">
        <v>0</v>
      </c>
      <c r="O70" s="283">
        <v>0</v>
      </c>
      <c r="P70" s="283">
        <v>9291</v>
      </c>
      <c r="Q70" s="283">
        <v>17101859</v>
      </c>
      <c r="R70" s="79"/>
    </row>
    <row r="71" spans="2:18" ht="13.2" hidden="1">
      <c r="B71" s="283">
        <v>9708421</v>
      </c>
      <c r="C71" s="283">
        <v>0</v>
      </c>
      <c r="D71" s="283">
        <v>0</v>
      </c>
      <c r="E71" s="283">
        <v>0</v>
      </c>
      <c r="F71" s="283">
        <v>0</v>
      </c>
      <c r="G71" s="283">
        <v>0</v>
      </c>
      <c r="H71" s="283">
        <v>0</v>
      </c>
      <c r="I71" s="283">
        <v>0</v>
      </c>
      <c r="J71" s="283">
        <v>0</v>
      </c>
      <c r="K71" s="283">
        <v>0</v>
      </c>
      <c r="L71" s="283">
        <v>0</v>
      </c>
      <c r="M71" s="283">
        <v>11077</v>
      </c>
      <c r="N71" s="283">
        <v>0</v>
      </c>
      <c r="O71" s="283">
        <v>0</v>
      </c>
      <c r="P71" s="283">
        <v>11077</v>
      </c>
      <c r="Q71" s="283">
        <v>9697344</v>
      </c>
      <c r="R71" s="79"/>
    </row>
    <row r="72" spans="2:18" ht="13.2" hidden="1">
      <c r="B72" s="283">
        <v>55169941</v>
      </c>
      <c r="C72" s="283">
        <v>0</v>
      </c>
      <c r="D72" s="283">
        <v>0</v>
      </c>
      <c r="E72" s="283">
        <v>0</v>
      </c>
      <c r="F72" s="283">
        <v>76958</v>
      </c>
      <c r="G72" s="283">
        <v>2288</v>
      </c>
      <c r="H72" s="283">
        <v>0</v>
      </c>
      <c r="I72" s="283">
        <v>0</v>
      </c>
      <c r="J72" s="283">
        <v>0</v>
      </c>
      <c r="K72" s="283">
        <v>0</v>
      </c>
      <c r="L72" s="283">
        <v>0</v>
      </c>
      <c r="M72" s="283">
        <v>0</v>
      </c>
      <c r="N72" s="283">
        <v>0</v>
      </c>
      <c r="O72" s="283">
        <v>13123</v>
      </c>
      <c r="P72" s="283">
        <v>92369</v>
      </c>
      <c r="Q72" s="283">
        <v>55077572</v>
      </c>
      <c r="R72" s="79"/>
    </row>
    <row r="73" spans="2:18" ht="13.2" hidden="1">
      <c r="B73" s="283">
        <v>1819645</v>
      </c>
      <c r="C73" s="283">
        <v>0</v>
      </c>
      <c r="D73" s="283">
        <v>0</v>
      </c>
      <c r="E73" s="283">
        <v>0</v>
      </c>
      <c r="F73" s="283">
        <v>6136</v>
      </c>
      <c r="G73" s="283">
        <v>0</v>
      </c>
      <c r="H73" s="283">
        <v>0</v>
      </c>
      <c r="I73" s="283">
        <v>0</v>
      </c>
      <c r="J73" s="283">
        <v>0</v>
      </c>
      <c r="K73" s="283">
        <v>0</v>
      </c>
      <c r="L73" s="283">
        <v>0</v>
      </c>
      <c r="M73" s="283">
        <v>0</v>
      </c>
      <c r="N73" s="283">
        <v>0</v>
      </c>
      <c r="O73" s="283">
        <v>0</v>
      </c>
      <c r="P73" s="283">
        <v>6136</v>
      </c>
      <c r="Q73" s="283">
        <v>1813509</v>
      </c>
      <c r="R73" s="79"/>
    </row>
    <row r="74" spans="2:18" ht="13.2" hidden="1">
      <c r="B74" s="283">
        <v>1825759</v>
      </c>
      <c r="C74" s="283">
        <v>0</v>
      </c>
      <c r="D74" s="283">
        <v>0</v>
      </c>
      <c r="E74" s="283">
        <v>0</v>
      </c>
      <c r="F74" s="283">
        <v>0</v>
      </c>
      <c r="G74" s="283">
        <v>0</v>
      </c>
      <c r="H74" s="283">
        <v>0</v>
      </c>
      <c r="I74" s="283">
        <v>0</v>
      </c>
      <c r="J74" s="283">
        <v>0</v>
      </c>
      <c r="K74" s="283">
        <v>0</v>
      </c>
      <c r="L74" s="283">
        <v>0</v>
      </c>
      <c r="M74" s="283">
        <v>0</v>
      </c>
      <c r="N74" s="283">
        <v>0</v>
      </c>
      <c r="O74" s="283">
        <v>0</v>
      </c>
      <c r="P74" s="283">
        <v>0</v>
      </c>
      <c r="Q74" s="283">
        <v>1825759</v>
      </c>
      <c r="R74" s="79"/>
    </row>
    <row r="75" spans="2:18" ht="13.2" hidden="1">
      <c r="B75" s="283">
        <v>9845487</v>
      </c>
      <c r="C75" s="283">
        <v>0</v>
      </c>
      <c r="D75" s="283">
        <v>0</v>
      </c>
      <c r="E75" s="283">
        <v>0</v>
      </c>
      <c r="F75" s="283">
        <v>0</v>
      </c>
      <c r="G75" s="283">
        <v>0</v>
      </c>
      <c r="H75" s="283">
        <v>0</v>
      </c>
      <c r="I75" s="283">
        <v>0</v>
      </c>
      <c r="J75" s="283">
        <v>0</v>
      </c>
      <c r="K75" s="283">
        <v>0</v>
      </c>
      <c r="L75" s="283">
        <v>0</v>
      </c>
      <c r="M75" s="283">
        <v>0</v>
      </c>
      <c r="N75" s="283">
        <v>0</v>
      </c>
      <c r="O75" s="283">
        <v>0</v>
      </c>
      <c r="P75" s="283">
        <v>0</v>
      </c>
      <c r="Q75" s="283">
        <v>9845487</v>
      </c>
      <c r="R75" s="79"/>
    </row>
    <row r="76" spans="2:18" ht="13.2" hidden="1">
      <c r="B76" s="283">
        <v>6626130</v>
      </c>
      <c r="C76" s="283">
        <v>0</v>
      </c>
      <c r="D76" s="283">
        <v>0</v>
      </c>
      <c r="E76" s="283">
        <v>0</v>
      </c>
      <c r="F76" s="283">
        <v>0</v>
      </c>
      <c r="G76" s="283">
        <v>0</v>
      </c>
      <c r="H76" s="283">
        <v>0</v>
      </c>
      <c r="I76" s="283">
        <v>0</v>
      </c>
      <c r="J76" s="283">
        <v>0</v>
      </c>
      <c r="K76" s="283">
        <v>0</v>
      </c>
      <c r="L76" s="283">
        <v>0</v>
      </c>
      <c r="M76" s="283">
        <v>0</v>
      </c>
      <c r="N76" s="283">
        <v>0</v>
      </c>
      <c r="O76" s="283">
        <v>0</v>
      </c>
      <c r="P76" s="283">
        <v>0</v>
      </c>
      <c r="Q76" s="283">
        <v>6626130</v>
      </c>
      <c r="R76" s="79"/>
    </row>
    <row r="77" spans="2:18" ht="13.2" hidden="1">
      <c r="B77" s="283">
        <v>31387463</v>
      </c>
      <c r="C77" s="283">
        <v>0</v>
      </c>
      <c r="D77" s="283">
        <v>0</v>
      </c>
      <c r="E77" s="283">
        <v>0</v>
      </c>
      <c r="F77" s="283">
        <v>0</v>
      </c>
      <c r="G77" s="283">
        <v>0</v>
      </c>
      <c r="H77" s="283">
        <v>0</v>
      </c>
      <c r="I77" s="283">
        <v>0</v>
      </c>
      <c r="J77" s="283">
        <v>0</v>
      </c>
      <c r="K77" s="283">
        <v>0</v>
      </c>
      <c r="L77" s="283">
        <v>0</v>
      </c>
      <c r="M77" s="283">
        <v>0</v>
      </c>
      <c r="N77" s="283">
        <v>0</v>
      </c>
      <c r="O77" s="283">
        <v>0</v>
      </c>
      <c r="P77" s="283">
        <v>0</v>
      </c>
      <c r="Q77" s="283">
        <v>31387463</v>
      </c>
      <c r="R77" s="79"/>
    </row>
    <row r="78" spans="2:18" ht="13.2" hidden="1">
      <c r="B78" s="283">
        <v>47032250</v>
      </c>
      <c r="C78" s="283">
        <v>0</v>
      </c>
      <c r="D78" s="283">
        <v>635</v>
      </c>
      <c r="E78" s="283">
        <v>0</v>
      </c>
      <c r="F78" s="283">
        <v>16440</v>
      </c>
      <c r="G78" s="283">
        <v>0</v>
      </c>
      <c r="H78" s="283">
        <v>0</v>
      </c>
      <c r="I78" s="283">
        <v>0</v>
      </c>
      <c r="J78" s="283">
        <v>0</v>
      </c>
      <c r="K78" s="283">
        <v>0</v>
      </c>
      <c r="L78" s="283">
        <v>0</v>
      </c>
      <c r="M78" s="283">
        <v>0</v>
      </c>
      <c r="N78" s="283">
        <v>0</v>
      </c>
      <c r="O78" s="283">
        <v>0</v>
      </c>
      <c r="P78" s="283">
        <v>17075</v>
      </c>
      <c r="Q78" s="283">
        <v>47015175</v>
      </c>
      <c r="R78" s="79"/>
    </row>
    <row r="79" spans="2:18" ht="13.2" hidden="1">
      <c r="B79" s="283">
        <v>58197089</v>
      </c>
      <c r="C79" s="283">
        <v>0</v>
      </c>
      <c r="D79" s="283">
        <v>660</v>
      </c>
      <c r="E79" s="283">
        <v>0</v>
      </c>
      <c r="F79" s="283">
        <v>0</v>
      </c>
      <c r="G79" s="283">
        <v>0</v>
      </c>
      <c r="H79" s="283">
        <v>0</v>
      </c>
      <c r="I79" s="283">
        <v>0</v>
      </c>
      <c r="J79" s="283">
        <v>0</v>
      </c>
      <c r="K79" s="283">
        <v>0</v>
      </c>
      <c r="L79" s="283">
        <v>0</v>
      </c>
      <c r="M79" s="283">
        <v>0</v>
      </c>
      <c r="N79" s="283">
        <v>0</v>
      </c>
      <c r="O79" s="283">
        <v>0</v>
      </c>
      <c r="P79" s="283">
        <v>660</v>
      </c>
      <c r="Q79" s="283">
        <v>58196429</v>
      </c>
      <c r="R79" s="79"/>
    </row>
    <row r="80" spans="2:18" ht="13.2" hidden="1">
      <c r="B80" s="283">
        <v>26594712</v>
      </c>
      <c r="C80" s="283">
        <v>0</v>
      </c>
      <c r="D80" s="283">
        <v>0</v>
      </c>
      <c r="E80" s="283">
        <v>0</v>
      </c>
      <c r="F80" s="283">
        <v>0</v>
      </c>
      <c r="G80" s="283">
        <v>0</v>
      </c>
      <c r="H80" s="283">
        <v>0</v>
      </c>
      <c r="I80" s="283">
        <v>0</v>
      </c>
      <c r="J80" s="283">
        <v>0</v>
      </c>
      <c r="K80" s="283">
        <v>0</v>
      </c>
      <c r="L80" s="283">
        <v>0</v>
      </c>
      <c r="M80" s="283">
        <v>0</v>
      </c>
      <c r="N80" s="283">
        <v>0</v>
      </c>
      <c r="O80" s="283">
        <v>0</v>
      </c>
      <c r="P80" s="283">
        <v>0</v>
      </c>
      <c r="Q80" s="283">
        <v>26594712</v>
      </c>
      <c r="R80" s="79"/>
    </row>
    <row r="81" spans="2:18" ht="13.2" hidden="1">
      <c r="B81" s="283">
        <v>8874975</v>
      </c>
      <c r="C81" s="283">
        <v>0</v>
      </c>
      <c r="D81" s="283">
        <v>0</v>
      </c>
      <c r="E81" s="283">
        <v>0</v>
      </c>
      <c r="F81" s="283">
        <v>0</v>
      </c>
      <c r="G81" s="283">
        <v>0</v>
      </c>
      <c r="H81" s="283">
        <v>0</v>
      </c>
      <c r="I81" s="283">
        <v>0</v>
      </c>
      <c r="J81" s="283">
        <v>0</v>
      </c>
      <c r="K81" s="283">
        <v>0</v>
      </c>
      <c r="L81" s="283">
        <v>0</v>
      </c>
      <c r="M81" s="283">
        <v>0</v>
      </c>
      <c r="N81" s="283">
        <v>0</v>
      </c>
      <c r="O81" s="283">
        <v>0</v>
      </c>
      <c r="P81" s="283">
        <v>0</v>
      </c>
      <c r="Q81" s="283">
        <v>8874975</v>
      </c>
      <c r="R81" s="79"/>
    </row>
    <row r="82" spans="2:18" ht="13.2" hidden="1">
      <c r="B82" s="283">
        <v>23995857</v>
      </c>
      <c r="C82" s="283">
        <v>0</v>
      </c>
      <c r="D82" s="283">
        <v>0</v>
      </c>
      <c r="E82" s="283">
        <v>0</v>
      </c>
      <c r="F82" s="283">
        <v>0</v>
      </c>
      <c r="G82" s="283">
        <v>0</v>
      </c>
      <c r="H82" s="283">
        <v>0</v>
      </c>
      <c r="I82" s="283">
        <v>0</v>
      </c>
      <c r="J82" s="283">
        <v>0</v>
      </c>
      <c r="K82" s="283">
        <v>0</v>
      </c>
      <c r="L82" s="283">
        <v>0</v>
      </c>
      <c r="M82" s="283">
        <v>14453</v>
      </c>
      <c r="N82" s="283">
        <v>0</v>
      </c>
      <c r="O82" s="283">
        <v>0</v>
      </c>
      <c r="P82" s="283">
        <v>14453</v>
      </c>
      <c r="Q82" s="283">
        <v>23981404</v>
      </c>
      <c r="R82" s="79"/>
    </row>
    <row r="83" spans="2:18" ht="13.2" hidden="1">
      <c r="B83" s="283">
        <v>5617723</v>
      </c>
      <c r="C83" s="283">
        <v>498</v>
      </c>
      <c r="D83" s="283">
        <v>0</v>
      </c>
      <c r="E83" s="283">
        <v>0</v>
      </c>
      <c r="F83" s="283">
        <v>0</v>
      </c>
      <c r="G83" s="283">
        <v>0</v>
      </c>
      <c r="H83" s="283">
        <v>0</v>
      </c>
      <c r="I83" s="283">
        <v>0</v>
      </c>
      <c r="J83" s="283">
        <v>0</v>
      </c>
      <c r="K83" s="283">
        <v>0</v>
      </c>
      <c r="L83" s="283">
        <v>0</v>
      </c>
      <c r="M83" s="283">
        <v>0</v>
      </c>
      <c r="N83" s="283">
        <v>0</v>
      </c>
      <c r="O83" s="283">
        <v>0</v>
      </c>
      <c r="P83" s="283">
        <v>498</v>
      </c>
      <c r="Q83" s="283">
        <v>5617225</v>
      </c>
      <c r="R83" s="79"/>
    </row>
    <row r="84" spans="2:18" ht="13.2" hidden="1">
      <c r="B84" s="283">
        <v>592276</v>
      </c>
      <c r="C84" s="283">
        <v>0</v>
      </c>
      <c r="D84" s="283">
        <v>0</v>
      </c>
      <c r="E84" s="283">
        <v>0</v>
      </c>
      <c r="F84" s="283">
        <v>0</v>
      </c>
      <c r="G84" s="283">
        <v>0</v>
      </c>
      <c r="H84" s="283">
        <v>0</v>
      </c>
      <c r="I84" s="283">
        <v>0</v>
      </c>
      <c r="J84" s="283">
        <v>0</v>
      </c>
      <c r="K84" s="283">
        <v>0</v>
      </c>
      <c r="L84" s="283">
        <v>0</v>
      </c>
      <c r="M84" s="283">
        <v>0</v>
      </c>
      <c r="N84" s="283">
        <v>0</v>
      </c>
      <c r="O84" s="283">
        <v>0</v>
      </c>
      <c r="P84" s="283">
        <v>0</v>
      </c>
      <c r="Q84" s="283">
        <v>592276</v>
      </c>
      <c r="R84" s="79"/>
    </row>
    <row r="85" spans="2:18" ht="13.2" hidden="1">
      <c r="B85" s="283">
        <v>1625550</v>
      </c>
      <c r="C85" s="283">
        <v>0</v>
      </c>
      <c r="D85" s="283">
        <v>0</v>
      </c>
      <c r="E85" s="283">
        <v>0</v>
      </c>
      <c r="F85" s="283">
        <v>0</v>
      </c>
      <c r="G85" s="283">
        <v>0</v>
      </c>
      <c r="H85" s="283">
        <v>0</v>
      </c>
      <c r="I85" s="283">
        <v>0</v>
      </c>
      <c r="J85" s="283">
        <v>0</v>
      </c>
      <c r="K85" s="283">
        <v>0</v>
      </c>
      <c r="L85" s="283">
        <v>0</v>
      </c>
      <c r="M85" s="283">
        <v>0</v>
      </c>
      <c r="N85" s="283">
        <v>0</v>
      </c>
      <c r="O85" s="283">
        <v>0</v>
      </c>
      <c r="P85" s="283">
        <v>0</v>
      </c>
      <c r="Q85" s="283">
        <v>1625550</v>
      </c>
      <c r="R85" s="79"/>
    </row>
    <row r="86" spans="2:18" ht="13.2" hidden="1">
      <c r="B86" s="283">
        <v>296749</v>
      </c>
      <c r="C86" s="283">
        <v>0</v>
      </c>
      <c r="D86" s="283">
        <v>0</v>
      </c>
      <c r="E86" s="283">
        <v>0</v>
      </c>
      <c r="F86" s="283">
        <v>0</v>
      </c>
      <c r="G86" s="283">
        <v>0</v>
      </c>
      <c r="H86" s="283">
        <v>0</v>
      </c>
      <c r="I86" s="283">
        <v>0</v>
      </c>
      <c r="J86" s="283">
        <v>0</v>
      </c>
      <c r="K86" s="283">
        <v>0</v>
      </c>
      <c r="L86" s="283">
        <v>0</v>
      </c>
      <c r="M86" s="283">
        <v>0</v>
      </c>
      <c r="N86" s="283">
        <v>0</v>
      </c>
      <c r="O86" s="283">
        <v>0</v>
      </c>
      <c r="P86" s="283">
        <v>0</v>
      </c>
      <c r="Q86" s="283">
        <v>296749</v>
      </c>
      <c r="R86" s="79"/>
    </row>
    <row r="87" spans="2:18" ht="13.2" hidden="1">
      <c r="B87" s="283">
        <v>2665024</v>
      </c>
      <c r="C87" s="283">
        <v>0</v>
      </c>
      <c r="D87" s="283">
        <v>0</v>
      </c>
      <c r="E87" s="283">
        <v>0</v>
      </c>
      <c r="F87" s="283">
        <v>3102</v>
      </c>
      <c r="G87" s="283">
        <v>0</v>
      </c>
      <c r="H87" s="283">
        <v>0</v>
      </c>
      <c r="I87" s="283">
        <v>0</v>
      </c>
      <c r="J87" s="283">
        <v>0</v>
      </c>
      <c r="K87" s="283">
        <v>0</v>
      </c>
      <c r="L87" s="283">
        <v>0</v>
      </c>
      <c r="M87" s="283">
        <v>0</v>
      </c>
      <c r="N87" s="283">
        <v>0</v>
      </c>
      <c r="O87" s="283">
        <v>0</v>
      </c>
      <c r="P87" s="283">
        <v>3102</v>
      </c>
      <c r="Q87" s="283">
        <v>2661922</v>
      </c>
      <c r="R87" s="79"/>
    </row>
    <row r="88" spans="2:18" ht="13.2" hidden="1">
      <c r="B88" s="283">
        <v>959301</v>
      </c>
      <c r="C88" s="283">
        <v>0</v>
      </c>
      <c r="D88" s="283">
        <v>0</v>
      </c>
      <c r="E88" s="283">
        <v>0</v>
      </c>
      <c r="F88" s="283">
        <v>0</v>
      </c>
      <c r="G88" s="283">
        <v>0</v>
      </c>
      <c r="H88" s="283">
        <v>0</v>
      </c>
      <c r="I88" s="283">
        <v>0</v>
      </c>
      <c r="J88" s="283">
        <v>0</v>
      </c>
      <c r="K88" s="283">
        <v>0</v>
      </c>
      <c r="L88" s="283">
        <v>0</v>
      </c>
      <c r="M88" s="283">
        <v>0</v>
      </c>
      <c r="N88" s="283">
        <v>0</v>
      </c>
      <c r="O88" s="283">
        <v>0</v>
      </c>
      <c r="P88" s="283">
        <v>0</v>
      </c>
      <c r="Q88" s="283">
        <v>959301</v>
      </c>
      <c r="R88" s="79"/>
    </row>
    <row r="89" spans="2:18" ht="13.2" hidden="1">
      <c r="B89" s="283">
        <v>331052</v>
      </c>
      <c r="C89" s="283">
        <v>0</v>
      </c>
      <c r="D89" s="283">
        <v>0</v>
      </c>
      <c r="E89" s="283">
        <v>0</v>
      </c>
      <c r="F89" s="283">
        <v>0</v>
      </c>
      <c r="G89" s="283">
        <v>0</v>
      </c>
      <c r="H89" s="283">
        <v>0</v>
      </c>
      <c r="I89" s="283">
        <v>0</v>
      </c>
      <c r="J89" s="283">
        <v>0</v>
      </c>
      <c r="K89" s="283">
        <v>0</v>
      </c>
      <c r="L89" s="283">
        <v>0</v>
      </c>
      <c r="M89" s="283">
        <v>0</v>
      </c>
      <c r="N89" s="283">
        <v>0</v>
      </c>
      <c r="O89" s="283">
        <v>0</v>
      </c>
      <c r="P89" s="283">
        <v>0</v>
      </c>
      <c r="Q89" s="283">
        <v>331052</v>
      </c>
      <c r="R89" s="79"/>
    </row>
    <row r="90" spans="2:18" ht="13.2" hidden="1">
      <c r="B90" s="283">
        <v>1159609</v>
      </c>
      <c r="C90" s="283">
        <v>0</v>
      </c>
      <c r="D90" s="283">
        <v>0</v>
      </c>
      <c r="E90" s="283">
        <v>0</v>
      </c>
      <c r="F90" s="283">
        <v>0</v>
      </c>
      <c r="G90" s="283">
        <v>0</v>
      </c>
      <c r="H90" s="283">
        <v>0</v>
      </c>
      <c r="I90" s="283">
        <v>0</v>
      </c>
      <c r="J90" s="283">
        <v>0</v>
      </c>
      <c r="K90" s="283">
        <v>0</v>
      </c>
      <c r="L90" s="283">
        <v>0</v>
      </c>
      <c r="M90" s="283">
        <v>0</v>
      </c>
      <c r="N90" s="283">
        <v>0</v>
      </c>
      <c r="O90" s="283">
        <v>0</v>
      </c>
      <c r="P90" s="283">
        <v>0</v>
      </c>
      <c r="Q90" s="283">
        <v>1159609</v>
      </c>
      <c r="R90" s="79"/>
    </row>
    <row r="91" spans="2:18" ht="13.2" hidden="1">
      <c r="B91" s="283">
        <v>1759019</v>
      </c>
      <c r="C91" s="283">
        <v>0</v>
      </c>
      <c r="D91" s="283">
        <v>0</v>
      </c>
      <c r="E91" s="283">
        <v>0</v>
      </c>
      <c r="F91" s="283">
        <v>0</v>
      </c>
      <c r="G91" s="283">
        <v>0</v>
      </c>
      <c r="H91" s="283">
        <v>0</v>
      </c>
      <c r="I91" s="283">
        <v>0</v>
      </c>
      <c r="J91" s="283">
        <v>0</v>
      </c>
      <c r="K91" s="283">
        <v>0</v>
      </c>
      <c r="L91" s="283">
        <v>0</v>
      </c>
      <c r="M91" s="283">
        <v>0</v>
      </c>
      <c r="N91" s="283">
        <v>0</v>
      </c>
      <c r="O91" s="283">
        <v>0</v>
      </c>
      <c r="P91" s="283">
        <v>0</v>
      </c>
      <c r="Q91" s="283">
        <v>1759019</v>
      </c>
      <c r="R91" s="79"/>
    </row>
    <row r="92" spans="2:18">
      <c r="C92" s="11"/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R92" s="79"/>
    </row>
    <row r="93" spans="2:18">
      <c r="C93" s="11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R93" s="79"/>
    </row>
    <row r="94" spans="2:18"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R94" s="79"/>
    </row>
    <row r="95" spans="2:18"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R95" s="79"/>
    </row>
    <row r="96" spans="2:18"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R96" s="79"/>
    </row>
    <row r="97" spans="3:18"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R97" s="79"/>
    </row>
    <row r="98" spans="3:18"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R98" s="79"/>
    </row>
    <row r="99" spans="3:18"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R99" s="79"/>
    </row>
    <row r="100" spans="3:18">
      <c r="C100" s="11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R100" s="79"/>
    </row>
    <row r="101" spans="3:18">
      <c r="C101" s="11"/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R101" s="79"/>
    </row>
    <row r="102" spans="3:18">
      <c r="C102" s="11"/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R102" s="79"/>
    </row>
    <row r="103" spans="3:18">
      <c r="C103" s="11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R103" s="79"/>
    </row>
    <row r="104" spans="3:18">
      <c r="C104" s="11"/>
      <c r="D104" s="11"/>
      <c r="E104" s="11"/>
      <c r="F104" s="11"/>
      <c r="G104" s="11"/>
      <c r="H104" s="11"/>
      <c r="I104" s="11"/>
      <c r="J104" s="11"/>
      <c r="K104" s="11"/>
      <c r="L104" s="11"/>
    </row>
    <row r="105" spans="3:18">
      <c r="C105" s="11"/>
      <c r="D105" s="11"/>
      <c r="E105" s="11"/>
      <c r="F105" s="11"/>
      <c r="G105" s="11"/>
      <c r="H105" s="11"/>
      <c r="I105" s="11"/>
      <c r="J105" s="11"/>
      <c r="K105" s="11"/>
      <c r="L105" s="11"/>
    </row>
    <row r="106" spans="3:18">
      <c r="C106" s="11"/>
      <c r="D106" s="11"/>
      <c r="E106" s="11"/>
      <c r="F106" s="11"/>
      <c r="G106" s="11"/>
      <c r="H106" s="11"/>
      <c r="I106" s="11"/>
      <c r="J106" s="11"/>
      <c r="K106" s="11"/>
      <c r="L106" s="11"/>
    </row>
    <row r="107" spans="3:18">
      <c r="C107" s="11"/>
      <c r="D107" s="11"/>
      <c r="E107" s="11"/>
      <c r="F107" s="11"/>
      <c r="G107" s="11"/>
      <c r="H107" s="11"/>
      <c r="I107" s="11"/>
      <c r="J107" s="11"/>
      <c r="K107" s="11"/>
      <c r="L107" s="11"/>
    </row>
    <row r="108" spans="3:18">
      <c r="C108" s="11"/>
      <c r="D108" s="11"/>
      <c r="E108" s="11"/>
      <c r="F108" s="11"/>
      <c r="G108" s="11"/>
      <c r="H108" s="11"/>
      <c r="I108" s="11"/>
      <c r="J108" s="11"/>
      <c r="K108" s="11"/>
      <c r="L108" s="11"/>
    </row>
    <row r="109" spans="3:18">
      <c r="C109" s="11"/>
      <c r="D109" s="11"/>
      <c r="E109" s="11"/>
      <c r="F109" s="11"/>
      <c r="G109" s="11"/>
      <c r="H109" s="11"/>
      <c r="I109" s="11"/>
      <c r="J109" s="11"/>
      <c r="K109" s="11"/>
      <c r="L109" s="11"/>
    </row>
    <row r="110" spans="3:18">
      <c r="C110" s="11"/>
      <c r="D110" s="11"/>
      <c r="E110" s="11"/>
      <c r="F110" s="11"/>
      <c r="G110" s="11"/>
      <c r="H110" s="11"/>
      <c r="I110" s="11"/>
      <c r="J110" s="11"/>
      <c r="K110" s="11"/>
      <c r="L110" s="11"/>
    </row>
    <row r="111" spans="3:18">
      <c r="C111" s="11"/>
      <c r="D111" s="11"/>
      <c r="E111" s="11"/>
      <c r="F111" s="11"/>
      <c r="G111" s="11"/>
      <c r="H111" s="11"/>
      <c r="I111" s="11"/>
      <c r="J111" s="11"/>
      <c r="K111" s="11"/>
      <c r="L111" s="11"/>
    </row>
    <row r="112" spans="3:18">
      <c r="C112" s="11"/>
      <c r="D112" s="11"/>
      <c r="E112" s="11"/>
      <c r="F112" s="11"/>
      <c r="G112" s="11"/>
      <c r="H112" s="11"/>
      <c r="I112" s="11"/>
      <c r="J112" s="11"/>
      <c r="K112" s="11"/>
      <c r="L112" s="11"/>
    </row>
    <row r="113" spans="3:12">
      <c r="C113" s="11"/>
      <c r="D113" s="11"/>
      <c r="E113" s="11"/>
      <c r="F113" s="11"/>
      <c r="G113" s="11"/>
      <c r="H113" s="11"/>
      <c r="I113" s="11"/>
      <c r="J113" s="11"/>
      <c r="K113" s="11"/>
      <c r="L113" s="11"/>
    </row>
    <row r="114" spans="3:12">
      <c r="C114" s="11"/>
      <c r="D114" s="11"/>
      <c r="E114" s="11"/>
      <c r="F114" s="11"/>
      <c r="G114" s="11"/>
      <c r="H114" s="11"/>
      <c r="I114" s="11"/>
      <c r="J114" s="11"/>
      <c r="K114" s="11"/>
      <c r="L114" s="11"/>
    </row>
    <row r="115" spans="3:12">
      <c r="C115" s="11"/>
      <c r="D115" s="11"/>
      <c r="E115" s="11"/>
      <c r="F115" s="11"/>
      <c r="G115" s="11"/>
      <c r="H115" s="11"/>
      <c r="I115" s="11"/>
      <c r="J115" s="11"/>
      <c r="K115" s="11"/>
      <c r="L115" s="11"/>
    </row>
    <row r="116" spans="3:12">
      <c r="C116" s="11"/>
      <c r="D116" s="11"/>
      <c r="E116" s="11"/>
      <c r="F116" s="11"/>
      <c r="G116" s="11"/>
      <c r="H116" s="11"/>
      <c r="I116" s="11"/>
      <c r="J116" s="11"/>
      <c r="K116" s="11"/>
      <c r="L116" s="11"/>
    </row>
    <row r="117" spans="3:12">
      <c r="C117" s="11"/>
      <c r="D117" s="11"/>
      <c r="E117" s="11"/>
      <c r="F117" s="11"/>
      <c r="G117" s="11"/>
      <c r="H117" s="11"/>
      <c r="I117" s="11"/>
      <c r="J117" s="11"/>
      <c r="K117" s="11"/>
      <c r="L117" s="11"/>
    </row>
    <row r="118" spans="3:12">
      <c r="C118" s="11"/>
      <c r="D118" s="11"/>
      <c r="E118" s="11"/>
      <c r="F118" s="11"/>
      <c r="G118" s="11"/>
      <c r="H118" s="11"/>
      <c r="I118" s="11"/>
      <c r="J118" s="11"/>
      <c r="K118" s="11"/>
      <c r="L118" s="11"/>
    </row>
    <row r="119" spans="3:12">
      <c r="C119" s="11"/>
      <c r="D119" s="11"/>
      <c r="E119" s="11"/>
      <c r="F119" s="11"/>
      <c r="G119" s="11"/>
      <c r="H119" s="11"/>
      <c r="I119" s="11"/>
      <c r="J119" s="11"/>
      <c r="K119" s="11"/>
      <c r="L119" s="11"/>
    </row>
    <row r="120" spans="3:12">
      <c r="C120" s="11"/>
      <c r="D120" s="11"/>
      <c r="E120" s="11"/>
      <c r="F120" s="11"/>
      <c r="G120" s="11"/>
      <c r="H120" s="11"/>
      <c r="I120" s="11"/>
      <c r="J120" s="11"/>
      <c r="K120" s="11"/>
      <c r="L120" s="11"/>
    </row>
    <row r="121" spans="3:12">
      <c r="C121" s="11"/>
      <c r="D121" s="11"/>
      <c r="E121" s="11"/>
      <c r="F121" s="11"/>
      <c r="G121" s="11"/>
      <c r="H121" s="11"/>
      <c r="I121" s="11"/>
      <c r="J121" s="11"/>
      <c r="K121" s="11"/>
      <c r="L121" s="11"/>
    </row>
    <row r="122" spans="3:12">
      <c r="C122" s="11"/>
      <c r="D122" s="11"/>
      <c r="E122" s="11"/>
      <c r="F122" s="11"/>
      <c r="G122" s="11"/>
      <c r="H122" s="11"/>
      <c r="I122" s="11"/>
      <c r="J122" s="11"/>
      <c r="K122" s="11"/>
      <c r="L122" s="11"/>
    </row>
    <row r="123" spans="3:12">
      <c r="C123" s="11"/>
      <c r="D123" s="11"/>
      <c r="E123" s="11"/>
      <c r="F123" s="11"/>
      <c r="G123" s="11"/>
      <c r="H123" s="11"/>
      <c r="I123" s="11"/>
      <c r="J123" s="11"/>
      <c r="K123" s="11"/>
      <c r="L123" s="11"/>
    </row>
    <row r="124" spans="3:12">
      <c r="C124" s="11"/>
      <c r="D124" s="11"/>
      <c r="E124" s="11"/>
      <c r="F124" s="11"/>
      <c r="G124" s="11"/>
      <c r="H124" s="11"/>
      <c r="I124" s="11"/>
      <c r="J124" s="11"/>
      <c r="K124" s="11"/>
      <c r="L124" s="11"/>
    </row>
    <row r="125" spans="3:12">
      <c r="C125" s="11"/>
      <c r="D125" s="11"/>
      <c r="E125" s="11"/>
      <c r="F125" s="11"/>
      <c r="G125" s="11"/>
      <c r="H125" s="11"/>
      <c r="I125" s="11"/>
      <c r="J125" s="11"/>
      <c r="K125" s="11"/>
      <c r="L125" s="11"/>
    </row>
    <row r="126" spans="3:12">
      <c r="C126" s="11"/>
      <c r="D126" s="11"/>
      <c r="E126" s="11"/>
      <c r="F126" s="11"/>
      <c r="G126" s="11"/>
      <c r="H126" s="11"/>
      <c r="I126" s="11"/>
      <c r="J126" s="11"/>
      <c r="K126" s="11"/>
      <c r="L126" s="11"/>
    </row>
    <row r="127" spans="3:12">
      <c r="C127" s="11"/>
      <c r="D127" s="11"/>
      <c r="E127" s="11"/>
      <c r="F127" s="11"/>
      <c r="G127" s="11"/>
      <c r="H127" s="11"/>
      <c r="I127" s="11"/>
      <c r="J127" s="11"/>
      <c r="K127" s="11"/>
      <c r="L127" s="11"/>
    </row>
    <row r="128" spans="3:12">
      <c r="C128" s="11"/>
      <c r="D128" s="11"/>
      <c r="E128" s="11"/>
      <c r="F128" s="11"/>
      <c r="G128" s="11"/>
      <c r="H128" s="11"/>
      <c r="I128" s="11"/>
      <c r="J128" s="11"/>
      <c r="K128" s="11"/>
      <c r="L128" s="11"/>
    </row>
    <row r="129" spans="3:12">
      <c r="C129" s="11"/>
      <c r="D129" s="11"/>
      <c r="E129" s="11"/>
      <c r="F129" s="11"/>
      <c r="G129" s="11"/>
      <c r="H129" s="11"/>
      <c r="I129" s="11"/>
      <c r="J129" s="11"/>
      <c r="K129" s="11"/>
      <c r="L129" s="11"/>
    </row>
    <row r="130" spans="3:12">
      <c r="C130" s="11"/>
      <c r="D130" s="11"/>
      <c r="E130" s="11"/>
      <c r="F130" s="11"/>
      <c r="G130" s="11"/>
      <c r="H130" s="11"/>
      <c r="I130" s="11"/>
      <c r="J130" s="11"/>
      <c r="K130" s="11"/>
      <c r="L130" s="11"/>
    </row>
    <row r="131" spans="3:12">
      <c r="C131" s="11"/>
      <c r="D131" s="11"/>
      <c r="E131" s="11"/>
      <c r="F131" s="11"/>
      <c r="G131" s="11"/>
      <c r="H131" s="11"/>
      <c r="I131" s="11"/>
      <c r="J131" s="11"/>
      <c r="K131" s="11"/>
      <c r="L131" s="11"/>
    </row>
    <row r="132" spans="3:12">
      <c r="C132" s="11"/>
      <c r="D132" s="11"/>
      <c r="E132" s="11"/>
      <c r="F132" s="11"/>
      <c r="G132" s="11"/>
      <c r="H132" s="11"/>
      <c r="I132" s="11"/>
      <c r="J132" s="11"/>
      <c r="K132" s="11"/>
      <c r="L132" s="11"/>
    </row>
    <row r="133" spans="3:12">
      <c r="C133" s="11"/>
      <c r="D133" s="11"/>
      <c r="E133" s="11"/>
      <c r="F133" s="11"/>
      <c r="G133" s="11"/>
      <c r="H133" s="11"/>
      <c r="I133" s="11"/>
      <c r="J133" s="11"/>
      <c r="K133" s="11"/>
      <c r="L133" s="11"/>
    </row>
    <row r="134" spans="3:12">
      <c r="C134" s="11"/>
      <c r="D134" s="11"/>
      <c r="E134" s="11"/>
      <c r="F134" s="11"/>
      <c r="G134" s="11"/>
      <c r="H134" s="11"/>
      <c r="I134" s="11"/>
      <c r="J134" s="11"/>
      <c r="K134" s="11"/>
      <c r="L134" s="11"/>
    </row>
    <row r="135" spans="3:12">
      <c r="C135" s="11"/>
      <c r="D135" s="11"/>
      <c r="E135" s="11"/>
      <c r="F135" s="11"/>
      <c r="G135" s="11"/>
      <c r="H135" s="11"/>
      <c r="I135" s="11"/>
      <c r="J135" s="11"/>
      <c r="K135" s="11"/>
      <c r="L135" s="11"/>
    </row>
    <row r="136" spans="3:12">
      <c r="C136" s="11"/>
      <c r="D136" s="11"/>
      <c r="E136" s="11"/>
      <c r="F136" s="11"/>
      <c r="G136" s="11"/>
      <c r="H136" s="11"/>
      <c r="I136" s="11"/>
      <c r="J136" s="11"/>
      <c r="K136" s="11"/>
      <c r="L136" s="11"/>
    </row>
    <row r="137" spans="3:12">
      <c r="C137" s="11"/>
      <c r="D137" s="11"/>
      <c r="E137" s="11"/>
      <c r="F137" s="11"/>
      <c r="G137" s="11"/>
      <c r="H137" s="11"/>
      <c r="I137" s="11"/>
      <c r="J137" s="11"/>
      <c r="K137" s="11"/>
      <c r="L137" s="11"/>
    </row>
    <row r="138" spans="3:12">
      <c r="C138" s="11"/>
      <c r="D138" s="11"/>
      <c r="E138" s="11"/>
      <c r="F138" s="11"/>
      <c r="G138" s="11"/>
      <c r="H138" s="11"/>
      <c r="I138" s="11"/>
      <c r="J138" s="11"/>
      <c r="K138" s="11"/>
      <c r="L138" s="11"/>
    </row>
    <row r="139" spans="3:12">
      <c r="C139" s="11"/>
      <c r="D139" s="11"/>
      <c r="E139" s="11"/>
      <c r="F139" s="11"/>
      <c r="G139" s="11"/>
      <c r="H139" s="11"/>
      <c r="I139" s="11"/>
      <c r="J139" s="11"/>
      <c r="K139" s="11"/>
      <c r="L139" s="11"/>
    </row>
    <row r="140" spans="3:12">
      <c r="C140" s="11"/>
      <c r="D140" s="11"/>
      <c r="E140" s="11"/>
      <c r="F140" s="11"/>
      <c r="G140" s="11"/>
      <c r="H140" s="11"/>
      <c r="I140" s="11"/>
      <c r="J140" s="11"/>
      <c r="K140" s="11"/>
      <c r="L140" s="11"/>
    </row>
    <row r="141" spans="3:12">
      <c r="C141" s="11"/>
      <c r="D141" s="11"/>
      <c r="E141" s="11"/>
      <c r="F141" s="11"/>
      <c r="G141" s="11"/>
      <c r="H141" s="11"/>
      <c r="I141" s="11"/>
      <c r="J141" s="11"/>
      <c r="K141" s="11"/>
      <c r="L141" s="11"/>
    </row>
    <row r="142" spans="3:12">
      <c r="C142" s="11"/>
      <c r="D142" s="11"/>
      <c r="E142" s="11"/>
      <c r="F142" s="11"/>
      <c r="G142" s="11"/>
      <c r="H142" s="11"/>
      <c r="I142" s="11"/>
      <c r="J142" s="11"/>
      <c r="K142" s="11"/>
      <c r="L142" s="11"/>
    </row>
    <row r="143" spans="3:12">
      <c r="C143" s="11"/>
      <c r="D143" s="11"/>
      <c r="E143" s="11"/>
      <c r="F143" s="11"/>
      <c r="G143" s="11"/>
      <c r="H143" s="11"/>
      <c r="I143" s="11"/>
      <c r="J143" s="11"/>
      <c r="K143" s="11"/>
      <c r="L143" s="11"/>
    </row>
    <row r="144" spans="3:12">
      <c r="C144" s="11"/>
      <c r="D144" s="11"/>
      <c r="E144" s="11"/>
      <c r="F144" s="11"/>
      <c r="G144" s="11"/>
      <c r="H144" s="11"/>
      <c r="I144" s="11"/>
      <c r="J144" s="11"/>
      <c r="K144" s="11"/>
      <c r="L144" s="11"/>
    </row>
    <row r="145" spans="3:12">
      <c r="C145" s="11"/>
      <c r="D145" s="11"/>
      <c r="E145" s="11"/>
      <c r="F145" s="11"/>
      <c r="G145" s="11"/>
      <c r="H145" s="11"/>
      <c r="I145" s="11"/>
      <c r="J145" s="11"/>
      <c r="K145" s="11"/>
      <c r="L145" s="11"/>
    </row>
    <row r="146" spans="3:12">
      <c r="C146" s="11"/>
      <c r="D146" s="11"/>
      <c r="E146" s="11"/>
      <c r="F146" s="11"/>
      <c r="G146" s="11"/>
      <c r="H146" s="11"/>
      <c r="I146" s="11"/>
      <c r="J146" s="11"/>
      <c r="K146" s="11"/>
      <c r="L146" s="11"/>
    </row>
    <row r="147" spans="3:12">
      <c r="C147" s="11"/>
      <c r="D147" s="11"/>
      <c r="E147" s="11"/>
      <c r="F147" s="11"/>
      <c r="G147" s="11"/>
      <c r="H147" s="11"/>
      <c r="I147" s="11"/>
      <c r="J147" s="11"/>
      <c r="K147" s="11"/>
      <c r="L147" s="11"/>
    </row>
    <row r="148" spans="3:12">
      <c r="C148" s="11"/>
      <c r="D148" s="11"/>
      <c r="E148" s="11"/>
      <c r="F148" s="11"/>
      <c r="G148" s="11"/>
      <c r="H148" s="11"/>
      <c r="I148" s="11"/>
      <c r="J148" s="11"/>
      <c r="K148" s="11"/>
      <c r="L148" s="11"/>
    </row>
    <row r="149" spans="3:12">
      <c r="C149" s="11"/>
      <c r="D149" s="11"/>
      <c r="E149" s="11"/>
      <c r="F149" s="11"/>
      <c r="G149" s="11"/>
      <c r="H149" s="11"/>
      <c r="I149" s="11"/>
      <c r="J149" s="11"/>
      <c r="K149" s="11"/>
      <c r="L149" s="11"/>
    </row>
    <row r="150" spans="3:12">
      <c r="C150" s="11"/>
      <c r="D150" s="11"/>
      <c r="E150" s="11"/>
      <c r="F150" s="11"/>
      <c r="G150" s="11"/>
      <c r="H150" s="11"/>
      <c r="I150" s="11"/>
      <c r="J150" s="11"/>
      <c r="K150" s="11"/>
      <c r="L150" s="11"/>
    </row>
    <row r="151" spans="3:12">
      <c r="C151" s="11"/>
      <c r="D151" s="11"/>
      <c r="E151" s="11"/>
      <c r="F151" s="11"/>
      <c r="G151" s="11"/>
      <c r="H151" s="11"/>
      <c r="I151" s="11"/>
      <c r="J151" s="11"/>
      <c r="K151" s="11"/>
      <c r="L151" s="11"/>
    </row>
    <row r="152" spans="3:12">
      <c r="C152" s="11"/>
      <c r="D152" s="11"/>
      <c r="E152" s="11"/>
      <c r="F152" s="11"/>
      <c r="G152" s="11"/>
      <c r="H152" s="11"/>
      <c r="I152" s="11"/>
      <c r="J152" s="11"/>
      <c r="K152" s="11"/>
      <c r="L152" s="11"/>
    </row>
    <row r="153" spans="3:12">
      <c r="C153" s="11"/>
      <c r="D153" s="11"/>
      <c r="E153" s="11"/>
      <c r="F153" s="11"/>
      <c r="G153" s="11"/>
      <c r="H153" s="11"/>
      <c r="I153" s="11"/>
      <c r="J153" s="11"/>
      <c r="K153" s="11"/>
      <c r="L153" s="11"/>
    </row>
    <row r="154" spans="3:12">
      <c r="C154" s="11"/>
      <c r="D154" s="11"/>
      <c r="E154" s="11"/>
      <c r="F154" s="11"/>
      <c r="G154" s="11"/>
      <c r="H154" s="11"/>
      <c r="I154" s="11"/>
      <c r="J154" s="11"/>
      <c r="K154" s="11"/>
      <c r="L154" s="11"/>
    </row>
    <row r="155" spans="3:12">
      <c r="C155" s="11"/>
      <c r="D155" s="11"/>
      <c r="E155" s="11"/>
      <c r="F155" s="11"/>
      <c r="G155" s="11"/>
      <c r="H155" s="11"/>
      <c r="I155" s="11"/>
      <c r="J155" s="11"/>
      <c r="K155" s="11"/>
      <c r="L155" s="11"/>
    </row>
    <row r="156" spans="3:12">
      <c r="C156" s="11"/>
      <c r="D156" s="11"/>
      <c r="E156" s="11"/>
      <c r="F156" s="11"/>
      <c r="G156" s="11"/>
      <c r="H156" s="11"/>
      <c r="I156" s="11"/>
      <c r="J156" s="11"/>
      <c r="K156" s="11"/>
      <c r="L156" s="11"/>
    </row>
    <row r="157" spans="3:12">
      <c r="C157" s="11"/>
      <c r="D157" s="11"/>
      <c r="E157" s="11"/>
      <c r="F157" s="11"/>
      <c r="G157" s="11"/>
      <c r="H157" s="11"/>
      <c r="I157" s="11"/>
      <c r="J157" s="11"/>
      <c r="K157" s="11"/>
      <c r="L157" s="11"/>
    </row>
    <row r="158" spans="3:12">
      <c r="C158" s="11"/>
      <c r="D158" s="11"/>
      <c r="E158" s="11"/>
      <c r="F158" s="11"/>
      <c r="G158" s="11"/>
      <c r="H158" s="11"/>
      <c r="I158" s="11"/>
      <c r="J158" s="11"/>
      <c r="K158" s="11"/>
      <c r="L158" s="11"/>
    </row>
    <row r="159" spans="3:12">
      <c r="C159" s="11"/>
      <c r="D159" s="11"/>
      <c r="E159" s="11"/>
      <c r="F159" s="11"/>
      <c r="G159" s="11"/>
      <c r="H159" s="11"/>
      <c r="I159" s="11"/>
      <c r="J159" s="11"/>
      <c r="K159" s="11"/>
      <c r="L159" s="11"/>
    </row>
    <row r="160" spans="3:12">
      <c r="C160" s="11"/>
      <c r="D160" s="11"/>
      <c r="E160" s="11"/>
      <c r="F160" s="11"/>
      <c r="G160" s="11"/>
      <c r="H160" s="11"/>
      <c r="I160" s="11"/>
      <c r="J160" s="11"/>
      <c r="K160" s="11"/>
      <c r="L160" s="11"/>
    </row>
  </sheetData>
  <mergeCells count="18">
    <mergeCell ref="Q3:Q5"/>
    <mergeCell ref="C4:H4"/>
    <mergeCell ref="I4:K4"/>
    <mergeCell ref="M5:M7"/>
    <mergeCell ref="C6:C7"/>
    <mergeCell ref="D6:D7"/>
    <mergeCell ref="E6:E7"/>
    <mergeCell ref="F6:F7"/>
    <mergeCell ref="N6:N7"/>
    <mergeCell ref="O6:O7"/>
    <mergeCell ref="G6:G7"/>
    <mergeCell ref="H6:H7"/>
    <mergeCell ref="I6:I7"/>
    <mergeCell ref="J6:J7"/>
    <mergeCell ref="K6:K7"/>
    <mergeCell ref="L6:L7"/>
    <mergeCell ref="A3:A7"/>
    <mergeCell ref="B3:B5"/>
  </mergeCells>
  <phoneticPr fontId="3"/>
  <printOptions horizontalCentered="1" verticalCentered="1"/>
  <pageMargins left="0.59055118110236227" right="0.59055118110236227" top="0.59055118110236227" bottom="0.59055118110236227" header="0.19685039370078741" footer="0.19685039370078741"/>
  <pageSetup paperSize="9" scale="55" orientation="landscape" horizontalDpi="360" verticalDpi="36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D2A48A-320C-409A-AF59-ECC3C8A32363}">
  <sheetPr>
    <tabColor rgb="FFFF0000"/>
  </sheetPr>
  <dimension ref="A1:BQ100"/>
  <sheetViews>
    <sheetView view="pageBreakPreview" zoomScale="85" zoomScaleNormal="100" zoomScaleSheetLayoutView="85" workbookViewId="0">
      <pane xSplit="1" ySplit="6" topLeftCell="AH46" activePane="bottomRight" state="frozen"/>
      <selection activeCell="M46" sqref="M46"/>
      <selection pane="topRight" activeCell="M46" sqref="M46"/>
      <selection pane="bottomLeft" activeCell="M46" sqref="M46"/>
      <selection pane="bottomRight" activeCell="AO102" sqref="AO102"/>
    </sheetView>
  </sheetViews>
  <sheetFormatPr defaultColWidth="10.5546875" defaultRowHeight="17.25" customHeight="1"/>
  <cols>
    <col min="1" max="1" width="15.6640625" style="5" customWidth="1"/>
    <col min="2" max="19" width="11.33203125" style="12" customWidth="1"/>
    <col min="20" max="20" width="15.6640625" style="5" customWidth="1"/>
    <col min="21" max="41" width="11.33203125" style="12" customWidth="1"/>
    <col min="42" max="42" width="12.6640625" style="5" customWidth="1"/>
    <col min="43" max="48" width="11.33203125" style="12" hidden="1" customWidth="1"/>
    <col min="49" max="51" width="11.33203125" style="12" customWidth="1"/>
    <col min="52" max="54" width="11.33203125" style="12" hidden="1" customWidth="1"/>
    <col min="55" max="55" width="11.33203125" style="12" customWidth="1"/>
    <col min="56" max="57" width="13" style="12" bestFit="1" customWidth="1"/>
    <col min="58" max="60" width="11.33203125" style="12" hidden="1" customWidth="1"/>
    <col min="61" max="62" width="13" style="12" hidden="1" customWidth="1"/>
    <col min="63" max="63" width="11.33203125" style="12" hidden="1" customWidth="1"/>
    <col min="64" max="65" width="11.33203125" style="12" customWidth="1"/>
    <col min="66" max="66" width="5.5546875" style="12" customWidth="1"/>
    <col min="67" max="69" width="4.109375" style="286" bestFit="1" customWidth="1"/>
    <col min="70" max="16384" width="10.5546875" style="12"/>
  </cols>
  <sheetData>
    <row r="1" spans="1:69" s="14" customFormat="1" ht="17.25" customHeight="1">
      <c r="A1" s="37" t="s">
        <v>274</v>
      </c>
      <c r="B1" s="29"/>
      <c r="F1" s="14" t="s">
        <v>147</v>
      </c>
      <c r="H1" s="284"/>
      <c r="T1" s="37" t="str">
        <f>A1</f>
        <v>令和６年度　固定資産（家屋）の軽減税額等</v>
      </c>
      <c r="Y1" s="14" t="s">
        <v>148</v>
      </c>
      <c r="AP1" s="37" t="str">
        <f>A1</f>
        <v>令和６年度　固定資産（家屋）の軽減税額等</v>
      </c>
      <c r="AT1" s="29"/>
      <c r="AV1" s="14" t="s">
        <v>120</v>
      </c>
      <c r="AZ1" s="29"/>
      <c r="BC1" s="14" t="s">
        <v>120</v>
      </c>
      <c r="BO1" s="285"/>
      <c r="BP1" s="285"/>
      <c r="BQ1" s="285"/>
    </row>
    <row r="2" spans="1:69" ht="17.25" customHeight="1" thickBot="1">
      <c r="A2" s="4"/>
      <c r="T2" s="4"/>
      <c r="AP2" s="4"/>
    </row>
    <row r="3" spans="1:69" s="30" customFormat="1" ht="27" customHeight="1">
      <c r="A3" s="320" t="s">
        <v>50</v>
      </c>
      <c r="B3" s="390" t="s">
        <v>85</v>
      </c>
      <c r="C3" s="391"/>
      <c r="D3" s="392"/>
      <c r="E3" s="390" t="s">
        <v>86</v>
      </c>
      <c r="F3" s="391"/>
      <c r="G3" s="392"/>
      <c r="H3" s="390" t="s">
        <v>87</v>
      </c>
      <c r="I3" s="391"/>
      <c r="J3" s="392"/>
      <c r="K3" s="390" t="s">
        <v>88</v>
      </c>
      <c r="L3" s="391"/>
      <c r="M3" s="392"/>
      <c r="N3" s="390" t="s">
        <v>118</v>
      </c>
      <c r="O3" s="391"/>
      <c r="P3" s="392"/>
      <c r="Q3" s="390" t="s">
        <v>119</v>
      </c>
      <c r="R3" s="396"/>
      <c r="S3" s="397"/>
      <c r="T3" s="320" t="s">
        <v>50</v>
      </c>
      <c r="U3" s="390" t="s">
        <v>123</v>
      </c>
      <c r="V3" s="391"/>
      <c r="W3" s="392"/>
      <c r="X3" s="390" t="s">
        <v>89</v>
      </c>
      <c r="Y3" s="391"/>
      <c r="Z3" s="392"/>
      <c r="AA3" s="390" t="s">
        <v>92</v>
      </c>
      <c r="AB3" s="391"/>
      <c r="AC3" s="392"/>
      <c r="AD3" s="390" t="s">
        <v>93</v>
      </c>
      <c r="AE3" s="391"/>
      <c r="AF3" s="392"/>
      <c r="AG3" s="390" t="s">
        <v>94</v>
      </c>
      <c r="AH3" s="391"/>
      <c r="AI3" s="392"/>
      <c r="AJ3" s="390" t="s">
        <v>122</v>
      </c>
      <c r="AK3" s="391"/>
      <c r="AL3" s="392"/>
      <c r="AM3" s="390" t="s">
        <v>275</v>
      </c>
      <c r="AN3" s="391"/>
      <c r="AO3" s="392"/>
      <c r="AP3" s="320" t="s">
        <v>50</v>
      </c>
      <c r="AQ3" s="390" t="s">
        <v>129</v>
      </c>
      <c r="AR3" s="391"/>
      <c r="AS3" s="392"/>
      <c r="AT3" s="390" t="s">
        <v>123</v>
      </c>
      <c r="AU3" s="391"/>
      <c r="AV3" s="392"/>
      <c r="AW3" s="409" t="s">
        <v>98</v>
      </c>
      <c r="AX3" s="410"/>
      <c r="AY3" s="411"/>
      <c r="AZ3" s="40"/>
      <c r="BA3" s="40"/>
      <c r="BB3" s="40"/>
      <c r="BC3" s="40"/>
      <c r="BD3" s="40"/>
      <c r="BE3" s="41"/>
      <c r="BI3" s="287"/>
      <c r="BJ3" s="287"/>
      <c r="BK3" s="287"/>
    </row>
    <row r="4" spans="1:69" s="30" customFormat="1" ht="27" customHeight="1">
      <c r="A4" s="321"/>
      <c r="B4" s="393" t="s">
        <v>81</v>
      </c>
      <c r="C4" s="394"/>
      <c r="D4" s="395"/>
      <c r="E4" s="393" t="s">
        <v>82</v>
      </c>
      <c r="F4" s="394"/>
      <c r="G4" s="395"/>
      <c r="H4" s="393" t="s">
        <v>83</v>
      </c>
      <c r="I4" s="394"/>
      <c r="J4" s="395"/>
      <c r="K4" s="393" t="s">
        <v>84</v>
      </c>
      <c r="L4" s="394"/>
      <c r="M4" s="395"/>
      <c r="N4" s="393" t="s">
        <v>149</v>
      </c>
      <c r="O4" s="394"/>
      <c r="P4" s="395"/>
      <c r="Q4" s="398" t="s">
        <v>133</v>
      </c>
      <c r="R4" s="399"/>
      <c r="S4" s="400"/>
      <c r="T4" s="321"/>
      <c r="U4" s="398" t="s">
        <v>134</v>
      </c>
      <c r="V4" s="399"/>
      <c r="W4" s="400"/>
      <c r="X4" s="393" t="s">
        <v>90</v>
      </c>
      <c r="Y4" s="394"/>
      <c r="Z4" s="395"/>
      <c r="AA4" s="393" t="s">
        <v>127</v>
      </c>
      <c r="AB4" s="394"/>
      <c r="AC4" s="395"/>
      <c r="AD4" s="393" t="s">
        <v>128</v>
      </c>
      <c r="AE4" s="394"/>
      <c r="AF4" s="395"/>
      <c r="AG4" s="393" t="s">
        <v>95</v>
      </c>
      <c r="AH4" s="394"/>
      <c r="AI4" s="395"/>
      <c r="AJ4" s="393" t="s">
        <v>124</v>
      </c>
      <c r="AK4" s="394"/>
      <c r="AL4" s="395"/>
      <c r="AM4" s="393" t="s">
        <v>276</v>
      </c>
      <c r="AN4" s="394"/>
      <c r="AO4" s="395"/>
      <c r="AP4" s="321"/>
      <c r="AQ4" s="393" t="s">
        <v>277</v>
      </c>
      <c r="AR4" s="394"/>
      <c r="AS4" s="395"/>
      <c r="AT4" s="393" t="s">
        <v>278</v>
      </c>
      <c r="AU4" s="394"/>
      <c r="AV4" s="395"/>
      <c r="AW4" s="412"/>
      <c r="AX4" s="404"/>
      <c r="AY4" s="413"/>
      <c r="AZ4" s="401" t="s">
        <v>96</v>
      </c>
      <c r="BA4" s="402"/>
      <c r="BB4" s="403"/>
      <c r="BC4" s="404" t="s">
        <v>97</v>
      </c>
      <c r="BD4" s="405"/>
      <c r="BE4" s="406"/>
      <c r="BI4" s="287"/>
      <c r="BJ4" s="287"/>
      <c r="BK4" s="287"/>
    </row>
    <row r="5" spans="1:69" s="30" customFormat="1" ht="17.25" customHeight="1">
      <c r="A5" s="321"/>
      <c r="B5" s="42" t="s">
        <v>91</v>
      </c>
      <c r="C5" s="43" t="s">
        <v>70</v>
      </c>
      <c r="D5" s="44" t="s">
        <v>52</v>
      </c>
      <c r="E5" s="42" t="s">
        <v>91</v>
      </c>
      <c r="F5" s="43" t="s">
        <v>70</v>
      </c>
      <c r="G5" s="45" t="s">
        <v>52</v>
      </c>
      <c r="H5" s="42" t="s">
        <v>91</v>
      </c>
      <c r="I5" s="43" t="s">
        <v>70</v>
      </c>
      <c r="J5" s="44" t="s">
        <v>52</v>
      </c>
      <c r="K5" s="46" t="s">
        <v>91</v>
      </c>
      <c r="L5" s="43" t="s">
        <v>70</v>
      </c>
      <c r="M5" s="44" t="s">
        <v>52</v>
      </c>
      <c r="N5" s="46" t="s">
        <v>91</v>
      </c>
      <c r="O5" s="43" t="s">
        <v>70</v>
      </c>
      <c r="P5" s="44" t="s">
        <v>52</v>
      </c>
      <c r="Q5" s="46" t="s">
        <v>91</v>
      </c>
      <c r="R5" s="43" t="s">
        <v>70</v>
      </c>
      <c r="S5" s="44" t="s">
        <v>52</v>
      </c>
      <c r="T5" s="321"/>
      <c r="U5" s="46" t="s">
        <v>91</v>
      </c>
      <c r="V5" s="43" t="s">
        <v>70</v>
      </c>
      <c r="W5" s="44" t="s">
        <v>52</v>
      </c>
      <c r="X5" s="46" t="s">
        <v>91</v>
      </c>
      <c r="Y5" s="43" t="s">
        <v>70</v>
      </c>
      <c r="Z5" s="44" t="s">
        <v>52</v>
      </c>
      <c r="AA5" s="46" t="s">
        <v>91</v>
      </c>
      <c r="AB5" s="43" t="s">
        <v>70</v>
      </c>
      <c r="AC5" s="44" t="s">
        <v>52</v>
      </c>
      <c r="AD5" s="46" t="s">
        <v>91</v>
      </c>
      <c r="AE5" s="43" t="s">
        <v>70</v>
      </c>
      <c r="AF5" s="44" t="s">
        <v>52</v>
      </c>
      <c r="AG5" s="46" t="s">
        <v>91</v>
      </c>
      <c r="AH5" s="43" t="s">
        <v>70</v>
      </c>
      <c r="AI5" s="44" t="s">
        <v>52</v>
      </c>
      <c r="AJ5" s="46" t="s">
        <v>91</v>
      </c>
      <c r="AK5" s="43" t="s">
        <v>70</v>
      </c>
      <c r="AL5" s="44" t="s">
        <v>52</v>
      </c>
      <c r="AM5" s="46" t="s">
        <v>91</v>
      </c>
      <c r="AN5" s="43" t="s">
        <v>70</v>
      </c>
      <c r="AO5" s="44" t="s">
        <v>52</v>
      </c>
      <c r="AP5" s="321"/>
      <c r="AQ5" s="46" t="s">
        <v>91</v>
      </c>
      <c r="AR5" s="43" t="s">
        <v>70</v>
      </c>
      <c r="AS5" s="44" t="s">
        <v>52</v>
      </c>
      <c r="AT5" s="46" t="s">
        <v>91</v>
      </c>
      <c r="AU5" s="43" t="s">
        <v>70</v>
      </c>
      <c r="AV5" s="44" t="s">
        <v>52</v>
      </c>
      <c r="AW5" s="42" t="s">
        <v>91</v>
      </c>
      <c r="AX5" s="43" t="s">
        <v>70</v>
      </c>
      <c r="AY5" s="47" t="s">
        <v>52</v>
      </c>
      <c r="AZ5" s="46" t="s">
        <v>91</v>
      </c>
      <c r="BA5" s="43" t="s">
        <v>70</v>
      </c>
      <c r="BB5" s="47" t="s">
        <v>52</v>
      </c>
      <c r="BC5" s="46" t="s">
        <v>91</v>
      </c>
      <c r="BD5" s="43" t="s">
        <v>70</v>
      </c>
      <c r="BE5" s="44" t="s">
        <v>52</v>
      </c>
      <c r="BI5" s="287"/>
      <c r="BJ5" s="287"/>
      <c r="BK5" s="287"/>
    </row>
    <row r="6" spans="1:69" s="30" customFormat="1" ht="17.25" customHeight="1" thickBot="1">
      <c r="A6" s="322"/>
      <c r="B6" s="48"/>
      <c r="C6" s="49" t="s">
        <v>55</v>
      </c>
      <c r="D6" s="50" t="s">
        <v>53</v>
      </c>
      <c r="E6" s="48"/>
      <c r="F6" s="49" t="s">
        <v>55</v>
      </c>
      <c r="G6" s="51" t="s">
        <v>53</v>
      </c>
      <c r="H6" s="48"/>
      <c r="I6" s="49" t="s">
        <v>55</v>
      </c>
      <c r="J6" s="50" t="s">
        <v>53</v>
      </c>
      <c r="K6" s="52"/>
      <c r="L6" s="49" t="s">
        <v>55</v>
      </c>
      <c r="M6" s="50" t="s">
        <v>53</v>
      </c>
      <c r="N6" s="52"/>
      <c r="O6" s="49" t="s">
        <v>55</v>
      </c>
      <c r="P6" s="50" t="s">
        <v>53</v>
      </c>
      <c r="Q6" s="52"/>
      <c r="R6" s="49" t="s">
        <v>55</v>
      </c>
      <c r="S6" s="50" t="s">
        <v>53</v>
      </c>
      <c r="T6" s="322"/>
      <c r="U6" s="52"/>
      <c r="V6" s="49" t="s">
        <v>55</v>
      </c>
      <c r="W6" s="50" t="s">
        <v>53</v>
      </c>
      <c r="X6" s="52"/>
      <c r="Y6" s="49" t="s">
        <v>55</v>
      </c>
      <c r="Z6" s="50" t="s">
        <v>53</v>
      </c>
      <c r="AA6" s="52"/>
      <c r="AB6" s="49" t="s">
        <v>55</v>
      </c>
      <c r="AC6" s="50" t="s">
        <v>53</v>
      </c>
      <c r="AD6" s="52"/>
      <c r="AE6" s="49" t="s">
        <v>55</v>
      </c>
      <c r="AF6" s="50" t="s">
        <v>53</v>
      </c>
      <c r="AG6" s="52"/>
      <c r="AH6" s="49" t="s">
        <v>55</v>
      </c>
      <c r="AI6" s="50" t="s">
        <v>53</v>
      </c>
      <c r="AJ6" s="52"/>
      <c r="AK6" s="49" t="s">
        <v>55</v>
      </c>
      <c r="AL6" s="50" t="s">
        <v>53</v>
      </c>
      <c r="AM6" s="52"/>
      <c r="AN6" s="49" t="s">
        <v>55</v>
      </c>
      <c r="AO6" s="50" t="s">
        <v>53</v>
      </c>
      <c r="AP6" s="322"/>
      <c r="AQ6" s="52"/>
      <c r="AR6" s="49" t="s">
        <v>55</v>
      </c>
      <c r="AS6" s="50" t="s">
        <v>53</v>
      </c>
      <c r="AT6" s="52"/>
      <c r="AU6" s="49" t="s">
        <v>55</v>
      </c>
      <c r="AV6" s="50" t="s">
        <v>53</v>
      </c>
      <c r="AW6" s="48"/>
      <c r="AX6" s="49" t="s">
        <v>55</v>
      </c>
      <c r="AY6" s="53" t="s">
        <v>53</v>
      </c>
      <c r="AZ6" s="52"/>
      <c r="BA6" s="49" t="s">
        <v>55</v>
      </c>
      <c r="BB6" s="53" t="s">
        <v>53</v>
      </c>
      <c r="BC6" s="52"/>
      <c r="BD6" s="49" t="s">
        <v>55</v>
      </c>
      <c r="BE6" s="50" t="s">
        <v>53</v>
      </c>
      <c r="BI6" s="287"/>
      <c r="BJ6" s="287"/>
      <c r="BK6" s="287"/>
    </row>
    <row r="7" spans="1:69" s="13" customFormat="1" ht="17.25" customHeight="1">
      <c r="A7" s="80" t="s">
        <v>13</v>
      </c>
      <c r="B7" s="288">
        <f>B52</f>
        <v>2004</v>
      </c>
      <c r="C7" s="289">
        <f t="shared" ref="C7:S22" si="0">C52</f>
        <v>189220</v>
      </c>
      <c r="D7" s="290">
        <f t="shared" si="0"/>
        <v>105160</v>
      </c>
      <c r="E7" s="291">
        <f t="shared" si="0"/>
        <v>2034</v>
      </c>
      <c r="F7" s="289">
        <f t="shared" si="0"/>
        <v>140762</v>
      </c>
      <c r="G7" s="292">
        <f t="shared" si="0"/>
        <v>104732</v>
      </c>
      <c r="H7" s="288">
        <f t="shared" si="0"/>
        <v>2224</v>
      </c>
      <c r="I7" s="289">
        <f t="shared" si="0"/>
        <v>245638</v>
      </c>
      <c r="J7" s="290">
        <f t="shared" si="0"/>
        <v>141911</v>
      </c>
      <c r="K7" s="291">
        <f t="shared" si="0"/>
        <v>28</v>
      </c>
      <c r="L7" s="289">
        <f t="shared" si="0"/>
        <v>3171</v>
      </c>
      <c r="M7" s="290">
        <f t="shared" si="0"/>
        <v>1744</v>
      </c>
      <c r="N7" s="291">
        <f t="shared" si="0"/>
        <v>0</v>
      </c>
      <c r="O7" s="289">
        <f t="shared" si="0"/>
        <v>0</v>
      </c>
      <c r="P7" s="290">
        <f t="shared" si="0"/>
        <v>0</v>
      </c>
      <c r="Q7" s="291">
        <f t="shared" si="0"/>
        <v>0</v>
      </c>
      <c r="R7" s="289">
        <f t="shared" si="0"/>
        <v>0</v>
      </c>
      <c r="S7" s="290">
        <f t="shared" si="0"/>
        <v>0</v>
      </c>
      <c r="T7" s="80" t="s">
        <v>13</v>
      </c>
      <c r="U7" s="291">
        <f t="shared" ref="U7:AO19" si="1">U52</f>
        <v>290</v>
      </c>
      <c r="V7" s="289">
        <f t="shared" si="1"/>
        <v>13423</v>
      </c>
      <c r="W7" s="292">
        <f t="shared" si="1"/>
        <v>11403</v>
      </c>
      <c r="X7" s="288">
        <f t="shared" si="1"/>
        <v>1</v>
      </c>
      <c r="Y7" s="289">
        <f t="shared" si="1"/>
        <v>71</v>
      </c>
      <c r="Z7" s="290">
        <f t="shared" si="1"/>
        <v>7</v>
      </c>
      <c r="AA7" s="291">
        <f t="shared" si="1"/>
        <v>6</v>
      </c>
      <c r="AB7" s="289">
        <f t="shared" si="1"/>
        <v>573</v>
      </c>
      <c r="AC7" s="290">
        <f t="shared" si="1"/>
        <v>79</v>
      </c>
      <c r="AD7" s="291">
        <f t="shared" si="1"/>
        <v>0</v>
      </c>
      <c r="AE7" s="289">
        <f t="shared" si="1"/>
        <v>0</v>
      </c>
      <c r="AF7" s="290">
        <f t="shared" si="1"/>
        <v>0</v>
      </c>
      <c r="AG7" s="291">
        <f t="shared" si="1"/>
        <v>6</v>
      </c>
      <c r="AH7" s="289">
        <f t="shared" si="1"/>
        <v>703</v>
      </c>
      <c r="AI7" s="290">
        <f t="shared" si="1"/>
        <v>71</v>
      </c>
      <c r="AJ7" s="291">
        <f t="shared" si="1"/>
        <v>0</v>
      </c>
      <c r="AK7" s="289">
        <f t="shared" si="1"/>
        <v>0</v>
      </c>
      <c r="AL7" s="290">
        <f t="shared" si="1"/>
        <v>0</v>
      </c>
      <c r="AM7" s="291">
        <f t="shared" si="1"/>
        <v>31</v>
      </c>
      <c r="AN7" s="289">
        <f t="shared" si="1"/>
        <v>3100</v>
      </c>
      <c r="AO7" s="290">
        <f t="shared" si="1"/>
        <v>829</v>
      </c>
      <c r="AP7" s="80" t="s">
        <v>13</v>
      </c>
      <c r="AQ7" s="288">
        <f>AQ52</f>
        <v>0</v>
      </c>
      <c r="AR7" s="289">
        <f t="shared" ref="AR7:AV7" si="2">AR52</f>
        <v>0</v>
      </c>
      <c r="AS7" s="290">
        <f t="shared" si="2"/>
        <v>0</v>
      </c>
      <c r="AT7" s="288">
        <f t="shared" si="2"/>
        <v>0</v>
      </c>
      <c r="AU7" s="289">
        <f t="shared" si="2"/>
        <v>0</v>
      </c>
      <c r="AV7" s="290">
        <f t="shared" si="2"/>
        <v>0</v>
      </c>
      <c r="AW7" s="288">
        <f>AW52</f>
        <v>6624</v>
      </c>
      <c r="AX7" s="289">
        <f>AX52</f>
        <v>596661</v>
      </c>
      <c r="AY7" s="289">
        <f>AY52</f>
        <v>365936</v>
      </c>
      <c r="AZ7" s="291">
        <f t="shared" ref="AZ7:BB22" si="3">BC52</f>
        <v>5695</v>
      </c>
      <c r="BA7" s="289">
        <f t="shared" si="3"/>
        <v>537712</v>
      </c>
      <c r="BB7" s="289">
        <f t="shared" si="3"/>
        <v>323620</v>
      </c>
      <c r="BC7" s="291">
        <f>BC52</f>
        <v>5695</v>
      </c>
      <c r="BD7" s="289">
        <f t="shared" ref="BD7:BE45" si="4">BI52</f>
        <v>58949</v>
      </c>
      <c r="BE7" s="290">
        <f t="shared" si="4"/>
        <v>42316</v>
      </c>
      <c r="BF7" s="293">
        <f>B7+E7+H7+K7+U7+X7+AA7+AD7+AG7+AJ7+AM7</f>
        <v>6624</v>
      </c>
      <c r="BG7" s="293">
        <f>C7+F7+I7+L7+V7+Y7+AB7+AE7+AH7+AK7+AN7</f>
        <v>596661</v>
      </c>
      <c r="BH7" s="293">
        <f>D7+G7+J7+M7+W7+Z7+AC7+AF7+AI7+AL7+AO7</f>
        <v>365936</v>
      </c>
      <c r="BI7" s="294" t="str">
        <f t="shared" ref="BI7:BI45" si="5">IF(SUMIF($A$5:$AV$5,"個数",$A7:$AV7)-AW7=0,"○","×")</f>
        <v>○</v>
      </c>
      <c r="BJ7" s="294" t="str">
        <f t="shared" ref="BJ7:BJ45" si="6">IF(SUMIF($A$5:$AV$5,"床面積",$A7:$AV7)-AX7=0,"○","×")</f>
        <v>○</v>
      </c>
      <c r="BK7" s="294" t="str">
        <f t="shared" ref="BK7:BK45" si="7">IF(SUMIF($A$5:$AV$5,"軽減税額",$A7:$AV7)-AY7=0,"○","×")</f>
        <v>○</v>
      </c>
      <c r="BL7" s="293"/>
    </row>
    <row r="8" spans="1:69" s="13" customFormat="1" ht="17.25" customHeight="1">
      <c r="A8" s="86" t="s">
        <v>14</v>
      </c>
      <c r="B8" s="295">
        <f t="shared" ref="B8:Q23" si="8">B53</f>
        <v>443</v>
      </c>
      <c r="C8" s="296">
        <f t="shared" si="8"/>
        <v>42704</v>
      </c>
      <c r="D8" s="297">
        <f t="shared" si="8"/>
        <v>23086</v>
      </c>
      <c r="E8" s="298">
        <f t="shared" si="0"/>
        <v>336</v>
      </c>
      <c r="F8" s="296">
        <f t="shared" si="0"/>
        <v>25217</v>
      </c>
      <c r="G8" s="299">
        <f t="shared" si="0"/>
        <v>18507</v>
      </c>
      <c r="H8" s="295">
        <f t="shared" si="0"/>
        <v>204</v>
      </c>
      <c r="I8" s="296">
        <f t="shared" si="0"/>
        <v>22357</v>
      </c>
      <c r="J8" s="297">
        <f t="shared" si="0"/>
        <v>12659</v>
      </c>
      <c r="K8" s="298">
        <f t="shared" si="0"/>
        <v>0</v>
      </c>
      <c r="L8" s="296">
        <f t="shared" si="0"/>
        <v>0</v>
      </c>
      <c r="M8" s="297">
        <f t="shared" si="0"/>
        <v>0</v>
      </c>
      <c r="N8" s="298">
        <f t="shared" si="0"/>
        <v>0</v>
      </c>
      <c r="O8" s="296">
        <f t="shared" si="0"/>
        <v>0</v>
      </c>
      <c r="P8" s="297">
        <f t="shared" si="0"/>
        <v>0</v>
      </c>
      <c r="Q8" s="298">
        <f t="shared" si="0"/>
        <v>0</v>
      </c>
      <c r="R8" s="296">
        <f t="shared" si="0"/>
        <v>0</v>
      </c>
      <c r="S8" s="297">
        <f t="shared" si="0"/>
        <v>0</v>
      </c>
      <c r="T8" s="86" t="s">
        <v>14</v>
      </c>
      <c r="U8" s="298">
        <f t="shared" si="1"/>
        <v>0</v>
      </c>
      <c r="V8" s="296">
        <f t="shared" si="1"/>
        <v>0</v>
      </c>
      <c r="W8" s="299">
        <f t="shared" si="1"/>
        <v>0</v>
      </c>
      <c r="X8" s="295">
        <f t="shared" si="1"/>
        <v>0</v>
      </c>
      <c r="Y8" s="296">
        <f t="shared" si="1"/>
        <v>0</v>
      </c>
      <c r="Z8" s="297">
        <f t="shared" si="1"/>
        <v>0</v>
      </c>
      <c r="AA8" s="298">
        <f t="shared" si="1"/>
        <v>0</v>
      </c>
      <c r="AB8" s="296">
        <f t="shared" si="1"/>
        <v>0</v>
      </c>
      <c r="AC8" s="297">
        <f t="shared" si="1"/>
        <v>0</v>
      </c>
      <c r="AD8" s="298">
        <f t="shared" si="1"/>
        <v>0</v>
      </c>
      <c r="AE8" s="296">
        <f t="shared" si="1"/>
        <v>0</v>
      </c>
      <c r="AF8" s="297">
        <f t="shared" si="1"/>
        <v>0</v>
      </c>
      <c r="AG8" s="298">
        <f t="shared" si="1"/>
        <v>0</v>
      </c>
      <c r="AH8" s="296">
        <f t="shared" si="1"/>
        <v>0</v>
      </c>
      <c r="AI8" s="297">
        <f t="shared" si="1"/>
        <v>0</v>
      </c>
      <c r="AJ8" s="298">
        <f t="shared" si="1"/>
        <v>0</v>
      </c>
      <c r="AK8" s="296">
        <f t="shared" si="1"/>
        <v>0</v>
      </c>
      <c r="AL8" s="297">
        <f t="shared" si="1"/>
        <v>0</v>
      </c>
      <c r="AM8" s="298">
        <f t="shared" si="1"/>
        <v>0</v>
      </c>
      <c r="AN8" s="296">
        <f t="shared" si="1"/>
        <v>0</v>
      </c>
      <c r="AO8" s="297">
        <f t="shared" si="1"/>
        <v>0</v>
      </c>
      <c r="AP8" s="86" t="s">
        <v>14</v>
      </c>
      <c r="AQ8" s="295">
        <f t="shared" ref="AQ8:AX23" si="9">AQ53</f>
        <v>0</v>
      </c>
      <c r="AR8" s="296">
        <f t="shared" si="9"/>
        <v>0</v>
      </c>
      <c r="AS8" s="297">
        <f t="shared" si="9"/>
        <v>0</v>
      </c>
      <c r="AT8" s="295">
        <f t="shared" si="9"/>
        <v>0</v>
      </c>
      <c r="AU8" s="296">
        <f t="shared" si="9"/>
        <v>0</v>
      </c>
      <c r="AV8" s="297">
        <f t="shared" si="9"/>
        <v>0</v>
      </c>
      <c r="AW8" s="295">
        <f t="shared" si="9"/>
        <v>983</v>
      </c>
      <c r="AX8" s="296">
        <f>AX53</f>
        <v>90278</v>
      </c>
      <c r="AY8" s="296">
        <f t="shared" ref="AY8:AY44" si="10">AY53</f>
        <v>54252</v>
      </c>
      <c r="AZ8" s="298">
        <f t="shared" si="3"/>
        <v>964</v>
      </c>
      <c r="BA8" s="296">
        <f t="shared" si="3"/>
        <v>88750</v>
      </c>
      <c r="BB8" s="296">
        <f t="shared" si="3"/>
        <v>53222</v>
      </c>
      <c r="BC8" s="298">
        <f t="shared" ref="BC8:BC45" si="11">BC53</f>
        <v>964</v>
      </c>
      <c r="BD8" s="296">
        <f t="shared" si="4"/>
        <v>1528</v>
      </c>
      <c r="BE8" s="297">
        <f t="shared" si="4"/>
        <v>1030</v>
      </c>
      <c r="BF8" s="13">
        <f t="shared" ref="BF8:BH25" si="12">B8+E8+H8+K8+U8+X8+AA8+AD8+AG8+AJ8</f>
        <v>983</v>
      </c>
      <c r="BG8" s="13">
        <f t="shared" si="12"/>
        <v>90278</v>
      </c>
      <c r="BH8" s="13">
        <f t="shared" si="12"/>
        <v>54252</v>
      </c>
      <c r="BI8" s="294" t="str">
        <f t="shared" si="5"/>
        <v>○</v>
      </c>
      <c r="BJ8" s="294" t="str">
        <f t="shared" si="6"/>
        <v>○</v>
      </c>
      <c r="BK8" s="294" t="str">
        <f t="shared" si="7"/>
        <v>○</v>
      </c>
      <c r="BL8" s="293"/>
    </row>
    <row r="9" spans="1:69" s="13" customFormat="1" ht="17.25" customHeight="1">
      <c r="A9" s="86" t="s">
        <v>15</v>
      </c>
      <c r="B9" s="295">
        <f t="shared" si="8"/>
        <v>629</v>
      </c>
      <c r="C9" s="296">
        <f t="shared" si="8"/>
        <v>52878</v>
      </c>
      <c r="D9" s="297">
        <f t="shared" si="8"/>
        <v>29305</v>
      </c>
      <c r="E9" s="298">
        <f t="shared" si="0"/>
        <v>128</v>
      </c>
      <c r="F9" s="296">
        <f t="shared" si="0"/>
        <v>7446</v>
      </c>
      <c r="G9" s="299">
        <f t="shared" si="0"/>
        <v>4857</v>
      </c>
      <c r="H9" s="295">
        <f t="shared" si="0"/>
        <v>430</v>
      </c>
      <c r="I9" s="296">
        <f t="shared" si="0"/>
        <v>46931</v>
      </c>
      <c r="J9" s="297">
        <f t="shared" si="0"/>
        <v>26286</v>
      </c>
      <c r="K9" s="298">
        <f t="shared" si="0"/>
        <v>0</v>
      </c>
      <c r="L9" s="296">
        <f t="shared" si="0"/>
        <v>0</v>
      </c>
      <c r="M9" s="297">
        <f t="shared" si="0"/>
        <v>0</v>
      </c>
      <c r="N9" s="298">
        <f t="shared" si="0"/>
        <v>0</v>
      </c>
      <c r="O9" s="296">
        <f t="shared" si="0"/>
        <v>0</v>
      </c>
      <c r="P9" s="297">
        <f t="shared" si="0"/>
        <v>0</v>
      </c>
      <c r="Q9" s="298">
        <f t="shared" si="0"/>
        <v>0</v>
      </c>
      <c r="R9" s="296">
        <f t="shared" si="0"/>
        <v>0</v>
      </c>
      <c r="S9" s="297">
        <f t="shared" si="0"/>
        <v>0</v>
      </c>
      <c r="T9" s="86" t="s">
        <v>15</v>
      </c>
      <c r="U9" s="298">
        <f t="shared" si="1"/>
        <v>0</v>
      </c>
      <c r="V9" s="296">
        <f t="shared" si="1"/>
        <v>0</v>
      </c>
      <c r="W9" s="299">
        <f t="shared" si="1"/>
        <v>0</v>
      </c>
      <c r="X9" s="295">
        <f t="shared" si="1"/>
        <v>0</v>
      </c>
      <c r="Y9" s="296">
        <f t="shared" si="1"/>
        <v>0</v>
      </c>
      <c r="Z9" s="297">
        <f t="shared" si="1"/>
        <v>0</v>
      </c>
      <c r="AA9" s="298">
        <f t="shared" si="1"/>
        <v>1</v>
      </c>
      <c r="AB9" s="296">
        <f t="shared" si="1"/>
        <v>100</v>
      </c>
      <c r="AC9" s="297">
        <f t="shared" si="1"/>
        <v>7</v>
      </c>
      <c r="AD9" s="298">
        <f t="shared" si="1"/>
        <v>0</v>
      </c>
      <c r="AE9" s="296">
        <f t="shared" si="1"/>
        <v>0</v>
      </c>
      <c r="AF9" s="297">
        <f t="shared" si="1"/>
        <v>0</v>
      </c>
      <c r="AG9" s="298">
        <f t="shared" si="1"/>
        <v>1</v>
      </c>
      <c r="AH9" s="296">
        <f t="shared" si="1"/>
        <v>105</v>
      </c>
      <c r="AI9" s="297">
        <f t="shared" si="1"/>
        <v>11</v>
      </c>
      <c r="AJ9" s="298">
        <f t="shared" si="1"/>
        <v>0</v>
      </c>
      <c r="AK9" s="296">
        <f t="shared" si="1"/>
        <v>0</v>
      </c>
      <c r="AL9" s="297">
        <f t="shared" si="1"/>
        <v>0</v>
      </c>
      <c r="AM9" s="298">
        <f t="shared" si="1"/>
        <v>0</v>
      </c>
      <c r="AN9" s="296">
        <f t="shared" si="1"/>
        <v>0</v>
      </c>
      <c r="AO9" s="297">
        <f t="shared" si="1"/>
        <v>0</v>
      </c>
      <c r="AP9" s="86" t="s">
        <v>15</v>
      </c>
      <c r="AQ9" s="295">
        <f t="shared" si="9"/>
        <v>0</v>
      </c>
      <c r="AR9" s="296">
        <f t="shared" si="9"/>
        <v>0</v>
      </c>
      <c r="AS9" s="297">
        <f t="shared" si="9"/>
        <v>0</v>
      </c>
      <c r="AT9" s="295">
        <f t="shared" si="9"/>
        <v>0</v>
      </c>
      <c r="AU9" s="296">
        <f t="shared" si="9"/>
        <v>0</v>
      </c>
      <c r="AV9" s="297">
        <f t="shared" si="9"/>
        <v>0</v>
      </c>
      <c r="AW9" s="295">
        <f t="shared" si="9"/>
        <v>1189</v>
      </c>
      <c r="AX9" s="296">
        <f t="shared" si="9"/>
        <v>107460</v>
      </c>
      <c r="AY9" s="296">
        <f>AY54</f>
        <v>60466</v>
      </c>
      <c r="AZ9" s="298">
        <f t="shared" si="3"/>
        <v>1082</v>
      </c>
      <c r="BA9" s="296">
        <f t="shared" si="3"/>
        <v>102155</v>
      </c>
      <c r="BB9" s="296">
        <f t="shared" si="3"/>
        <v>57502</v>
      </c>
      <c r="BC9" s="298">
        <f t="shared" si="11"/>
        <v>1082</v>
      </c>
      <c r="BD9" s="296">
        <f t="shared" si="4"/>
        <v>5305</v>
      </c>
      <c r="BE9" s="297">
        <f t="shared" si="4"/>
        <v>2964</v>
      </c>
      <c r="BF9" s="13">
        <f t="shared" si="12"/>
        <v>1189</v>
      </c>
      <c r="BG9" s="13">
        <f t="shared" si="12"/>
        <v>107460</v>
      </c>
      <c r="BH9" s="13">
        <f t="shared" si="12"/>
        <v>60466</v>
      </c>
      <c r="BI9" s="294" t="str">
        <f t="shared" si="5"/>
        <v>○</v>
      </c>
      <c r="BJ9" s="294" t="str">
        <f t="shared" si="6"/>
        <v>○</v>
      </c>
      <c r="BK9" s="294" t="str">
        <f t="shared" si="7"/>
        <v>○</v>
      </c>
      <c r="BL9" s="293"/>
    </row>
    <row r="10" spans="1:69" s="13" customFormat="1" ht="17.25" customHeight="1">
      <c r="A10" s="86" t="s">
        <v>16</v>
      </c>
      <c r="B10" s="295">
        <f t="shared" si="8"/>
        <v>452</v>
      </c>
      <c r="C10" s="296">
        <f t="shared" si="8"/>
        <v>42495</v>
      </c>
      <c r="D10" s="297">
        <f t="shared" si="8"/>
        <v>22739</v>
      </c>
      <c r="E10" s="298">
        <f t="shared" si="0"/>
        <v>59</v>
      </c>
      <c r="F10" s="296">
        <f t="shared" si="0"/>
        <v>3576</v>
      </c>
      <c r="G10" s="299">
        <f t="shared" si="0"/>
        <v>2421</v>
      </c>
      <c r="H10" s="295">
        <f t="shared" si="0"/>
        <v>197</v>
      </c>
      <c r="I10" s="296">
        <f t="shared" si="0"/>
        <v>21533</v>
      </c>
      <c r="J10" s="297">
        <f t="shared" si="0"/>
        <v>11816</v>
      </c>
      <c r="K10" s="298">
        <f t="shared" si="0"/>
        <v>0</v>
      </c>
      <c r="L10" s="296">
        <f t="shared" si="0"/>
        <v>0</v>
      </c>
      <c r="M10" s="297">
        <f t="shared" si="0"/>
        <v>0</v>
      </c>
      <c r="N10" s="298">
        <f t="shared" si="0"/>
        <v>0</v>
      </c>
      <c r="O10" s="296">
        <f t="shared" si="0"/>
        <v>0</v>
      </c>
      <c r="P10" s="297">
        <f t="shared" si="0"/>
        <v>0</v>
      </c>
      <c r="Q10" s="298">
        <f t="shared" si="0"/>
        <v>0</v>
      </c>
      <c r="R10" s="296">
        <f t="shared" si="0"/>
        <v>0</v>
      </c>
      <c r="S10" s="297">
        <f t="shared" si="0"/>
        <v>0</v>
      </c>
      <c r="T10" s="86" t="s">
        <v>16</v>
      </c>
      <c r="U10" s="298">
        <f t="shared" si="1"/>
        <v>0</v>
      </c>
      <c r="V10" s="296">
        <f t="shared" si="1"/>
        <v>0</v>
      </c>
      <c r="W10" s="299">
        <f t="shared" si="1"/>
        <v>0</v>
      </c>
      <c r="X10" s="295">
        <f t="shared" si="1"/>
        <v>0</v>
      </c>
      <c r="Y10" s="296">
        <f t="shared" si="1"/>
        <v>0</v>
      </c>
      <c r="Z10" s="297">
        <f t="shared" si="1"/>
        <v>0</v>
      </c>
      <c r="AA10" s="298">
        <f t="shared" si="1"/>
        <v>0</v>
      </c>
      <c r="AB10" s="296">
        <f t="shared" si="1"/>
        <v>0</v>
      </c>
      <c r="AC10" s="297">
        <f t="shared" si="1"/>
        <v>0</v>
      </c>
      <c r="AD10" s="298">
        <f t="shared" si="1"/>
        <v>0</v>
      </c>
      <c r="AE10" s="296">
        <f t="shared" si="1"/>
        <v>0</v>
      </c>
      <c r="AF10" s="297">
        <f t="shared" si="1"/>
        <v>0</v>
      </c>
      <c r="AG10" s="298">
        <f t="shared" si="1"/>
        <v>0</v>
      </c>
      <c r="AH10" s="296">
        <f t="shared" si="1"/>
        <v>0</v>
      </c>
      <c r="AI10" s="297">
        <f t="shared" si="1"/>
        <v>0</v>
      </c>
      <c r="AJ10" s="298">
        <f t="shared" si="1"/>
        <v>0</v>
      </c>
      <c r="AK10" s="296">
        <f t="shared" si="1"/>
        <v>0</v>
      </c>
      <c r="AL10" s="297">
        <f t="shared" si="1"/>
        <v>0</v>
      </c>
      <c r="AM10" s="298">
        <f t="shared" si="1"/>
        <v>0</v>
      </c>
      <c r="AN10" s="296">
        <f t="shared" si="1"/>
        <v>0</v>
      </c>
      <c r="AO10" s="297">
        <f t="shared" si="1"/>
        <v>0</v>
      </c>
      <c r="AP10" s="86" t="s">
        <v>16</v>
      </c>
      <c r="AQ10" s="295">
        <f t="shared" si="9"/>
        <v>0</v>
      </c>
      <c r="AR10" s="296">
        <f t="shared" si="9"/>
        <v>0</v>
      </c>
      <c r="AS10" s="297">
        <f t="shared" si="9"/>
        <v>0</v>
      </c>
      <c r="AT10" s="295">
        <f t="shared" si="9"/>
        <v>0</v>
      </c>
      <c r="AU10" s="296">
        <f t="shared" si="9"/>
        <v>0</v>
      </c>
      <c r="AV10" s="297">
        <f t="shared" si="9"/>
        <v>0</v>
      </c>
      <c r="AW10" s="295">
        <f t="shared" si="9"/>
        <v>708</v>
      </c>
      <c r="AX10" s="296">
        <f t="shared" si="9"/>
        <v>67604</v>
      </c>
      <c r="AY10" s="296">
        <f t="shared" si="10"/>
        <v>36976</v>
      </c>
      <c r="AZ10" s="298">
        <f t="shared" si="3"/>
        <v>672</v>
      </c>
      <c r="BA10" s="296">
        <f t="shared" si="3"/>
        <v>64814</v>
      </c>
      <c r="BB10" s="296">
        <f t="shared" si="3"/>
        <v>35433</v>
      </c>
      <c r="BC10" s="298">
        <f t="shared" si="11"/>
        <v>672</v>
      </c>
      <c r="BD10" s="296">
        <f t="shared" si="4"/>
        <v>2790</v>
      </c>
      <c r="BE10" s="297">
        <f t="shared" si="4"/>
        <v>1543</v>
      </c>
      <c r="BF10" s="13">
        <f t="shared" si="12"/>
        <v>708</v>
      </c>
      <c r="BG10" s="13">
        <f t="shared" si="12"/>
        <v>67604</v>
      </c>
      <c r="BH10" s="13">
        <f t="shared" si="12"/>
        <v>36976</v>
      </c>
      <c r="BI10" s="294" t="str">
        <f t="shared" si="5"/>
        <v>○</v>
      </c>
      <c r="BJ10" s="294" t="str">
        <f t="shared" si="6"/>
        <v>○</v>
      </c>
      <c r="BK10" s="294" t="str">
        <f t="shared" si="7"/>
        <v>○</v>
      </c>
      <c r="BL10" s="293"/>
    </row>
    <row r="11" spans="1:69" s="13" customFormat="1" ht="17.25" customHeight="1">
      <c r="A11" s="86" t="s">
        <v>17</v>
      </c>
      <c r="B11" s="295">
        <f t="shared" si="8"/>
        <v>851</v>
      </c>
      <c r="C11" s="296">
        <f t="shared" si="8"/>
        <v>78947</v>
      </c>
      <c r="D11" s="297">
        <f t="shared" si="8"/>
        <v>48461</v>
      </c>
      <c r="E11" s="298">
        <f t="shared" si="0"/>
        <v>671</v>
      </c>
      <c r="F11" s="296">
        <f t="shared" si="0"/>
        <v>35821</v>
      </c>
      <c r="G11" s="299">
        <f t="shared" si="0"/>
        <v>22985</v>
      </c>
      <c r="H11" s="295">
        <f t="shared" si="0"/>
        <v>817</v>
      </c>
      <c r="I11" s="296">
        <f t="shared" si="0"/>
        <v>90375</v>
      </c>
      <c r="J11" s="297">
        <f t="shared" si="0"/>
        <v>53261</v>
      </c>
      <c r="K11" s="298">
        <f t="shared" si="0"/>
        <v>4</v>
      </c>
      <c r="L11" s="296">
        <f t="shared" si="0"/>
        <v>416</v>
      </c>
      <c r="M11" s="297">
        <f t="shared" si="0"/>
        <v>256</v>
      </c>
      <c r="N11" s="298">
        <f t="shared" si="0"/>
        <v>0</v>
      </c>
      <c r="O11" s="296">
        <f t="shared" si="0"/>
        <v>0</v>
      </c>
      <c r="P11" s="297">
        <f t="shared" si="0"/>
        <v>0</v>
      </c>
      <c r="Q11" s="298">
        <f t="shared" si="0"/>
        <v>0</v>
      </c>
      <c r="R11" s="296">
        <f t="shared" si="0"/>
        <v>0</v>
      </c>
      <c r="S11" s="297">
        <f t="shared" si="0"/>
        <v>0</v>
      </c>
      <c r="T11" s="86" t="s">
        <v>17</v>
      </c>
      <c r="U11" s="298">
        <f t="shared" si="1"/>
        <v>34</v>
      </c>
      <c r="V11" s="296">
        <f t="shared" si="1"/>
        <v>1170</v>
      </c>
      <c r="W11" s="299">
        <f t="shared" si="1"/>
        <v>737</v>
      </c>
      <c r="X11" s="295">
        <f t="shared" si="1"/>
        <v>0</v>
      </c>
      <c r="Y11" s="296">
        <f t="shared" si="1"/>
        <v>0</v>
      </c>
      <c r="Z11" s="297">
        <f t="shared" si="1"/>
        <v>0</v>
      </c>
      <c r="AA11" s="298">
        <f t="shared" si="1"/>
        <v>0</v>
      </c>
      <c r="AB11" s="296">
        <f t="shared" si="1"/>
        <v>0</v>
      </c>
      <c r="AC11" s="297">
        <f t="shared" si="1"/>
        <v>0</v>
      </c>
      <c r="AD11" s="298">
        <f t="shared" si="1"/>
        <v>1</v>
      </c>
      <c r="AE11" s="296">
        <f t="shared" si="1"/>
        <v>76</v>
      </c>
      <c r="AF11" s="297">
        <f t="shared" si="1"/>
        <v>18</v>
      </c>
      <c r="AG11" s="298">
        <f t="shared" si="1"/>
        <v>0</v>
      </c>
      <c r="AH11" s="296">
        <f t="shared" si="1"/>
        <v>0</v>
      </c>
      <c r="AI11" s="297">
        <f t="shared" si="1"/>
        <v>0</v>
      </c>
      <c r="AJ11" s="298">
        <f t="shared" si="1"/>
        <v>0</v>
      </c>
      <c r="AK11" s="296">
        <f t="shared" si="1"/>
        <v>0</v>
      </c>
      <c r="AL11" s="297">
        <f t="shared" si="1"/>
        <v>0</v>
      </c>
      <c r="AM11" s="298">
        <f t="shared" si="1"/>
        <v>0</v>
      </c>
      <c r="AN11" s="296">
        <f t="shared" si="1"/>
        <v>0</v>
      </c>
      <c r="AO11" s="297">
        <f t="shared" si="1"/>
        <v>0</v>
      </c>
      <c r="AP11" s="86" t="s">
        <v>17</v>
      </c>
      <c r="AQ11" s="295">
        <f t="shared" si="9"/>
        <v>0</v>
      </c>
      <c r="AR11" s="296">
        <f t="shared" si="9"/>
        <v>0</v>
      </c>
      <c r="AS11" s="297">
        <f t="shared" si="9"/>
        <v>0</v>
      </c>
      <c r="AT11" s="295">
        <f t="shared" si="9"/>
        <v>0</v>
      </c>
      <c r="AU11" s="296">
        <f t="shared" si="9"/>
        <v>0</v>
      </c>
      <c r="AV11" s="297">
        <f t="shared" si="9"/>
        <v>0</v>
      </c>
      <c r="AW11" s="295">
        <f t="shared" si="9"/>
        <v>2378</v>
      </c>
      <c r="AX11" s="296">
        <f t="shared" si="9"/>
        <v>206805</v>
      </c>
      <c r="AY11" s="296">
        <f t="shared" si="10"/>
        <v>125718</v>
      </c>
      <c r="AZ11" s="298">
        <f t="shared" si="3"/>
        <v>2097</v>
      </c>
      <c r="BA11" s="296">
        <f t="shared" si="3"/>
        <v>189972</v>
      </c>
      <c r="BB11" s="296">
        <f t="shared" si="3"/>
        <v>114985</v>
      </c>
      <c r="BC11" s="298">
        <f t="shared" si="11"/>
        <v>2097</v>
      </c>
      <c r="BD11" s="296">
        <f t="shared" si="4"/>
        <v>16833</v>
      </c>
      <c r="BE11" s="297">
        <f t="shared" si="4"/>
        <v>10733</v>
      </c>
      <c r="BF11" s="13">
        <f t="shared" si="12"/>
        <v>2378</v>
      </c>
      <c r="BG11" s="13">
        <f t="shared" si="12"/>
        <v>206805</v>
      </c>
      <c r="BH11" s="13">
        <f t="shared" si="12"/>
        <v>125718</v>
      </c>
      <c r="BI11" s="294" t="str">
        <f t="shared" si="5"/>
        <v>○</v>
      </c>
      <c r="BJ11" s="294" t="str">
        <f t="shared" si="6"/>
        <v>○</v>
      </c>
      <c r="BK11" s="294" t="str">
        <f t="shared" si="7"/>
        <v>○</v>
      </c>
      <c r="BL11" s="293"/>
    </row>
    <row r="12" spans="1:69" s="13" customFormat="1" ht="17.25" customHeight="1">
      <c r="A12" s="86" t="s">
        <v>18</v>
      </c>
      <c r="B12" s="295">
        <f t="shared" si="8"/>
        <v>454</v>
      </c>
      <c r="C12" s="296">
        <f t="shared" si="8"/>
        <v>44516</v>
      </c>
      <c r="D12" s="297">
        <f t="shared" si="8"/>
        <v>25022</v>
      </c>
      <c r="E12" s="298">
        <f t="shared" si="0"/>
        <v>90</v>
      </c>
      <c r="F12" s="296">
        <f t="shared" si="0"/>
        <v>6882</v>
      </c>
      <c r="G12" s="299">
        <f t="shared" si="0"/>
        <v>5509</v>
      </c>
      <c r="H12" s="295">
        <f t="shared" si="0"/>
        <v>266</v>
      </c>
      <c r="I12" s="296">
        <f t="shared" si="0"/>
        <v>29124</v>
      </c>
      <c r="J12" s="297">
        <f t="shared" si="0"/>
        <v>16867</v>
      </c>
      <c r="K12" s="298">
        <f t="shared" si="0"/>
        <v>2</v>
      </c>
      <c r="L12" s="296">
        <f t="shared" si="0"/>
        <v>240</v>
      </c>
      <c r="M12" s="297">
        <f t="shared" si="0"/>
        <v>132</v>
      </c>
      <c r="N12" s="298">
        <f t="shared" si="0"/>
        <v>0</v>
      </c>
      <c r="O12" s="296">
        <f t="shared" si="0"/>
        <v>0</v>
      </c>
      <c r="P12" s="297">
        <f t="shared" si="0"/>
        <v>0</v>
      </c>
      <c r="Q12" s="298">
        <f t="shared" si="0"/>
        <v>0</v>
      </c>
      <c r="R12" s="296">
        <f t="shared" si="0"/>
        <v>0</v>
      </c>
      <c r="S12" s="297">
        <f t="shared" si="0"/>
        <v>0</v>
      </c>
      <c r="T12" s="86" t="s">
        <v>18</v>
      </c>
      <c r="U12" s="298">
        <f t="shared" si="1"/>
        <v>0</v>
      </c>
      <c r="V12" s="296">
        <f t="shared" si="1"/>
        <v>0</v>
      </c>
      <c r="W12" s="299">
        <f t="shared" si="1"/>
        <v>0</v>
      </c>
      <c r="X12" s="295">
        <f t="shared" si="1"/>
        <v>0</v>
      </c>
      <c r="Y12" s="296">
        <f t="shared" si="1"/>
        <v>0</v>
      </c>
      <c r="Z12" s="297">
        <f t="shared" si="1"/>
        <v>0</v>
      </c>
      <c r="AA12" s="298">
        <f t="shared" si="1"/>
        <v>0</v>
      </c>
      <c r="AB12" s="296">
        <f t="shared" si="1"/>
        <v>0</v>
      </c>
      <c r="AC12" s="297">
        <f t="shared" si="1"/>
        <v>0</v>
      </c>
      <c r="AD12" s="298">
        <f t="shared" si="1"/>
        <v>1</v>
      </c>
      <c r="AE12" s="296">
        <f t="shared" si="1"/>
        <v>67</v>
      </c>
      <c r="AF12" s="297">
        <f t="shared" si="1"/>
        <v>16</v>
      </c>
      <c r="AG12" s="298">
        <f t="shared" si="1"/>
        <v>2</v>
      </c>
      <c r="AH12" s="296">
        <f t="shared" si="1"/>
        <v>133</v>
      </c>
      <c r="AI12" s="297">
        <f t="shared" si="1"/>
        <v>29</v>
      </c>
      <c r="AJ12" s="298">
        <f t="shared" si="1"/>
        <v>0</v>
      </c>
      <c r="AK12" s="296">
        <f t="shared" si="1"/>
        <v>0</v>
      </c>
      <c r="AL12" s="297">
        <f t="shared" si="1"/>
        <v>0</v>
      </c>
      <c r="AM12" s="298">
        <f t="shared" si="1"/>
        <v>0</v>
      </c>
      <c r="AN12" s="296">
        <f t="shared" si="1"/>
        <v>0</v>
      </c>
      <c r="AO12" s="297">
        <f t="shared" si="1"/>
        <v>0</v>
      </c>
      <c r="AP12" s="86" t="s">
        <v>18</v>
      </c>
      <c r="AQ12" s="295">
        <f t="shared" si="9"/>
        <v>0</v>
      </c>
      <c r="AR12" s="296">
        <f t="shared" si="9"/>
        <v>0</v>
      </c>
      <c r="AS12" s="297">
        <f t="shared" si="9"/>
        <v>0</v>
      </c>
      <c r="AT12" s="295">
        <f t="shared" si="9"/>
        <v>0</v>
      </c>
      <c r="AU12" s="296">
        <f t="shared" si="9"/>
        <v>0</v>
      </c>
      <c r="AV12" s="297">
        <f t="shared" si="9"/>
        <v>0</v>
      </c>
      <c r="AW12" s="295">
        <f t="shared" si="9"/>
        <v>815</v>
      </c>
      <c r="AX12" s="296">
        <f t="shared" si="9"/>
        <v>80962</v>
      </c>
      <c r="AY12" s="296">
        <f t="shared" si="10"/>
        <v>47575</v>
      </c>
      <c r="AZ12" s="298">
        <f t="shared" si="3"/>
        <v>803</v>
      </c>
      <c r="BA12" s="296">
        <f t="shared" si="3"/>
        <v>80187</v>
      </c>
      <c r="BB12" s="296">
        <f t="shared" si="3"/>
        <v>47117</v>
      </c>
      <c r="BC12" s="298">
        <f t="shared" si="11"/>
        <v>803</v>
      </c>
      <c r="BD12" s="296">
        <f t="shared" si="4"/>
        <v>775</v>
      </c>
      <c r="BE12" s="297">
        <f t="shared" si="4"/>
        <v>458</v>
      </c>
      <c r="BF12" s="13">
        <f t="shared" si="12"/>
        <v>815</v>
      </c>
      <c r="BG12" s="13">
        <f t="shared" si="12"/>
        <v>80962</v>
      </c>
      <c r="BH12" s="13">
        <f t="shared" si="12"/>
        <v>47575</v>
      </c>
      <c r="BI12" s="294" t="str">
        <f t="shared" si="5"/>
        <v>○</v>
      </c>
      <c r="BJ12" s="294" t="str">
        <f t="shared" si="6"/>
        <v>○</v>
      </c>
      <c r="BK12" s="294" t="str">
        <f t="shared" si="7"/>
        <v>○</v>
      </c>
      <c r="BL12" s="293"/>
    </row>
    <row r="13" spans="1:69" s="13" customFormat="1" ht="17.25" customHeight="1">
      <c r="A13" s="86" t="s">
        <v>19</v>
      </c>
      <c r="B13" s="295">
        <f t="shared" si="8"/>
        <v>70</v>
      </c>
      <c r="C13" s="296">
        <f t="shared" si="8"/>
        <v>6840</v>
      </c>
      <c r="D13" s="297">
        <f t="shared" si="8"/>
        <v>3904</v>
      </c>
      <c r="E13" s="298">
        <f t="shared" si="0"/>
        <v>0</v>
      </c>
      <c r="F13" s="296">
        <f t="shared" si="0"/>
        <v>0</v>
      </c>
      <c r="G13" s="299">
        <f t="shared" si="0"/>
        <v>0</v>
      </c>
      <c r="H13" s="295">
        <f t="shared" si="0"/>
        <v>78</v>
      </c>
      <c r="I13" s="296">
        <f t="shared" si="0"/>
        <v>8596</v>
      </c>
      <c r="J13" s="297">
        <f t="shared" si="0"/>
        <v>4949</v>
      </c>
      <c r="K13" s="298">
        <f t="shared" si="0"/>
        <v>0</v>
      </c>
      <c r="L13" s="296">
        <f t="shared" si="0"/>
        <v>0</v>
      </c>
      <c r="M13" s="297">
        <f t="shared" si="0"/>
        <v>0</v>
      </c>
      <c r="N13" s="298">
        <f t="shared" si="0"/>
        <v>0</v>
      </c>
      <c r="O13" s="296">
        <f t="shared" si="0"/>
        <v>0</v>
      </c>
      <c r="P13" s="297">
        <f t="shared" si="0"/>
        <v>0</v>
      </c>
      <c r="Q13" s="298">
        <f t="shared" si="0"/>
        <v>0</v>
      </c>
      <c r="R13" s="296">
        <f t="shared" si="0"/>
        <v>0</v>
      </c>
      <c r="S13" s="297">
        <f t="shared" si="0"/>
        <v>0</v>
      </c>
      <c r="T13" s="86" t="s">
        <v>19</v>
      </c>
      <c r="U13" s="298">
        <f t="shared" si="1"/>
        <v>0</v>
      </c>
      <c r="V13" s="296">
        <f t="shared" si="1"/>
        <v>0</v>
      </c>
      <c r="W13" s="299">
        <f t="shared" si="1"/>
        <v>0</v>
      </c>
      <c r="X13" s="295">
        <f t="shared" si="1"/>
        <v>0</v>
      </c>
      <c r="Y13" s="296">
        <f t="shared" si="1"/>
        <v>0</v>
      </c>
      <c r="Z13" s="297">
        <f t="shared" si="1"/>
        <v>0</v>
      </c>
      <c r="AA13" s="298">
        <f t="shared" si="1"/>
        <v>0</v>
      </c>
      <c r="AB13" s="296">
        <f t="shared" si="1"/>
        <v>0</v>
      </c>
      <c r="AC13" s="297">
        <f t="shared" si="1"/>
        <v>0</v>
      </c>
      <c r="AD13" s="298">
        <f t="shared" si="1"/>
        <v>0</v>
      </c>
      <c r="AE13" s="296">
        <f t="shared" si="1"/>
        <v>0</v>
      </c>
      <c r="AF13" s="297">
        <f t="shared" si="1"/>
        <v>0</v>
      </c>
      <c r="AG13" s="298">
        <f t="shared" si="1"/>
        <v>0</v>
      </c>
      <c r="AH13" s="296">
        <f t="shared" si="1"/>
        <v>0</v>
      </c>
      <c r="AI13" s="297">
        <f t="shared" si="1"/>
        <v>0</v>
      </c>
      <c r="AJ13" s="298">
        <f t="shared" si="1"/>
        <v>0</v>
      </c>
      <c r="AK13" s="296">
        <f t="shared" si="1"/>
        <v>0</v>
      </c>
      <c r="AL13" s="297">
        <f t="shared" si="1"/>
        <v>0</v>
      </c>
      <c r="AM13" s="298">
        <f t="shared" si="1"/>
        <v>0</v>
      </c>
      <c r="AN13" s="296">
        <f t="shared" si="1"/>
        <v>0</v>
      </c>
      <c r="AO13" s="297">
        <f t="shared" si="1"/>
        <v>0</v>
      </c>
      <c r="AP13" s="86" t="s">
        <v>19</v>
      </c>
      <c r="AQ13" s="295">
        <f t="shared" si="9"/>
        <v>0</v>
      </c>
      <c r="AR13" s="296">
        <f t="shared" si="9"/>
        <v>0</v>
      </c>
      <c r="AS13" s="297">
        <f t="shared" si="9"/>
        <v>0</v>
      </c>
      <c r="AT13" s="295">
        <f t="shared" si="9"/>
        <v>0</v>
      </c>
      <c r="AU13" s="296">
        <f t="shared" si="9"/>
        <v>0</v>
      </c>
      <c r="AV13" s="297">
        <f t="shared" si="9"/>
        <v>0</v>
      </c>
      <c r="AW13" s="295">
        <f t="shared" si="9"/>
        <v>148</v>
      </c>
      <c r="AX13" s="296">
        <f t="shared" si="9"/>
        <v>15436</v>
      </c>
      <c r="AY13" s="296">
        <f t="shared" si="10"/>
        <v>8853</v>
      </c>
      <c r="AZ13" s="298">
        <f t="shared" si="3"/>
        <v>137</v>
      </c>
      <c r="BA13" s="296">
        <f t="shared" si="3"/>
        <v>14558</v>
      </c>
      <c r="BB13" s="296">
        <f t="shared" si="3"/>
        <v>8360</v>
      </c>
      <c r="BC13" s="298">
        <f t="shared" si="11"/>
        <v>137</v>
      </c>
      <c r="BD13" s="296">
        <f t="shared" si="4"/>
        <v>878</v>
      </c>
      <c r="BE13" s="297">
        <f t="shared" si="4"/>
        <v>493</v>
      </c>
      <c r="BF13" s="13">
        <f t="shared" si="12"/>
        <v>148</v>
      </c>
      <c r="BG13" s="13">
        <f t="shared" si="12"/>
        <v>15436</v>
      </c>
      <c r="BH13" s="13">
        <f t="shared" si="12"/>
        <v>8853</v>
      </c>
      <c r="BI13" s="294" t="str">
        <f t="shared" si="5"/>
        <v>○</v>
      </c>
      <c r="BJ13" s="294" t="str">
        <f t="shared" si="6"/>
        <v>○</v>
      </c>
      <c r="BK13" s="294" t="str">
        <f t="shared" si="7"/>
        <v>○</v>
      </c>
      <c r="BL13" s="293"/>
    </row>
    <row r="14" spans="1:69" s="13" customFormat="1" ht="14.4">
      <c r="A14" s="86" t="s">
        <v>20</v>
      </c>
      <c r="B14" s="295">
        <f t="shared" si="8"/>
        <v>87</v>
      </c>
      <c r="C14" s="296">
        <f t="shared" si="8"/>
        <v>8581</v>
      </c>
      <c r="D14" s="297">
        <f t="shared" si="8"/>
        <v>4672</v>
      </c>
      <c r="E14" s="298">
        <f t="shared" si="0"/>
        <v>0</v>
      </c>
      <c r="F14" s="296">
        <f t="shared" si="0"/>
        <v>0</v>
      </c>
      <c r="G14" s="299">
        <f t="shared" si="0"/>
        <v>0</v>
      </c>
      <c r="H14" s="295">
        <f t="shared" si="0"/>
        <v>44</v>
      </c>
      <c r="I14" s="296">
        <f t="shared" si="0"/>
        <v>4981</v>
      </c>
      <c r="J14" s="297">
        <f t="shared" si="0"/>
        <v>2787</v>
      </c>
      <c r="K14" s="298">
        <f t="shared" si="0"/>
        <v>0</v>
      </c>
      <c r="L14" s="296">
        <f t="shared" si="0"/>
        <v>0</v>
      </c>
      <c r="M14" s="297">
        <f t="shared" si="0"/>
        <v>0</v>
      </c>
      <c r="N14" s="298">
        <f t="shared" si="0"/>
        <v>0</v>
      </c>
      <c r="O14" s="296">
        <f t="shared" si="0"/>
        <v>0</v>
      </c>
      <c r="P14" s="297">
        <f t="shared" si="0"/>
        <v>0</v>
      </c>
      <c r="Q14" s="298">
        <f t="shared" si="0"/>
        <v>0</v>
      </c>
      <c r="R14" s="296">
        <f t="shared" si="0"/>
        <v>0</v>
      </c>
      <c r="S14" s="297">
        <f t="shared" si="0"/>
        <v>0</v>
      </c>
      <c r="T14" s="86" t="s">
        <v>20</v>
      </c>
      <c r="U14" s="298">
        <f t="shared" si="1"/>
        <v>0</v>
      </c>
      <c r="V14" s="296">
        <f t="shared" si="1"/>
        <v>0</v>
      </c>
      <c r="W14" s="299">
        <f t="shared" si="1"/>
        <v>0</v>
      </c>
      <c r="X14" s="295">
        <f t="shared" si="1"/>
        <v>0</v>
      </c>
      <c r="Y14" s="296">
        <f t="shared" si="1"/>
        <v>0</v>
      </c>
      <c r="Z14" s="297">
        <f t="shared" si="1"/>
        <v>0</v>
      </c>
      <c r="AA14" s="298">
        <f t="shared" si="1"/>
        <v>0</v>
      </c>
      <c r="AB14" s="296">
        <f t="shared" si="1"/>
        <v>0</v>
      </c>
      <c r="AC14" s="297">
        <f t="shared" si="1"/>
        <v>0</v>
      </c>
      <c r="AD14" s="298">
        <f t="shared" si="1"/>
        <v>0</v>
      </c>
      <c r="AE14" s="296">
        <f t="shared" si="1"/>
        <v>0</v>
      </c>
      <c r="AF14" s="297">
        <f t="shared" si="1"/>
        <v>0</v>
      </c>
      <c r="AG14" s="298">
        <f t="shared" si="1"/>
        <v>0</v>
      </c>
      <c r="AH14" s="296">
        <f t="shared" si="1"/>
        <v>0</v>
      </c>
      <c r="AI14" s="297">
        <f t="shared" si="1"/>
        <v>0</v>
      </c>
      <c r="AJ14" s="298">
        <f t="shared" si="1"/>
        <v>0</v>
      </c>
      <c r="AK14" s="296">
        <f t="shared" si="1"/>
        <v>0</v>
      </c>
      <c r="AL14" s="297">
        <f t="shared" si="1"/>
        <v>0</v>
      </c>
      <c r="AM14" s="298">
        <f t="shared" si="1"/>
        <v>0</v>
      </c>
      <c r="AN14" s="296">
        <f t="shared" si="1"/>
        <v>0</v>
      </c>
      <c r="AO14" s="297">
        <f t="shared" si="1"/>
        <v>0</v>
      </c>
      <c r="AP14" s="86" t="s">
        <v>20</v>
      </c>
      <c r="AQ14" s="295">
        <f t="shared" si="9"/>
        <v>0</v>
      </c>
      <c r="AR14" s="296">
        <f t="shared" si="9"/>
        <v>0</v>
      </c>
      <c r="AS14" s="297">
        <f t="shared" si="9"/>
        <v>0</v>
      </c>
      <c r="AT14" s="295">
        <f t="shared" si="9"/>
        <v>0</v>
      </c>
      <c r="AU14" s="296">
        <f t="shared" si="9"/>
        <v>0</v>
      </c>
      <c r="AV14" s="297">
        <f t="shared" si="9"/>
        <v>0</v>
      </c>
      <c r="AW14" s="295">
        <f t="shared" si="9"/>
        <v>131</v>
      </c>
      <c r="AX14" s="296">
        <f t="shared" si="9"/>
        <v>13562</v>
      </c>
      <c r="AY14" s="296">
        <f t="shared" si="10"/>
        <v>7459</v>
      </c>
      <c r="AZ14" s="298">
        <f t="shared" si="3"/>
        <v>118</v>
      </c>
      <c r="BA14" s="296">
        <f t="shared" si="3"/>
        <v>12251</v>
      </c>
      <c r="BB14" s="296">
        <f t="shared" si="3"/>
        <v>6710</v>
      </c>
      <c r="BC14" s="298">
        <f t="shared" si="11"/>
        <v>118</v>
      </c>
      <c r="BD14" s="296">
        <f t="shared" si="4"/>
        <v>1311</v>
      </c>
      <c r="BE14" s="297">
        <f t="shared" si="4"/>
        <v>749</v>
      </c>
      <c r="BF14" s="13">
        <f t="shared" si="12"/>
        <v>131</v>
      </c>
      <c r="BG14" s="13">
        <f t="shared" si="12"/>
        <v>13562</v>
      </c>
      <c r="BH14" s="13">
        <f t="shared" si="12"/>
        <v>7459</v>
      </c>
      <c r="BI14" s="294" t="str">
        <f t="shared" si="5"/>
        <v>○</v>
      </c>
      <c r="BJ14" s="294" t="str">
        <f t="shared" si="6"/>
        <v>○</v>
      </c>
      <c r="BK14" s="294" t="str">
        <f t="shared" si="7"/>
        <v>○</v>
      </c>
      <c r="BL14" s="293"/>
    </row>
    <row r="15" spans="1:69" s="13" customFormat="1" ht="17.25" customHeight="1">
      <c r="A15" s="86" t="s">
        <v>21</v>
      </c>
      <c r="B15" s="295">
        <f t="shared" si="8"/>
        <v>603</v>
      </c>
      <c r="C15" s="296">
        <f t="shared" si="8"/>
        <v>59354</v>
      </c>
      <c r="D15" s="297">
        <f t="shared" si="8"/>
        <v>32425</v>
      </c>
      <c r="E15" s="298">
        <f t="shared" si="0"/>
        <v>341</v>
      </c>
      <c r="F15" s="296">
        <f t="shared" si="0"/>
        <v>24355</v>
      </c>
      <c r="G15" s="299">
        <f t="shared" si="0"/>
        <v>15853</v>
      </c>
      <c r="H15" s="295">
        <f t="shared" si="0"/>
        <v>729</v>
      </c>
      <c r="I15" s="296">
        <f t="shared" si="0"/>
        <v>80259</v>
      </c>
      <c r="J15" s="297">
        <f t="shared" si="0"/>
        <v>43828</v>
      </c>
      <c r="K15" s="298">
        <f t="shared" si="0"/>
        <v>0</v>
      </c>
      <c r="L15" s="296">
        <f t="shared" si="0"/>
        <v>0</v>
      </c>
      <c r="M15" s="297">
        <f t="shared" si="0"/>
        <v>0</v>
      </c>
      <c r="N15" s="298">
        <f t="shared" si="0"/>
        <v>0</v>
      </c>
      <c r="O15" s="296">
        <f t="shared" si="0"/>
        <v>0</v>
      </c>
      <c r="P15" s="297">
        <f t="shared" si="0"/>
        <v>0</v>
      </c>
      <c r="Q15" s="298">
        <f t="shared" si="0"/>
        <v>0</v>
      </c>
      <c r="R15" s="296">
        <f t="shared" si="0"/>
        <v>0</v>
      </c>
      <c r="S15" s="297">
        <f t="shared" si="0"/>
        <v>0</v>
      </c>
      <c r="T15" s="86" t="s">
        <v>21</v>
      </c>
      <c r="U15" s="298">
        <f t="shared" si="1"/>
        <v>30</v>
      </c>
      <c r="V15" s="296">
        <f t="shared" si="1"/>
        <v>1059</v>
      </c>
      <c r="W15" s="299">
        <f t="shared" si="1"/>
        <v>566</v>
      </c>
      <c r="X15" s="295">
        <f t="shared" si="1"/>
        <v>0</v>
      </c>
      <c r="Y15" s="296">
        <f t="shared" si="1"/>
        <v>0</v>
      </c>
      <c r="Z15" s="297">
        <f t="shared" si="1"/>
        <v>0</v>
      </c>
      <c r="AA15" s="298">
        <f t="shared" si="1"/>
        <v>1</v>
      </c>
      <c r="AB15" s="296">
        <f t="shared" si="1"/>
        <v>100</v>
      </c>
      <c r="AC15" s="297">
        <f t="shared" si="1"/>
        <v>6</v>
      </c>
      <c r="AD15" s="298">
        <f t="shared" si="1"/>
        <v>0</v>
      </c>
      <c r="AE15" s="296">
        <f t="shared" si="1"/>
        <v>0</v>
      </c>
      <c r="AF15" s="297">
        <f t="shared" si="1"/>
        <v>0</v>
      </c>
      <c r="AG15" s="298">
        <f t="shared" si="1"/>
        <v>2</v>
      </c>
      <c r="AH15" s="296">
        <f t="shared" si="1"/>
        <v>206</v>
      </c>
      <c r="AI15" s="297">
        <f t="shared" si="1"/>
        <v>12</v>
      </c>
      <c r="AJ15" s="298">
        <f t="shared" si="1"/>
        <v>0</v>
      </c>
      <c r="AK15" s="296">
        <f t="shared" si="1"/>
        <v>0</v>
      </c>
      <c r="AL15" s="297">
        <f t="shared" si="1"/>
        <v>0</v>
      </c>
      <c r="AM15" s="298">
        <f t="shared" si="1"/>
        <v>0</v>
      </c>
      <c r="AN15" s="296">
        <f t="shared" si="1"/>
        <v>0</v>
      </c>
      <c r="AO15" s="297">
        <f t="shared" si="1"/>
        <v>0</v>
      </c>
      <c r="AP15" s="86" t="s">
        <v>21</v>
      </c>
      <c r="AQ15" s="295">
        <f t="shared" si="9"/>
        <v>0</v>
      </c>
      <c r="AR15" s="296">
        <f t="shared" si="9"/>
        <v>0</v>
      </c>
      <c r="AS15" s="297">
        <f t="shared" si="9"/>
        <v>0</v>
      </c>
      <c r="AT15" s="295">
        <f t="shared" si="9"/>
        <v>0</v>
      </c>
      <c r="AU15" s="296">
        <f t="shared" si="9"/>
        <v>0</v>
      </c>
      <c r="AV15" s="297">
        <f t="shared" si="9"/>
        <v>0</v>
      </c>
      <c r="AW15" s="295">
        <f t="shared" si="9"/>
        <v>1706</v>
      </c>
      <c r="AX15" s="296">
        <f t="shared" si="9"/>
        <v>165333</v>
      </c>
      <c r="AY15" s="296">
        <f t="shared" si="10"/>
        <v>92690</v>
      </c>
      <c r="AZ15" s="298">
        <f t="shared" si="3"/>
        <v>1605</v>
      </c>
      <c r="BA15" s="296">
        <f t="shared" si="3"/>
        <v>158125</v>
      </c>
      <c r="BB15" s="296">
        <f t="shared" si="3"/>
        <v>88884</v>
      </c>
      <c r="BC15" s="298">
        <f t="shared" si="11"/>
        <v>1605</v>
      </c>
      <c r="BD15" s="296">
        <f t="shared" si="4"/>
        <v>7208</v>
      </c>
      <c r="BE15" s="297">
        <f t="shared" si="4"/>
        <v>3806</v>
      </c>
      <c r="BF15" s="13">
        <f t="shared" si="12"/>
        <v>1706</v>
      </c>
      <c r="BG15" s="13">
        <f t="shared" si="12"/>
        <v>165333</v>
      </c>
      <c r="BH15" s="13">
        <f t="shared" si="12"/>
        <v>92690</v>
      </c>
      <c r="BI15" s="294" t="str">
        <f t="shared" si="5"/>
        <v>○</v>
      </c>
      <c r="BJ15" s="294" t="str">
        <f t="shared" si="6"/>
        <v>○</v>
      </c>
      <c r="BK15" s="294" t="str">
        <f t="shared" si="7"/>
        <v>○</v>
      </c>
      <c r="BL15" s="293"/>
    </row>
    <row r="16" spans="1:69" s="13" customFormat="1" ht="17.25" customHeight="1">
      <c r="A16" s="86" t="s">
        <v>22</v>
      </c>
      <c r="B16" s="295">
        <f t="shared" si="8"/>
        <v>575</v>
      </c>
      <c r="C16" s="296">
        <f t="shared" si="8"/>
        <v>53014</v>
      </c>
      <c r="D16" s="297">
        <f t="shared" si="8"/>
        <v>29350</v>
      </c>
      <c r="E16" s="298">
        <f t="shared" si="0"/>
        <v>202</v>
      </c>
      <c r="F16" s="296">
        <f t="shared" si="0"/>
        <v>13588</v>
      </c>
      <c r="G16" s="299">
        <f t="shared" si="0"/>
        <v>9115</v>
      </c>
      <c r="H16" s="295">
        <f t="shared" si="0"/>
        <v>558</v>
      </c>
      <c r="I16" s="296">
        <f t="shared" si="0"/>
        <v>61714</v>
      </c>
      <c r="J16" s="297">
        <f t="shared" si="0"/>
        <v>33597</v>
      </c>
      <c r="K16" s="298">
        <f t="shared" si="0"/>
        <v>0</v>
      </c>
      <c r="L16" s="296">
        <f t="shared" si="0"/>
        <v>0</v>
      </c>
      <c r="M16" s="297">
        <f t="shared" si="0"/>
        <v>0</v>
      </c>
      <c r="N16" s="298">
        <f t="shared" si="0"/>
        <v>0</v>
      </c>
      <c r="O16" s="296">
        <f t="shared" si="0"/>
        <v>0</v>
      </c>
      <c r="P16" s="297">
        <f t="shared" si="0"/>
        <v>0</v>
      </c>
      <c r="Q16" s="298">
        <f t="shared" si="0"/>
        <v>0</v>
      </c>
      <c r="R16" s="296">
        <f t="shared" si="0"/>
        <v>0</v>
      </c>
      <c r="S16" s="297">
        <f t="shared" si="0"/>
        <v>0</v>
      </c>
      <c r="T16" s="86" t="s">
        <v>22</v>
      </c>
      <c r="U16" s="298">
        <f t="shared" si="1"/>
        <v>18</v>
      </c>
      <c r="V16" s="296">
        <f t="shared" si="1"/>
        <v>713</v>
      </c>
      <c r="W16" s="299">
        <f t="shared" si="1"/>
        <v>369</v>
      </c>
      <c r="X16" s="295">
        <f t="shared" si="1"/>
        <v>2</v>
      </c>
      <c r="Y16" s="296">
        <f t="shared" si="1"/>
        <v>214</v>
      </c>
      <c r="Z16" s="297">
        <f t="shared" si="1"/>
        <v>21</v>
      </c>
      <c r="AA16" s="298">
        <f t="shared" si="1"/>
        <v>0</v>
      </c>
      <c r="AB16" s="296">
        <f t="shared" si="1"/>
        <v>0</v>
      </c>
      <c r="AC16" s="297">
        <f t="shared" si="1"/>
        <v>0</v>
      </c>
      <c r="AD16" s="298">
        <f t="shared" si="1"/>
        <v>0</v>
      </c>
      <c r="AE16" s="296">
        <f t="shared" si="1"/>
        <v>0</v>
      </c>
      <c r="AF16" s="297">
        <f t="shared" si="1"/>
        <v>0</v>
      </c>
      <c r="AG16" s="298">
        <f t="shared" si="1"/>
        <v>0</v>
      </c>
      <c r="AH16" s="296">
        <f t="shared" si="1"/>
        <v>0</v>
      </c>
      <c r="AI16" s="297">
        <f t="shared" si="1"/>
        <v>0</v>
      </c>
      <c r="AJ16" s="298">
        <f t="shared" si="1"/>
        <v>0</v>
      </c>
      <c r="AK16" s="296">
        <f t="shared" si="1"/>
        <v>0</v>
      </c>
      <c r="AL16" s="297">
        <f t="shared" si="1"/>
        <v>0</v>
      </c>
      <c r="AM16" s="298">
        <f t="shared" si="1"/>
        <v>0</v>
      </c>
      <c r="AN16" s="296">
        <f t="shared" si="1"/>
        <v>0</v>
      </c>
      <c r="AO16" s="297">
        <f t="shared" si="1"/>
        <v>0</v>
      </c>
      <c r="AP16" s="86" t="s">
        <v>22</v>
      </c>
      <c r="AQ16" s="295">
        <f t="shared" si="9"/>
        <v>0</v>
      </c>
      <c r="AR16" s="296">
        <f t="shared" si="9"/>
        <v>0</v>
      </c>
      <c r="AS16" s="297">
        <f t="shared" si="9"/>
        <v>0</v>
      </c>
      <c r="AT16" s="295">
        <f t="shared" si="9"/>
        <v>0</v>
      </c>
      <c r="AU16" s="296">
        <f t="shared" si="9"/>
        <v>0</v>
      </c>
      <c r="AV16" s="297">
        <f t="shared" si="9"/>
        <v>0</v>
      </c>
      <c r="AW16" s="295">
        <f t="shared" si="9"/>
        <v>1355</v>
      </c>
      <c r="AX16" s="296">
        <f t="shared" si="9"/>
        <v>129243</v>
      </c>
      <c r="AY16" s="296">
        <f t="shared" si="10"/>
        <v>72452</v>
      </c>
      <c r="AZ16" s="298">
        <f t="shared" si="3"/>
        <v>1319</v>
      </c>
      <c r="BA16" s="296">
        <f t="shared" si="3"/>
        <v>126312</v>
      </c>
      <c r="BB16" s="296">
        <f t="shared" si="3"/>
        <v>70680</v>
      </c>
      <c r="BC16" s="298">
        <f t="shared" si="11"/>
        <v>1319</v>
      </c>
      <c r="BD16" s="296">
        <f t="shared" si="4"/>
        <v>2931</v>
      </c>
      <c r="BE16" s="297">
        <f t="shared" si="4"/>
        <v>1772</v>
      </c>
      <c r="BF16" s="13">
        <f t="shared" si="12"/>
        <v>1355</v>
      </c>
      <c r="BG16" s="13">
        <f t="shared" si="12"/>
        <v>129243</v>
      </c>
      <c r="BH16" s="13">
        <f t="shared" si="12"/>
        <v>72452</v>
      </c>
      <c r="BI16" s="294" t="str">
        <f t="shared" si="5"/>
        <v>○</v>
      </c>
      <c r="BJ16" s="294" t="str">
        <f t="shared" si="6"/>
        <v>○</v>
      </c>
      <c r="BK16" s="294" t="str">
        <f t="shared" si="7"/>
        <v>○</v>
      </c>
      <c r="BL16" s="293"/>
    </row>
    <row r="17" spans="1:64" s="13" customFormat="1" ht="17.25" customHeight="1">
      <c r="A17" s="121" t="s">
        <v>157</v>
      </c>
      <c r="B17" s="295">
        <f t="shared" si="8"/>
        <v>513</v>
      </c>
      <c r="C17" s="296">
        <f t="shared" si="8"/>
        <v>50047</v>
      </c>
      <c r="D17" s="297">
        <f t="shared" si="8"/>
        <v>28506</v>
      </c>
      <c r="E17" s="298">
        <f t="shared" si="0"/>
        <v>59</v>
      </c>
      <c r="F17" s="296">
        <f t="shared" si="0"/>
        <v>6369</v>
      </c>
      <c r="G17" s="299">
        <f t="shared" si="0"/>
        <v>4240</v>
      </c>
      <c r="H17" s="295">
        <f t="shared" si="0"/>
        <v>262</v>
      </c>
      <c r="I17" s="296">
        <f t="shared" si="0"/>
        <v>27809</v>
      </c>
      <c r="J17" s="297">
        <f t="shared" si="0"/>
        <v>15059</v>
      </c>
      <c r="K17" s="298">
        <f t="shared" si="0"/>
        <v>1</v>
      </c>
      <c r="L17" s="296">
        <f t="shared" si="0"/>
        <v>120</v>
      </c>
      <c r="M17" s="297">
        <f t="shared" si="0"/>
        <v>65</v>
      </c>
      <c r="N17" s="298">
        <f t="shared" si="0"/>
        <v>0</v>
      </c>
      <c r="O17" s="296">
        <f t="shared" si="0"/>
        <v>0</v>
      </c>
      <c r="P17" s="297">
        <f t="shared" si="0"/>
        <v>0</v>
      </c>
      <c r="Q17" s="298">
        <f t="shared" si="0"/>
        <v>0</v>
      </c>
      <c r="R17" s="296">
        <f t="shared" si="0"/>
        <v>0</v>
      </c>
      <c r="S17" s="297">
        <f t="shared" si="0"/>
        <v>0</v>
      </c>
      <c r="T17" s="86" t="str">
        <f>A17</f>
        <v>城市</v>
      </c>
      <c r="U17" s="298">
        <f t="shared" si="1"/>
        <v>0</v>
      </c>
      <c r="V17" s="296">
        <f t="shared" si="1"/>
        <v>0</v>
      </c>
      <c r="W17" s="299">
        <f t="shared" si="1"/>
        <v>0</v>
      </c>
      <c r="X17" s="295">
        <f t="shared" si="1"/>
        <v>2</v>
      </c>
      <c r="Y17" s="296">
        <f t="shared" si="1"/>
        <v>240</v>
      </c>
      <c r="Z17" s="297">
        <f t="shared" si="1"/>
        <v>4</v>
      </c>
      <c r="AA17" s="298">
        <f t="shared" si="1"/>
        <v>2</v>
      </c>
      <c r="AB17" s="296">
        <f t="shared" si="1"/>
        <v>200</v>
      </c>
      <c r="AC17" s="297">
        <f t="shared" si="1"/>
        <v>10</v>
      </c>
      <c r="AD17" s="298">
        <f t="shared" si="1"/>
        <v>0</v>
      </c>
      <c r="AE17" s="296">
        <f t="shared" si="1"/>
        <v>0</v>
      </c>
      <c r="AF17" s="297">
        <f t="shared" si="1"/>
        <v>0</v>
      </c>
      <c r="AG17" s="298">
        <f t="shared" si="1"/>
        <v>0</v>
      </c>
      <c r="AH17" s="296">
        <f t="shared" si="1"/>
        <v>0</v>
      </c>
      <c r="AI17" s="297">
        <f t="shared" si="1"/>
        <v>0</v>
      </c>
      <c r="AJ17" s="298">
        <f t="shared" si="1"/>
        <v>0</v>
      </c>
      <c r="AK17" s="296">
        <f t="shared" si="1"/>
        <v>0</v>
      </c>
      <c r="AL17" s="297">
        <f t="shared" si="1"/>
        <v>0</v>
      </c>
      <c r="AM17" s="298">
        <f t="shared" si="1"/>
        <v>0</v>
      </c>
      <c r="AN17" s="296">
        <f t="shared" si="1"/>
        <v>0</v>
      </c>
      <c r="AO17" s="297">
        <f t="shared" si="1"/>
        <v>0</v>
      </c>
      <c r="AP17" s="86" t="str">
        <f>A17</f>
        <v>城市</v>
      </c>
      <c r="AQ17" s="295">
        <f t="shared" si="9"/>
        <v>0</v>
      </c>
      <c r="AR17" s="296">
        <f t="shared" si="9"/>
        <v>0</v>
      </c>
      <c r="AS17" s="297">
        <f t="shared" si="9"/>
        <v>0</v>
      </c>
      <c r="AT17" s="295">
        <f t="shared" si="9"/>
        <v>0</v>
      </c>
      <c r="AU17" s="296">
        <f t="shared" si="9"/>
        <v>0</v>
      </c>
      <c r="AV17" s="297">
        <f t="shared" si="9"/>
        <v>0</v>
      </c>
      <c r="AW17" s="295">
        <f t="shared" si="9"/>
        <v>839</v>
      </c>
      <c r="AX17" s="296">
        <f t="shared" si="9"/>
        <v>84785</v>
      </c>
      <c r="AY17" s="296">
        <f t="shared" si="10"/>
        <v>47884</v>
      </c>
      <c r="AZ17" s="298">
        <f t="shared" si="3"/>
        <v>798</v>
      </c>
      <c r="BA17" s="296">
        <f t="shared" si="3"/>
        <v>81750</v>
      </c>
      <c r="BB17" s="296">
        <f t="shared" si="3"/>
        <v>45955</v>
      </c>
      <c r="BC17" s="298">
        <f t="shared" si="11"/>
        <v>798</v>
      </c>
      <c r="BD17" s="296">
        <f t="shared" si="4"/>
        <v>3035</v>
      </c>
      <c r="BE17" s="297">
        <f t="shared" si="4"/>
        <v>1929</v>
      </c>
      <c r="BF17" s="13">
        <f t="shared" si="12"/>
        <v>839</v>
      </c>
      <c r="BG17" s="13">
        <f t="shared" si="12"/>
        <v>84785</v>
      </c>
      <c r="BH17" s="13">
        <f t="shared" si="12"/>
        <v>47884</v>
      </c>
      <c r="BI17" s="294" t="str">
        <f t="shared" si="5"/>
        <v>○</v>
      </c>
      <c r="BJ17" s="294" t="str">
        <f t="shared" si="6"/>
        <v>○</v>
      </c>
      <c r="BK17" s="294" t="str">
        <f t="shared" si="7"/>
        <v>○</v>
      </c>
      <c r="BL17" s="293"/>
    </row>
    <row r="18" spans="1:64" s="13" customFormat="1" ht="17.25" customHeight="1">
      <c r="A18" s="86" t="s">
        <v>56</v>
      </c>
      <c r="B18" s="300">
        <f t="shared" si="8"/>
        <v>35</v>
      </c>
      <c r="C18" s="301">
        <f t="shared" si="8"/>
        <v>3722</v>
      </c>
      <c r="D18" s="302">
        <f t="shared" si="8"/>
        <v>1836</v>
      </c>
      <c r="E18" s="303">
        <f t="shared" si="0"/>
        <v>30</v>
      </c>
      <c r="F18" s="301">
        <f t="shared" si="0"/>
        <v>3187</v>
      </c>
      <c r="G18" s="304">
        <f t="shared" si="0"/>
        <v>1592</v>
      </c>
      <c r="H18" s="300">
        <f t="shared" si="0"/>
        <v>30</v>
      </c>
      <c r="I18" s="301">
        <f t="shared" si="0"/>
        <v>3229</v>
      </c>
      <c r="J18" s="302">
        <f t="shared" si="0"/>
        <v>1706</v>
      </c>
      <c r="K18" s="303">
        <f t="shared" si="0"/>
        <v>0</v>
      </c>
      <c r="L18" s="301">
        <f t="shared" si="0"/>
        <v>0</v>
      </c>
      <c r="M18" s="302">
        <f t="shared" si="0"/>
        <v>0</v>
      </c>
      <c r="N18" s="303">
        <f t="shared" si="0"/>
        <v>0</v>
      </c>
      <c r="O18" s="301">
        <f t="shared" si="0"/>
        <v>0</v>
      </c>
      <c r="P18" s="302">
        <f t="shared" si="0"/>
        <v>0</v>
      </c>
      <c r="Q18" s="303">
        <f t="shared" si="0"/>
        <v>0</v>
      </c>
      <c r="R18" s="301">
        <f t="shared" si="0"/>
        <v>0</v>
      </c>
      <c r="S18" s="302">
        <f t="shared" si="0"/>
        <v>0</v>
      </c>
      <c r="T18" s="86" t="s">
        <v>56</v>
      </c>
      <c r="U18" s="303">
        <f t="shared" si="1"/>
        <v>0</v>
      </c>
      <c r="V18" s="301">
        <f t="shared" si="1"/>
        <v>0</v>
      </c>
      <c r="W18" s="304">
        <f t="shared" si="1"/>
        <v>0</v>
      </c>
      <c r="X18" s="300">
        <f t="shared" si="1"/>
        <v>0</v>
      </c>
      <c r="Y18" s="301">
        <f t="shared" si="1"/>
        <v>0</v>
      </c>
      <c r="Z18" s="302">
        <f t="shared" si="1"/>
        <v>0</v>
      </c>
      <c r="AA18" s="303">
        <f t="shared" si="1"/>
        <v>0</v>
      </c>
      <c r="AB18" s="301">
        <f t="shared" si="1"/>
        <v>0</v>
      </c>
      <c r="AC18" s="302">
        <f t="shared" si="1"/>
        <v>0</v>
      </c>
      <c r="AD18" s="303">
        <f t="shared" si="1"/>
        <v>0</v>
      </c>
      <c r="AE18" s="301">
        <f t="shared" si="1"/>
        <v>0</v>
      </c>
      <c r="AF18" s="302">
        <f t="shared" si="1"/>
        <v>0</v>
      </c>
      <c r="AG18" s="303">
        <f t="shared" si="1"/>
        <v>0</v>
      </c>
      <c r="AH18" s="301">
        <f t="shared" si="1"/>
        <v>0</v>
      </c>
      <c r="AI18" s="302">
        <f t="shared" si="1"/>
        <v>0</v>
      </c>
      <c r="AJ18" s="303">
        <f t="shared" si="1"/>
        <v>0</v>
      </c>
      <c r="AK18" s="301">
        <f t="shared" si="1"/>
        <v>0</v>
      </c>
      <c r="AL18" s="302">
        <f t="shared" si="1"/>
        <v>0</v>
      </c>
      <c r="AM18" s="303">
        <f t="shared" si="1"/>
        <v>0</v>
      </c>
      <c r="AN18" s="301">
        <f t="shared" si="1"/>
        <v>0</v>
      </c>
      <c r="AO18" s="302">
        <f t="shared" si="1"/>
        <v>0</v>
      </c>
      <c r="AP18" s="86" t="s">
        <v>56</v>
      </c>
      <c r="AQ18" s="300">
        <f t="shared" si="9"/>
        <v>0</v>
      </c>
      <c r="AR18" s="301">
        <f t="shared" si="9"/>
        <v>0</v>
      </c>
      <c r="AS18" s="302">
        <f t="shared" si="9"/>
        <v>0</v>
      </c>
      <c r="AT18" s="300">
        <f t="shared" si="9"/>
        <v>0</v>
      </c>
      <c r="AU18" s="301">
        <f t="shared" si="9"/>
        <v>0</v>
      </c>
      <c r="AV18" s="302">
        <f t="shared" si="9"/>
        <v>0</v>
      </c>
      <c r="AW18" s="300">
        <f t="shared" si="9"/>
        <v>95</v>
      </c>
      <c r="AX18" s="301">
        <f t="shared" si="9"/>
        <v>10138</v>
      </c>
      <c r="AY18" s="301">
        <f t="shared" si="10"/>
        <v>5134</v>
      </c>
      <c r="AZ18" s="303">
        <f t="shared" si="3"/>
        <v>95</v>
      </c>
      <c r="BA18" s="301">
        <f t="shared" si="3"/>
        <v>10138</v>
      </c>
      <c r="BB18" s="301">
        <f t="shared" si="3"/>
        <v>5134</v>
      </c>
      <c r="BC18" s="303">
        <f t="shared" si="11"/>
        <v>95</v>
      </c>
      <c r="BD18" s="301">
        <f t="shared" si="4"/>
        <v>0</v>
      </c>
      <c r="BE18" s="302">
        <f t="shared" si="4"/>
        <v>0</v>
      </c>
      <c r="BF18" s="13">
        <f t="shared" si="12"/>
        <v>95</v>
      </c>
      <c r="BG18" s="13">
        <f t="shared" si="12"/>
        <v>10138</v>
      </c>
      <c r="BH18" s="13">
        <f t="shared" si="12"/>
        <v>5134</v>
      </c>
      <c r="BI18" s="294" t="str">
        <f t="shared" si="5"/>
        <v>○</v>
      </c>
      <c r="BJ18" s="294" t="str">
        <f t="shared" si="6"/>
        <v>○</v>
      </c>
      <c r="BK18" s="294" t="str">
        <f t="shared" si="7"/>
        <v>○</v>
      </c>
      <c r="BL18" s="293"/>
    </row>
    <row r="19" spans="1:64" s="13" customFormat="1" ht="17.25" customHeight="1">
      <c r="A19" s="80" t="s">
        <v>23</v>
      </c>
      <c r="B19" s="295">
        <f t="shared" si="8"/>
        <v>2</v>
      </c>
      <c r="C19" s="296">
        <f t="shared" si="8"/>
        <v>207</v>
      </c>
      <c r="D19" s="297">
        <f t="shared" si="8"/>
        <v>99</v>
      </c>
      <c r="E19" s="298">
        <f t="shared" si="0"/>
        <v>0</v>
      </c>
      <c r="F19" s="296">
        <f t="shared" si="0"/>
        <v>0</v>
      </c>
      <c r="G19" s="299">
        <f t="shared" si="0"/>
        <v>0</v>
      </c>
      <c r="H19" s="295">
        <f t="shared" si="0"/>
        <v>3</v>
      </c>
      <c r="I19" s="296">
        <f t="shared" si="0"/>
        <v>342</v>
      </c>
      <c r="J19" s="297">
        <f t="shared" si="0"/>
        <v>193</v>
      </c>
      <c r="K19" s="298">
        <f t="shared" si="0"/>
        <v>0</v>
      </c>
      <c r="L19" s="296">
        <f t="shared" si="0"/>
        <v>0</v>
      </c>
      <c r="M19" s="297">
        <f t="shared" si="0"/>
        <v>0</v>
      </c>
      <c r="N19" s="298">
        <f t="shared" si="0"/>
        <v>0</v>
      </c>
      <c r="O19" s="296">
        <f t="shared" si="0"/>
        <v>0</v>
      </c>
      <c r="P19" s="297">
        <f t="shared" si="0"/>
        <v>0</v>
      </c>
      <c r="Q19" s="298">
        <f t="shared" si="0"/>
        <v>0</v>
      </c>
      <c r="R19" s="296">
        <f t="shared" si="0"/>
        <v>0</v>
      </c>
      <c r="S19" s="297">
        <f t="shared" si="0"/>
        <v>0</v>
      </c>
      <c r="T19" s="80" t="s">
        <v>23</v>
      </c>
      <c r="U19" s="298">
        <f t="shared" si="1"/>
        <v>0</v>
      </c>
      <c r="V19" s="296">
        <f t="shared" si="1"/>
        <v>0</v>
      </c>
      <c r="W19" s="299">
        <f t="shared" si="1"/>
        <v>0</v>
      </c>
      <c r="X19" s="295">
        <f t="shared" ref="X19:AW32" si="13">X64</f>
        <v>0</v>
      </c>
      <c r="Y19" s="296">
        <f t="shared" si="13"/>
        <v>0</v>
      </c>
      <c r="Z19" s="297">
        <f t="shared" si="13"/>
        <v>0</v>
      </c>
      <c r="AA19" s="298">
        <f t="shared" si="13"/>
        <v>0</v>
      </c>
      <c r="AB19" s="296">
        <f t="shared" si="13"/>
        <v>0</v>
      </c>
      <c r="AC19" s="297">
        <f t="shared" si="13"/>
        <v>0</v>
      </c>
      <c r="AD19" s="298">
        <f t="shared" si="13"/>
        <v>0</v>
      </c>
      <c r="AE19" s="296">
        <f t="shared" si="13"/>
        <v>0</v>
      </c>
      <c r="AF19" s="297">
        <f t="shared" si="13"/>
        <v>0</v>
      </c>
      <c r="AG19" s="298">
        <f t="shared" si="13"/>
        <v>0</v>
      </c>
      <c r="AH19" s="296">
        <f t="shared" si="13"/>
        <v>0</v>
      </c>
      <c r="AI19" s="297">
        <f t="shared" si="13"/>
        <v>0</v>
      </c>
      <c r="AJ19" s="298">
        <f t="shared" si="13"/>
        <v>0</v>
      </c>
      <c r="AK19" s="296">
        <f t="shared" si="13"/>
        <v>0</v>
      </c>
      <c r="AL19" s="297">
        <f t="shared" si="13"/>
        <v>0</v>
      </c>
      <c r="AM19" s="298">
        <f t="shared" si="13"/>
        <v>0</v>
      </c>
      <c r="AN19" s="296">
        <f t="shared" si="13"/>
        <v>0</v>
      </c>
      <c r="AO19" s="297">
        <f t="shared" si="13"/>
        <v>0</v>
      </c>
      <c r="AP19" s="80" t="s">
        <v>23</v>
      </c>
      <c r="AQ19" s="295">
        <f t="shared" si="13"/>
        <v>0</v>
      </c>
      <c r="AR19" s="296">
        <f t="shared" si="13"/>
        <v>0</v>
      </c>
      <c r="AS19" s="297">
        <f t="shared" si="13"/>
        <v>0</v>
      </c>
      <c r="AT19" s="295">
        <f t="shared" si="13"/>
        <v>0</v>
      </c>
      <c r="AU19" s="296">
        <f t="shared" si="13"/>
        <v>0</v>
      </c>
      <c r="AV19" s="297">
        <f t="shared" si="13"/>
        <v>0</v>
      </c>
      <c r="AW19" s="295">
        <f t="shared" si="13"/>
        <v>5</v>
      </c>
      <c r="AX19" s="296">
        <f t="shared" si="9"/>
        <v>549</v>
      </c>
      <c r="AY19" s="296">
        <f t="shared" si="10"/>
        <v>292</v>
      </c>
      <c r="AZ19" s="298">
        <f t="shared" si="3"/>
        <v>5</v>
      </c>
      <c r="BA19" s="296">
        <f t="shared" si="3"/>
        <v>549</v>
      </c>
      <c r="BB19" s="296">
        <f t="shared" si="3"/>
        <v>292</v>
      </c>
      <c r="BC19" s="298">
        <f t="shared" si="11"/>
        <v>5</v>
      </c>
      <c r="BD19" s="296">
        <f t="shared" si="4"/>
        <v>0</v>
      </c>
      <c r="BE19" s="297">
        <f t="shared" si="4"/>
        <v>0</v>
      </c>
      <c r="BF19" s="13">
        <f t="shared" si="12"/>
        <v>5</v>
      </c>
      <c r="BG19" s="13">
        <f t="shared" si="12"/>
        <v>549</v>
      </c>
      <c r="BH19" s="13">
        <f t="shared" si="12"/>
        <v>292</v>
      </c>
      <c r="BI19" s="294" t="str">
        <f t="shared" si="5"/>
        <v>○</v>
      </c>
      <c r="BJ19" s="294" t="str">
        <f t="shared" si="6"/>
        <v>○</v>
      </c>
      <c r="BK19" s="294" t="str">
        <f t="shared" si="7"/>
        <v>○</v>
      </c>
      <c r="BL19" s="293"/>
    </row>
    <row r="20" spans="1:64" s="13" customFormat="1" ht="17.25" customHeight="1">
      <c r="A20" s="86" t="s">
        <v>24</v>
      </c>
      <c r="B20" s="295">
        <f t="shared" si="8"/>
        <v>104</v>
      </c>
      <c r="C20" s="296">
        <f t="shared" si="8"/>
        <v>10635</v>
      </c>
      <c r="D20" s="297">
        <f t="shared" si="8"/>
        <v>6904</v>
      </c>
      <c r="E20" s="298">
        <f t="shared" si="0"/>
        <v>0</v>
      </c>
      <c r="F20" s="296">
        <f t="shared" si="0"/>
        <v>0</v>
      </c>
      <c r="G20" s="299">
        <f t="shared" si="0"/>
        <v>0</v>
      </c>
      <c r="H20" s="295">
        <f t="shared" si="0"/>
        <v>149</v>
      </c>
      <c r="I20" s="296">
        <f t="shared" si="0"/>
        <v>16808</v>
      </c>
      <c r="J20" s="297">
        <f t="shared" si="0"/>
        <v>11095</v>
      </c>
      <c r="K20" s="298">
        <f t="shared" si="0"/>
        <v>0</v>
      </c>
      <c r="L20" s="296">
        <f t="shared" si="0"/>
        <v>0</v>
      </c>
      <c r="M20" s="297">
        <f t="shared" si="0"/>
        <v>0</v>
      </c>
      <c r="N20" s="298">
        <f t="shared" si="0"/>
        <v>0</v>
      </c>
      <c r="O20" s="296">
        <f t="shared" si="0"/>
        <v>0</v>
      </c>
      <c r="P20" s="297">
        <f t="shared" si="0"/>
        <v>0</v>
      </c>
      <c r="Q20" s="298">
        <f t="shared" si="0"/>
        <v>0</v>
      </c>
      <c r="R20" s="296">
        <f t="shared" si="0"/>
        <v>0</v>
      </c>
      <c r="S20" s="297">
        <f t="shared" si="0"/>
        <v>0</v>
      </c>
      <c r="T20" s="86" t="s">
        <v>24</v>
      </c>
      <c r="U20" s="298">
        <f t="shared" ref="U20:AJ35" si="14">U65</f>
        <v>0</v>
      </c>
      <c r="V20" s="296">
        <f t="shared" si="14"/>
        <v>0</v>
      </c>
      <c r="W20" s="299">
        <f t="shared" si="14"/>
        <v>0</v>
      </c>
      <c r="X20" s="295">
        <f t="shared" si="14"/>
        <v>0</v>
      </c>
      <c r="Y20" s="296">
        <f t="shared" si="14"/>
        <v>0</v>
      </c>
      <c r="Z20" s="297">
        <f t="shared" si="14"/>
        <v>0</v>
      </c>
      <c r="AA20" s="298">
        <f t="shared" si="13"/>
        <v>0</v>
      </c>
      <c r="AB20" s="296">
        <f t="shared" si="13"/>
        <v>0</v>
      </c>
      <c r="AC20" s="297">
        <f t="shared" si="13"/>
        <v>0</v>
      </c>
      <c r="AD20" s="298">
        <f t="shared" si="13"/>
        <v>0</v>
      </c>
      <c r="AE20" s="296">
        <f t="shared" si="13"/>
        <v>0</v>
      </c>
      <c r="AF20" s="297">
        <f t="shared" si="13"/>
        <v>0</v>
      </c>
      <c r="AG20" s="298">
        <f t="shared" si="14"/>
        <v>0</v>
      </c>
      <c r="AH20" s="296">
        <f t="shared" si="14"/>
        <v>0</v>
      </c>
      <c r="AI20" s="297">
        <f t="shared" si="14"/>
        <v>0</v>
      </c>
      <c r="AJ20" s="298">
        <f t="shared" si="13"/>
        <v>0</v>
      </c>
      <c r="AK20" s="296">
        <f t="shared" si="13"/>
        <v>0</v>
      </c>
      <c r="AL20" s="297">
        <f t="shared" si="13"/>
        <v>0</v>
      </c>
      <c r="AM20" s="298">
        <f t="shared" si="13"/>
        <v>0</v>
      </c>
      <c r="AN20" s="296">
        <f t="shared" si="13"/>
        <v>0</v>
      </c>
      <c r="AO20" s="297">
        <f t="shared" si="13"/>
        <v>0</v>
      </c>
      <c r="AP20" s="86" t="s">
        <v>24</v>
      </c>
      <c r="AQ20" s="295">
        <f t="shared" si="13"/>
        <v>0</v>
      </c>
      <c r="AR20" s="296">
        <f t="shared" si="13"/>
        <v>0</v>
      </c>
      <c r="AS20" s="297">
        <f t="shared" si="13"/>
        <v>0</v>
      </c>
      <c r="AT20" s="295">
        <f t="shared" si="13"/>
        <v>0</v>
      </c>
      <c r="AU20" s="296">
        <f t="shared" si="13"/>
        <v>0</v>
      </c>
      <c r="AV20" s="297">
        <f t="shared" si="13"/>
        <v>0</v>
      </c>
      <c r="AW20" s="295">
        <f t="shared" si="13"/>
        <v>253</v>
      </c>
      <c r="AX20" s="296">
        <f t="shared" si="9"/>
        <v>27443</v>
      </c>
      <c r="AY20" s="296">
        <f t="shared" si="10"/>
        <v>17999</v>
      </c>
      <c r="AZ20" s="298">
        <f t="shared" si="3"/>
        <v>244</v>
      </c>
      <c r="BA20" s="296">
        <f t="shared" si="3"/>
        <v>26478</v>
      </c>
      <c r="BB20" s="296">
        <f t="shared" si="3"/>
        <v>17346</v>
      </c>
      <c r="BC20" s="298">
        <f t="shared" si="11"/>
        <v>244</v>
      </c>
      <c r="BD20" s="296">
        <f t="shared" si="4"/>
        <v>965</v>
      </c>
      <c r="BE20" s="297">
        <f t="shared" si="4"/>
        <v>653</v>
      </c>
      <c r="BF20" s="13">
        <f t="shared" si="12"/>
        <v>253</v>
      </c>
      <c r="BG20" s="13">
        <f t="shared" si="12"/>
        <v>27443</v>
      </c>
      <c r="BH20" s="13">
        <f t="shared" si="12"/>
        <v>17999</v>
      </c>
      <c r="BI20" s="294" t="str">
        <f t="shared" si="5"/>
        <v>○</v>
      </c>
      <c r="BJ20" s="294" t="str">
        <f t="shared" si="6"/>
        <v>○</v>
      </c>
      <c r="BK20" s="294" t="str">
        <f t="shared" si="7"/>
        <v>○</v>
      </c>
      <c r="BL20" s="293"/>
    </row>
    <row r="21" spans="1:64" s="13" customFormat="1" ht="17.25" customHeight="1">
      <c r="A21" s="86" t="s">
        <v>25</v>
      </c>
      <c r="B21" s="295">
        <f t="shared" si="8"/>
        <v>137</v>
      </c>
      <c r="C21" s="296">
        <f t="shared" si="8"/>
        <v>13019</v>
      </c>
      <c r="D21" s="297">
        <f t="shared" si="8"/>
        <v>7228</v>
      </c>
      <c r="E21" s="298">
        <f t="shared" si="0"/>
        <v>0</v>
      </c>
      <c r="F21" s="296">
        <f t="shared" si="0"/>
        <v>0</v>
      </c>
      <c r="G21" s="299">
        <f t="shared" si="0"/>
        <v>0</v>
      </c>
      <c r="H21" s="295">
        <f t="shared" si="0"/>
        <v>195</v>
      </c>
      <c r="I21" s="296">
        <f t="shared" si="0"/>
        <v>20359</v>
      </c>
      <c r="J21" s="297">
        <f t="shared" si="0"/>
        <v>11539</v>
      </c>
      <c r="K21" s="298">
        <f t="shared" si="0"/>
        <v>0</v>
      </c>
      <c r="L21" s="296">
        <f t="shared" si="0"/>
        <v>0</v>
      </c>
      <c r="M21" s="297">
        <f t="shared" si="0"/>
        <v>0</v>
      </c>
      <c r="N21" s="298">
        <f t="shared" si="0"/>
        <v>0</v>
      </c>
      <c r="O21" s="296">
        <f t="shared" si="0"/>
        <v>0</v>
      </c>
      <c r="P21" s="297">
        <f t="shared" si="0"/>
        <v>0</v>
      </c>
      <c r="Q21" s="298">
        <f t="shared" si="0"/>
        <v>0</v>
      </c>
      <c r="R21" s="296">
        <f t="shared" si="0"/>
        <v>0</v>
      </c>
      <c r="S21" s="297">
        <f t="shared" si="0"/>
        <v>0</v>
      </c>
      <c r="T21" s="86" t="s">
        <v>25</v>
      </c>
      <c r="U21" s="298">
        <f t="shared" si="14"/>
        <v>0</v>
      </c>
      <c r="V21" s="296">
        <f t="shared" si="14"/>
        <v>0</v>
      </c>
      <c r="W21" s="299">
        <f t="shared" si="14"/>
        <v>0</v>
      </c>
      <c r="X21" s="295">
        <f t="shared" si="14"/>
        <v>0</v>
      </c>
      <c r="Y21" s="296">
        <f t="shared" si="14"/>
        <v>0</v>
      </c>
      <c r="Z21" s="297">
        <f t="shared" si="14"/>
        <v>0</v>
      </c>
      <c r="AA21" s="298">
        <f t="shared" si="13"/>
        <v>0</v>
      </c>
      <c r="AB21" s="296">
        <f t="shared" si="13"/>
        <v>0</v>
      </c>
      <c r="AC21" s="297">
        <f t="shared" si="13"/>
        <v>0</v>
      </c>
      <c r="AD21" s="298">
        <f t="shared" si="13"/>
        <v>0</v>
      </c>
      <c r="AE21" s="296">
        <f t="shared" si="13"/>
        <v>0</v>
      </c>
      <c r="AF21" s="297">
        <f t="shared" si="13"/>
        <v>0</v>
      </c>
      <c r="AG21" s="298">
        <f t="shared" si="14"/>
        <v>0</v>
      </c>
      <c r="AH21" s="296">
        <f t="shared" si="14"/>
        <v>0</v>
      </c>
      <c r="AI21" s="297">
        <f t="shared" si="14"/>
        <v>0</v>
      </c>
      <c r="AJ21" s="298">
        <f t="shared" si="13"/>
        <v>0</v>
      </c>
      <c r="AK21" s="296">
        <f t="shared" si="13"/>
        <v>0</v>
      </c>
      <c r="AL21" s="297">
        <f t="shared" si="13"/>
        <v>0</v>
      </c>
      <c r="AM21" s="298">
        <f t="shared" si="13"/>
        <v>0</v>
      </c>
      <c r="AN21" s="296">
        <f t="shared" si="13"/>
        <v>0</v>
      </c>
      <c r="AO21" s="297">
        <f t="shared" si="13"/>
        <v>0</v>
      </c>
      <c r="AP21" s="86" t="s">
        <v>25</v>
      </c>
      <c r="AQ21" s="295">
        <f t="shared" si="13"/>
        <v>0</v>
      </c>
      <c r="AR21" s="296">
        <f t="shared" si="13"/>
        <v>0</v>
      </c>
      <c r="AS21" s="297">
        <f t="shared" si="13"/>
        <v>0</v>
      </c>
      <c r="AT21" s="295">
        <f t="shared" si="13"/>
        <v>0</v>
      </c>
      <c r="AU21" s="296">
        <f t="shared" si="13"/>
        <v>0</v>
      </c>
      <c r="AV21" s="297">
        <f t="shared" si="13"/>
        <v>0</v>
      </c>
      <c r="AW21" s="295">
        <f t="shared" si="13"/>
        <v>332</v>
      </c>
      <c r="AX21" s="296">
        <f t="shared" si="9"/>
        <v>33378</v>
      </c>
      <c r="AY21" s="296">
        <f t="shared" si="10"/>
        <v>18767</v>
      </c>
      <c r="AZ21" s="298">
        <f t="shared" si="3"/>
        <v>313</v>
      </c>
      <c r="BA21" s="296">
        <f t="shared" si="3"/>
        <v>31870</v>
      </c>
      <c r="BB21" s="296">
        <f t="shared" si="3"/>
        <v>17782</v>
      </c>
      <c r="BC21" s="298">
        <f t="shared" si="11"/>
        <v>313</v>
      </c>
      <c r="BD21" s="296">
        <f t="shared" si="4"/>
        <v>1508</v>
      </c>
      <c r="BE21" s="297">
        <f t="shared" si="4"/>
        <v>985</v>
      </c>
      <c r="BF21" s="13">
        <f t="shared" si="12"/>
        <v>332</v>
      </c>
      <c r="BG21" s="13">
        <f t="shared" si="12"/>
        <v>33378</v>
      </c>
      <c r="BH21" s="13">
        <f t="shared" si="12"/>
        <v>18767</v>
      </c>
      <c r="BI21" s="294" t="str">
        <f t="shared" si="5"/>
        <v>○</v>
      </c>
      <c r="BJ21" s="294" t="str">
        <f t="shared" si="6"/>
        <v>○</v>
      </c>
      <c r="BK21" s="294" t="str">
        <f t="shared" si="7"/>
        <v>○</v>
      </c>
      <c r="BL21" s="293"/>
    </row>
    <row r="22" spans="1:64" s="13" customFormat="1" ht="17.25" customHeight="1">
      <c r="A22" s="86" t="s">
        <v>26</v>
      </c>
      <c r="B22" s="295">
        <f t="shared" si="8"/>
        <v>239</v>
      </c>
      <c r="C22" s="296">
        <f t="shared" si="8"/>
        <v>24539</v>
      </c>
      <c r="D22" s="297">
        <f t="shared" si="8"/>
        <v>13593</v>
      </c>
      <c r="E22" s="298">
        <f t="shared" si="0"/>
        <v>19</v>
      </c>
      <c r="F22" s="296">
        <f t="shared" si="0"/>
        <v>1227</v>
      </c>
      <c r="G22" s="299">
        <f t="shared" si="0"/>
        <v>763</v>
      </c>
      <c r="H22" s="295">
        <f t="shared" si="0"/>
        <v>261</v>
      </c>
      <c r="I22" s="296">
        <f t="shared" si="0"/>
        <v>28472</v>
      </c>
      <c r="J22" s="297">
        <f t="shared" si="0"/>
        <v>16176</v>
      </c>
      <c r="K22" s="298">
        <f t="shared" si="0"/>
        <v>0</v>
      </c>
      <c r="L22" s="296">
        <f t="shared" si="0"/>
        <v>0</v>
      </c>
      <c r="M22" s="297">
        <f t="shared" si="0"/>
        <v>0</v>
      </c>
      <c r="N22" s="298">
        <f t="shared" si="0"/>
        <v>0</v>
      </c>
      <c r="O22" s="296">
        <f t="shared" si="0"/>
        <v>0</v>
      </c>
      <c r="P22" s="297">
        <f t="shared" si="0"/>
        <v>0</v>
      </c>
      <c r="Q22" s="298">
        <f t="shared" si="0"/>
        <v>0</v>
      </c>
      <c r="R22" s="296">
        <f t="shared" si="0"/>
        <v>0</v>
      </c>
      <c r="S22" s="297">
        <f t="shared" si="0"/>
        <v>0</v>
      </c>
      <c r="T22" s="86" t="s">
        <v>26</v>
      </c>
      <c r="U22" s="298">
        <f t="shared" si="14"/>
        <v>0</v>
      </c>
      <c r="V22" s="296">
        <f t="shared" si="14"/>
        <v>0</v>
      </c>
      <c r="W22" s="299">
        <f t="shared" si="14"/>
        <v>0</v>
      </c>
      <c r="X22" s="295">
        <f t="shared" si="14"/>
        <v>0</v>
      </c>
      <c r="Y22" s="296">
        <f t="shared" si="14"/>
        <v>0</v>
      </c>
      <c r="Z22" s="297">
        <f t="shared" si="14"/>
        <v>0</v>
      </c>
      <c r="AA22" s="298">
        <f t="shared" si="13"/>
        <v>0</v>
      </c>
      <c r="AB22" s="296">
        <f t="shared" si="13"/>
        <v>0</v>
      </c>
      <c r="AC22" s="297">
        <f t="shared" si="13"/>
        <v>0</v>
      </c>
      <c r="AD22" s="298">
        <f t="shared" si="13"/>
        <v>0</v>
      </c>
      <c r="AE22" s="296">
        <f t="shared" si="13"/>
        <v>0</v>
      </c>
      <c r="AF22" s="297">
        <f t="shared" si="13"/>
        <v>0</v>
      </c>
      <c r="AG22" s="298">
        <f t="shared" si="14"/>
        <v>0</v>
      </c>
      <c r="AH22" s="296">
        <f t="shared" si="14"/>
        <v>0</v>
      </c>
      <c r="AI22" s="297">
        <f t="shared" si="14"/>
        <v>0</v>
      </c>
      <c r="AJ22" s="298">
        <f t="shared" si="13"/>
        <v>0</v>
      </c>
      <c r="AK22" s="296">
        <f t="shared" si="13"/>
        <v>0</v>
      </c>
      <c r="AL22" s="297">
        <f t="shared" si="13"/>
        <v>0</v>
      </c>
      <c r="AM22" s="298">
        <f t="shared" si="13"/>
        <v>0</v>
      </c>
      <c r="AN22" s="296">
        <f t="shared" si="13"/>
        <v>0</v>
      </c>
      <c r="AO22" s="297">
        <f t="shared" si="13"/>
        <v>0</v>
      </c>
      <c r="AP22" s="86" t="s">
        <v>26</v>
      </c>
      <c r="AQ22" s="295">
        <f t="shared" si="13"/>
        <v>0</v>
      </c>
      <c r="AR22" s="296">
        <f t="shared" si="13"/>
        <v>0</v>
      </c>
      <c r="AS22" s="297">
        <f t="shared" si="13"/>
        <v>0</v>
      </c>
      <c r="AT22" s="295">
        <f t="shared" si="13"/>
        <v>0</v>
      </c>
      <c r="AU22" s="296">
        <f t="shared" si="13"/>
        <v>0</v>
      </c>
      <c r="AV22" s="297">
        <f t="shared" si="13"/>
        <v>0</v>
      </c>
      <c r="AW22" s="295">
        <f t="shared" si="13"/>
        <v>519</v>
      </c>
      <c r="AX22" s="296">
        <f t="shared" si="9"/>
        <v>54238</v>
      </c>
      <c r="AY22" s="296">
        <f t="shared" si="10"/>
        <v>30532</v>
      </c>
      <c r="AZ22" s="298">
        <f t="shared" si="3"/>
        <v>507</v>
      </c>
      <c r="BA22" s="296">
        <f t="shared" si="3"/>
        <v>53032</v>
      </c>
      <c r="BB22" s="296">
        <f t="shared" si="3"/>
        <v>29807</v>
      </c>
      <c r="BC22" s="298">
        <f t="shared" si="11"/>
        <v>507</v>
      </c>
      <c r="BD22" s="296">
        <f t="shared" si="4"/>
        <v>1206</v>
      </c>
      <c r="BE22" s="297">
        <f t="shared" si="4"/>
        <v>725</v>
      </c>
      <c r="BF22" s="13">
        <f t="shared" si="12"/>
        <v>519</v>
      </c>
      <c r="BG22" s="13">
        <f t="shared" si="12"/>
        <v>54238</v>
      </c>
      <c r="BH22" s="13">
        <f t="shared" si="12"/>
        <v>30532</v>
      </c>
      <c r="BI22" s="294" t="str">
        <f t="shared" si="5"/>
        <v>○</v>
      </c>
      <c r="BJ22" s="294" t="str">
        <f t="shared" si="6"/>
        <v>○</v>
      </c>
      <c r="BK22" s="294" t="str">
        <f t="shared" si="7"/>
        <v>○</v>
      </c>
      <c r="BL22" s="293"/>
    </row>
    <row r="23" spans="1:64" s="13" customFormat="1" ht="17.25" customHeight="1">
      <c r="A23" s="86" t="s">
        <v>27</v>
      </c>
      <c r="B23" s="295">
        <f t="shared" si="8"/>
        <v>34</v>
      </c>
      <c r="C23" s="296">
        <f t="shared" si="8"/>
        <v>3475</v>
      </c>
      <c r="D23" s="297">
        <f t="shared" si="8"/>
        <v>1629</v>
      </c>
      <c r="E23" s="298">
        <f t="shared" si="8"/>
        <v>0</v>
      </c>
      <c r="F23" s="296">
        <f t="shared" si="8"/>
        <v>0</v>
      </c>
      <c r="G23" s="299">
        <f t="shared" si="8"/>
        <v>0</v>
      </c>
      <c r="H23" s="295">
        <f t="shared" si="8"/>
        <v>22</v>
      </c>
      <c r="I23" s="296">
        <f t="shared" si="8"/>
        <v>2365</v>
      </c>
      <c r="J23" s="297">
        <f t="shared" si="8"/>
        <v>1223</v>
      </c>
      <c r="K23" s="298">
        <f t="shared" si="8"/>
        <v>0</v>
      </c>
      <c r="L23" s="296">
        <f t="shared" si="8"/>
        <v>0</v>
      </c>
      <c r="M23" s="297">
        <f t="shared" si="8"/>
        <v>0</v>
      </c>
      <c r="N23" s="298">
        <f t="shared" si="8"/>
        <v>0</v>
      </c>
      <c r="O23" s="296">
        <f t="shared" si="8"/>
        <v>0</v>
      </c>
      <c r="P23" s="297">
        <f t="shared" si="8"/>
        <v>0</v>
      </c>
      <c r="Q23" s="298">
        <f t="shared" si="8"/>
        <v>0</v>
      </c>
      <c r="R23" s="296">
        <f t="shared" ref="R23:S23" si="15">R68</f>
        <v>0</v>
      </c>
      <c r="S23" s="297">
        <f t="shared" si="15"/>
        <v>0</v>
      </c>
      <c r="T23" s="86" t="s">
        <v>27</v>
      </c>
      <c r="U23" s="298">
        <f t="shared" si="14"/>
        <v>0</v>
      </c>
      <c r="V23" s="296">
        <f t="shared" si="14"/>
        <v>0</v>
      </c>
      <c r="W23" s="299">
        <f t="shared" si="14"/>
        <v>0</v>
      </c>
      <c r="X23" s="295">
        <f t="shared" si="14"/>
        <v>0</v>
      </c>
      <c r="Y23" s="296">
        <f t="shared" si="14"/>
        <v>0</v>
      </c>
      <c r="Z23" s="297">
        <f t="shared" si="14"/>
        <v>0</v>
      </c>
      <c r="AA23" s="298">
        <f t="shared" si="13"/>
        <v>0</v>
      </c>
      <c r="AB23" s="296">
        <f t="shared" si="13"/>
        <v>0</v>
      </c>
      <c r="AC23" s="297">
        <f t="shared" si="13"/>
        <v>0</v>
      </c>
      <c r="AD23" s="298">
        <f t="shared" si="13"/>
        <v>0</v>
      </c>
      <c r="AE23" s="296">
        <f t="shared" si="13"/>
        <v>0</v>
      </c>
      <c r="AF23" s="297">
        <f t="shared" si="13"/>
        <v>0</v>
      </c>
      <c r="AG23" s="298">
        <f t="shared" si="14"/>
        <v>0</v>
      </c>
      <c r="AH23" s="296">
        <f t="shared" si="14"/>
        <v>0</v>
      </c>
      <c r="AI23" s="297">
        <f t="shared" si="14"/>
        <v>0</v>
      </c>
      <c r="AJ23" s="298">
        <f t="shared" si="13"/>
        <v>0</v>
      </c>
      <c r="AK23" s="296">
        <f t="shared" si="13"/>
        <v>0</v>
      </c>
      <c r="AL23" s="297">
        <f t="shared" si="13"/>
        <v>0</v>
      </c>
      <c r="AM23" s="298">
        <f t="shared" si="13"/>
        <v>0</v>
      </c>
      <c r="AN23" s="296">
        <f t="shared" si="13"/>
        <v>0</v>
      </c>
      <c r="AO23" s="297">
        <f t="shared" si="13"/>
        <v>0</v>
      </c>
      <c r="AP23" s="86" t="s">
        <v>27</v>
      </c>
      <c r="AQ23" s="295">
        <f t="shared" si="13"/>
        <v>0</v>
      </c>
      <c r="AR23" s="296">
        <f t="shared" si="13"/>
        <v>0</v>
      </c>
      <c r="AS23" s="297">
        <f t="shared" si="13"/>
        <v>0</v>
      </c>
      <c r="AT23" s="295">
        <f t="shared" si="13"/>
        <v>0</v>
      </c>
      <c r="AU23" s="296">
        <f t="shared" si="13"/>
        <v>0</v>
      </c>
      <c r="AV23" s="297">
        <f t="shared" si="13"/>
        <v>0</v>
      </c>
      <c r="AW23" s="295">
        <f t="shared" si="13"/>
        <v>56</v>
      </c>
      <c r="AX23" s="296">
        <f t="shared" si="9"/>
        <v>5840</v>
      </c>
      <c r="AY23" s="296">
        <f t="shared" si="10"/>
        <v>2852</v>
      </c>
      <c r="AZ23" s="298">
        <f t="shared" ref="AZ23:BB38" si="16">BC68</f>
        <v>52</v>
      </c>
      <c r="BA23" s="296">
        <f t="shared" si="16"/>
        <v>5452</v>
      </c>
      <c r="BB23" s="296">
        <f t="shared" si="16"/>
        <v>2696</v>
      </c>
      <c r="BC23" s="298">
        <f t="shared" si="11"/>
        <v>52</v>
      </c>
      <c r="BD23" s="296">
        <f t="shared" si="4"/>
        <v>388</v>
      </c>
      <c r="BE23" s="297">
        <f t="shared" si="4"/>
        <v>156</v>
      </c>
      <c r="BF23" s="13">
        <f t="shared" si="12"/>
        <v>56</v>
      </c>
      <c r="BG23" s="13">
        <f t="shared" si="12"/>
        <v>5840</v>
      </c>
      <c r="BH23" s="13">
        <f t="shared" si="12"/>
        <v>2852</v>
      </c>
      <c r="BI23" s="294" t="str">
        <f t="shared" si="5"/>
        <v>○</v>
      </c>
      <c r="BJ23" s="294" t="str">
        <f t="shared" si="6"/>
        <v>○</v>
      </c>
      <c r="BK23" s="294" t="str">
        <f t="shared" si="7"/>
        <v>○</v>
      </c>
      <c r="BL23" s="293"/>
    </row>
    <row r="24" spans="1:64" s="13" customFormat="1" ht="17.25" customHeight="1">
      <c r="A24" s="86" t="s">
        <v>28</v>
      </c>
      <c r="B24" s="295">
        <f t="shared" ref="B24:S38" si="17">B69</f>
        <v>34</v>
      </c>
      <c r="C24" s="296">
        <f t="shared" si="17"/>
        <v>3744</v>
      </c>
      <c r="D24" s="297">
        <f t="shared" si="17"/>
        <v>2051</v>
      </c>
      <c r="E24" s="298">
        <f t="shared" si="17"/>
        <v>0</v>
      </c>
      <c r="F24" s="296">
        <f t="shared" si="17"/>
        <v>0</v>
      </c>
      <c r="G24" s="299">
        <f t="shared" si="17"/>
        <v>0</v>
      </c>
      <c r="H24" s="295">
        <f t="shared" si="17"/>
        <v>41</v>
      </c>
      <c r="I24" s="296">
        <f t="shared" si="17"/>
        <v>3866</v>
      </c>
      <c r="J24" s="297">
        <f t="shared" si="17"/>
        <v>2283</v>
      </c>
      <c r="K24" s="298">
        <f t="shared" si="17"/>
        <v>0</v>
      </c>
      <c r="L24" s="296">
        <f t="shared" si="17"/>
        <v>0</v>
      </c>
      <c r="M24" s="297">
        <f t="shared" si="17"/>
        <v>0</v>
      </c>
      <c r="N24" s="298">
        <f t="shared" si="17"/>
        <v>0</v>
      </c>
      <c r="O24" s="296">
        <f t="shared" si="17"/>
        <v>0</v>
      </c>
      <c r="P24" s="297">
        <f t="shared" si="17"/>
        <v>0</v>
      </c>
      <c r="Q24" s="298">
        <f t="shared" si="17"/>
        <v>0</v>
      </c>
      <c r="R24" s="296">
        <f t="shared" si="17"/>
        <v>0</v>
      </c>
      <c r="S24" s="297">
        <f t="shared" si="17"/>
        <v>0</v>
      </c>
      <c r="T24" s="86" t="s">
        <v>28</v>
      </c>
      <c r="U24" s="298">
        <f t="shared" si="14"/>
        <v>0</v>
      </c>
      <c r="V24" s="296">
        <f t="shared" si="14"/>
        <v>0</v>
      </c>
      <c r="W24" s="299">
        <f t="shared" si="14"/>
        <v>0</v>
      </c>
      <c r="X24" s="295">
        <f t="shared" si="14"/>
        <v>0</v>
      </c>
      <c r="Y24" s="296">
        <f t="shared" si="14"/>
        <v>0</v>
      </c>
      <c r="Z24" s="297">
        <f t="shared" si="14"/>
        <v>0</v>
      </c>
      <c r="AA24" s="298">
        <f t="shared" si="13"/>
        <v>0</v>
      </c>
      <c r="AB24" s="296">
        <f t="shared" si="13"/>
        <v>0</v>
      </c>
      <c r="AC24" s="297">
        <f t="shared" si="13"/>
        <v>0</v>
      </c>
      <c r="AD24" s="298">
        <f t="shared" si="13"/>
        <v>0</v>
      </c>
      <c r="AE24" s="296">
        <f t="shared" si="13"/>
        <v>0</v>
      </c>
      <c r="AF24" s="297">
        <f t="shared" si="13"/>
        <v>0</v>
      </c>
      <c r="AG24" s="298">
        <f t="shared" si="14"/>
        <v>0</v>
      </c>
      <c r="AH24" s="296">
        <f t="shared" si="14"/>
        <v>0</v>
      </c>
      <c r="AI24" s="297">
        <f t="shared" si="14"/>
        <v>0</v>
      </c>
      <c r="AJ24" s="298">
        <f t="shared" si="13"/>
        <v>0</v>
      </c>
      <c r="AK24" s="296">
        <f t="shared" si="13"/>
        <v>0</v>
      </c>
      <c r="AL24" s="297">
        <f t="shared" si="13"/>
        <v>0</v>
      </c>
      <c r="AM24" s="298">
        <f t="shared" si="13"/>
        <v>0</v>
      </c>
      <c r="AN24" s="296">
        <f t="shared" si="13"/>
        <v>0</v>
      </c>
      <c r="AO24" s="297">
        <f t="shared" si="13"/>
        <v>0</v>
      </c>
      <c r="AP24" s="86" t="s">
        <v>28</v>
      </c>
      <c r="AQ24" s="295">
        <f t="shared" si="13"/>
        <v>0</v>
      </c>
      <c r="AR24" s="296">
        <f t="shared" si="13"/>
        <v>0</v>
      </c>
      <c r="AS24" s="297">
        <f t="shared" si="13"/>
        <v>0</v>
      </c>
      <c r="AT24" s="295">
        <f t="shared" si="13"/>
        <v>0</v>
      </c>
      <c r="AU24" s="296">
        <f t="shared" si="13"/>
        <v>0</v>
      </c>
      <c r="AV24" s="297">
        <f t="shared" si="13"/>
        <v>0</v>
      </c>
      <c r="AW24" s="295">
        <f t="shared" si="13"/>
        <v>75</v>
      </c>
      <c r="AX24" s="296">
        <f t="shared" ref="AX24:AX45" si="18">AX69</f>
        <v>7610</v>
      </c>
      <c r="AY24" s="296">
        <f t="shared" si="10"/>
        <v>4334</v>
      </c>
      <c r="AZ24" s="298">
        <f t="shared" si="16"/>
        <v>75</v>
      </c>
      <c r="BA24" s="296">
        <f t="shared" si="16"/>
        <v>7610</v>
      </c>
      <c r="BB24" s="296">
        <f t="shared" si="16"/>
        <v>4334</v>
      </c>
      <c r="BC24" s="298">
        <f t="shared" si="11"/>
        <v>75</v>
      </c>
      <c r="BD24" s="296">
        <f t="shared" si="4"/>
        <v>0</v>
      </c>
      <c r="BE24" s="297">
        <f t="shared" si="4"/>
        <v>0</v>
      </c>
      <c r="BF24" s="13">
        <f t="shared" si="12"/>
        <v>75</v>
      </c>
      <c r="BG24" s="13">
        <f t="shared" si="12"/>
        <v>7610</v>
      </c>
      <c r="BH24" s="13">
        <f t="shared" si="12"/>
        <v>4334</v>
      </c>
      <c r="BI24" s="294" t="str">
        <f t="shared" si="5"/>
        <v>○</v>
      </c>
      <c r="BJ24" s="294" t="str">
        <f t="shared" si="6"/>
        <v>○</v>
      </c>
      <c r="BK24" s="294" t="str">
        <f t="shared" si="7"/>
        <v>○</v>
      </c>
      <c r="BL24" s="293"/>
    </row>
    <row r="25" spans="1:64" s="13" customFormat="1" ht="17.25" customHeight="1">
      <c r="A25" s="86" t="s">
        <v>29</v>
      </c>
      <c r="B25" s="295">
        <f t="shared" si="17"/>
        <v>43</v>
      </c>
      <c r="C25" s="296">
        <f t="shared" si="17"/>
        <v>3442</v>
      </c>
      <c r="D25" s="297">
        <f t="shared" si="17"/>
        <v>1970</v>
      </c>
      <c r="E25" s="298">
        <f t="shared" si="17"/>
        <v>0</v>
      </c>
      <c r="F25" s="296">
        <f t="shared" si="17"/>
        <v>0</v>
      </c>
      <c r="G25" s="299">
        <f t="shared" si="17"/>
        <v>0</v>
      </c>
      <c r="H25" s="295">
        <f t="shared" si="17"/>
        <v>38</v>
      </c>
      <c r="I25" s="296">
        <f t="shared" si="17"/>
        <v>4197</v>
      </c>
      <c r="J25" s="297">
        <f t="shared" si="17"/>
        <v>2403</v>
      </c>
      <c r="K25" s="298">
        <f t="shared" si="17"/>
        <v>0</v>
      </c>
      <c r="L25" s="296">
        <f t="shared" si="17"/>
        <v>0</v>
      </c>
      <c r="M25" s="297">
        <f t="shared" si="17"/>
        <v>0</v>
      </c>
      <c r="N25" s="298">
        <f t="shared" si="17"/>
        <v>0</v>
      </c>
      <c r="O25" s="296">
        <f t="shared" si="17"/>
        <v>0</v>
      </c>
      <c r="P25" s="297">
        <f t="shared" si="17"/>
        <v>0</v>
      </c>
      <c r="Q25" s="298">
        <f t="shared" si="17"/>
        <v>0</v>
      </c>
      <c r="R25" s="296">
        <f t="shared" si="17"/>
        <v>0</v>
      </c>
      <c r="S25" s="297">
        <f t="shared" si="17"/>
        <v>0</v>
      </c>
      <c r="T25" s="86" t="s">
        <v>29</v>
      </c>
      <c r="U25" s="298">
        <f t="shared" si="14"/>
        <v>0</v>
      </c>
      <c r="V25" s="296">
        <f t="shared" si="14"/>
        <v>0</v>
      </c>
      <c r="W25" s="299">
        <f t="shared" si="14"/>
        <v>0</v>
      </c>
      <c r="X25" s="295">
        <f t="shared" si="14"/>
        <v>0</v>
      </c>
      <c r="Y25" s="296">
        <f t="shared" si="14"/>
        <v>0</v>
      </c>
      <c r="Z25" s="297">
        <f t="shared" si="14"/>
        <v>0</v>
      </c>
      <c r="AA25" s="298">
        <f t="shared" si="13"/>
        <v>1</v>
      </c>
      <c r="AB25" s="296">
        <f t="shared" si="13"/>
        <v>92</v>
      </c>
      <c r="AC25" s="297">
        <f t="shared" si="13"/>
        <v>5</v>
      </c>
      <c r="AD25" s="298">
        <f t="shared" si="13"/>
        <v>0</v>
      </c>
      <c r="AE25" s="296">
        <f t="shared" si="13"/>
        <v>0</v>
      </c>
      <c r="AF25" s="297">
        <f t="shared" si="13"/>
        <v>0</v>
      </c>
      <c r="AG25" s="298">
        <f t="shared" si="14"/>
        <v>1</v>
      </c>
      <c r="AH25" s="296">
        <f t="shared" si="14"/>
        <v>92</v>
      </c>
      <c r="AI25" s="297">
        <f t="shared" si="14"/>
        <v>5</v>
      </c>
      <c r="AJ25" s="298">
        <f t="shared" si="13"/>
        <v>0</v>
      </c>
      <c r="AK25" s="296">
        <f t="shared" si="13"/>
        <v>0</v>
      </c>
      <c r="AL25" s="297">
        <f t="shared" si="13"/>
        <v>0</v>
      </c>
      <c r="AM25" s="298">
        <f t="shared" si="13"/>
        <v>0</v>
      </c>
      <c r="AN25" s="296">
        <f t="shared" si="13"/>
        <v>0</v>
      </c>
      <c r="AO25" s="297">
        <f t="shared" si="13"/>
        <v>0</v>
      </c>
      <c r="AP25" s="86" t="s">
        <v>29</v>
      </c>
      <c r="AQ25" s="295">
        <f t="shared" si="13"/>
        <v>0</v>
      </c>
      <c r="AR25" s="296">
        <f t="shared" si="13"/>
        <v>0</v>
      </c>
      <c r="AS25" s="297">
        <f t="shared" si="13"/>
        <v>0</v>
      </c>
      <c r="AT25" s="295">
        <f t="shared" si="13"/>
        <v>0</v>
      </c>
      <c r="AU25" s="296">
        <f t="shared" si="13"/>
        <v>0</v>
      </c>
      <c r="AV25" s="297">
        <f t="shared" si="13"/>
        <v>0</v>
      </c>
      <c r="AW25" s="295">
        <f t="shared" si="13"/>
        <v>83</v>
      </c>
      <c r="AX25" s="296">
        <f t="shared" si="18"/>
        <v>7823</v>
      </c>
      <c r="AY25" s="296">
        <f t="shared" si="10"/>
        <v>4383</v>
      </c>
      <c r="AZ25" s="298">
        <f t="shared" si="16"/>
        <v>83</v>
      </c>
      <c r="BA25" s="296">
        <f t="shared" si="16"/>
        <v>7823</v>
      </c>
      <c r="BB25" s="296">
        <f t="shared" si="16"/>
        <v>4383</v>
      </c>
      <c r="BC25" s="298">
        <f t="shared" si="11"/>
        <v>83</v>
      </c>
      <c r="BD25" s="296">
        <f t="shared" si="4"/>
        <v>0</v>
      </c>
      <c r="BE25" s="297">
        <f t="shared" si="4"/>
        <v>0</v>
      </c>
      <c r="BF25" s="13">
        <f t="shared" si="12"/>
        <v>83</v>
      </c>
      <c r="BG25" s="13">
        <f t="shared" si="12"/>
        <v>7823</v>
      </c>
      <c r="BH25" s="13">
        <f t="shared" si="12"/>
        <v>4383</v>
      </c>
      <c r="BI25" s="294" t="str">
        <f t="shared" si="5"/>
        <v>○</v>
      </c>
      <c r="BJ25" s="294" t="str">
        <f t="shared" si="6"/>
        <v>○</v>
      </c>
      <c r="BK25" s="294" t="str">
        <f t="shared" si="7"/>
        <v>○</v>
      </c>
      <c r="BL25" s="293"/>
    </row>
    <row r="26" spans="1:64" s="13" customFormat="1" ht="17.25" customHeight="1">
      <c r="A26" s="86" t="s">
        <v>30</v>
      </c>
      <c r="B26" s="295">
        <f t="shared" si="17"/>
        <v>321</v>
      </c>
      <c r="C26" s="296">
        <f t="shared" si="17"/>
        <v>30347</v>
      </c>
      <c r="D26" s="297">
        <f t="shared" si="17"/>
        <v>17034</v>
      </c>
      <c r="E26" s="298">
        <f t="shared" si="17"/>
        <v>62</v>
      </c>
      <c r="F26" s="296">
        <f t="shared" si="17"/>
        <v>3726</v>
      </c>
      <c r="G26" s="299">
        <f t="shared" si="17"/>
        <v>2329</v>
      </c>
      <c r="H26" s="295">
        <f t="shared" si="17"/>
        <v>279</v>
      </c>
      <c r="I26" s="296">
        <f t="shared" si="17"/>
        <v>30390</v>
      </c>
      <c r="J26" s="297">
        <f t="shared" si="17"/>
        <v>17265</v>
      </c>
      <c r="K26" s="298">
        <f t="shared" si="17"/>
        <v>1</v>
      </c>
      <c r="L26" s="296">
        <f t="shared" si="17"/>
        <v>120</v>
      </c>
      <c r="M26" s="297">
        <f t="shared" si="17"/>
        <v>65</v>
      </c>
      <c r="N26" s="298">
        <f t="shared" si="17"/>
        <v>0</v>
      </c>
      <c r="O26" s="296">
        <f t="shared" si="17"/>
        <v>0</v>
      </c>
      <c r="P26" s="297">
        <f t="shared" si="17"/>
        <v>0</v>
      </c>
      <c r="Q26" s="298">
        <f t="shared" si="17"/>
        <v>0</v>
      </c>
      <c r="R26" s="296">
        <f t="shared" si="17"/>
        <v>0</v>
      </c>
      <c r="S26" s="297">
        <f t="shared" si="17"/>
        <v>0</v>
      </c>
      <c r="T26" s="86" t="s">
        <v>30</v>
      </c>
      <c r="U26" s="298">
        <f t="shared" si="14"/>
        <v>102</v>
      </c>
      <c r="V26" s="296">
        <f t="shared" si="14"/>
        <v>4340</v>
      </c>
      <c r="W26" s="299">
        <f t="shared" si="14"/>
        <v>3262</v>
      </c>
      <c r="X26" s="295">
        <f t="shared" si="14"/>
        <v>0</v>
      </c>
      <c r="Y26" s="296">
        <f t="shared" si="14"/>
        <v>0</v>
      </c>
      <c r="Z26" s="297">
        <f t="shared" si="14"/>
        <v>0</v>
      </c>
      <c r="AA26" s="298">
        <f t="shared" si="13"/>
        <v>1</v>
      </c>
      <c r="AB26" s="296">
        <f t="shared" si="13"/>
        <v>100</v>
      </c>
      <c r="AC26" s="297">
        <f t="shared" si="13"/>
        <v>10</v>
      </c>
      <c r="AD26" s="298">
        <f t="shared" si="13"/>
        <v>0</v>
      </c>
      <c r="AE26" s="296">
        <f t="shared" si="13"/>
        <v>0</v>
      </c>
      <c r="AF26" s="297">
        <f t="shared" si="13"/>
        <v>0</v>
      </c>
      <c r="AG26" s="298">
        <f t="shared" si="14"/>
        <v>0</v>
      </c>
      <c r="AH26" s="296">
        <f t="shared" si="14"/>
        <v>0</v>
      </c>
      <c r="AI26" s="297">
        <f t="shared" si="14"/>
        <v>0</v>
      </c>
      <c r="AJ26" s="298">
        <f t="shared" si="13"/>
        <v>0</v>
      </c>
      <c r="AK26" s="296">
        <f t="shared" si="13"/>
        <v>0</v>
      </c>
      <c r="AL26" s="297">
        <f t="shared" si="13"/>
        <v>0</v>
      </c>
      <c r="AM26" s="298">
        <f t="shared" si="13"/>
        <v>0</v>
      </c>
      <c r="AN26" s="296">
        <f t="shared" si="13"/>
        <v>0</v>
      </c>
      <c r="AO26" s="297">
        <f t="shared" si="13"/>
        <v>0</v>
      </c>
      <c r="AP26" s="86" t="s">
        <v>30</v>
      </c>
      <c r="AQ26" s="295">
        <f t="shared" si="13"/>
        <v>0</v>
      </c>
      <c r="AR26" s="296">
        <f t="shared" si="13"/>
        <v>0</v>
      </c>
      <c r="AS26" s="297">
        <f t="shared" si="13"/>
        <v>0</v>
      </c>
      <c r="AT26" s="295">
        <f t="shared" si="13"/>
        <v>0</v>
      </c>
      <c r="AU26" s="296">
        <f t="shared" si="13"/>
        <v>0</v>
      </c>
      <c r="AV26" s="297">
        <f t="shared" si="13"/>
        <v>0</v>
      </c>
      <c r="AW26" s="295">
        <f t="shared" si="13"/>
        <v>766</v>
      </c>
      <c r="AX26" s="296">
        <f t="shared" si="18"/>
        <v>69023</v>
      </c>
      <c r="AY26" s="296">
        <f t="shared" si="10"/>
        <v>39965</v>
      </c>
      <c r="AZ26" s="298">
        <f t="shared" si="16"/>
        <v>608</v>
      </c>
      <c r="BA26" s="296">
        <f t="shared" si="16"/>
        <v>60422</v>
      </c>
      <c r="BB26" s="296">
        <f t="shared" si="16"/>
        <v>34158</v>
      </c>
      <c r="BC26" s="298">
        <f t="shared" si="11"/>
        <v>608</v>
      </c>
      <c r="BD26" s="296">
        <f t="shared" si="4"/>
        <v>8601</v>
      </c>
      <c r="BE26" s="297">
        <f t="shared" si="4"/>
        <v>5807</v>
      </c>
      <c r="BF26" s="13">
        <f t="shared" ref="BF26:BG45" si="19">B26+E26+H26+K26+U26+X26+AA26+AD26+AG26+AJ26</f>
        <v>766</v>
      </c>
      <c r="BG26" s="293">
        <f>C26+F26+I26+L26+O26+R26+V26+Y26+AB26+AE26+AH26+AK26</f>
        <v>69023</v>
      </c>
      <c r="BH26" s="13">
        <f t="shared" ref="BH26:BH45" si="20">D26+G26+J26+M26+W26+Z26+AC26+AF26+AI26+AL26</f>
        <v>39965</v>
      </c>
      <c r="BI26" s="294" t="str">
        <f t="shared" si="5"/>
        <v>○</v>
      </c>
      <c r="BJ26" s="294" t="str">
        <f t="shared" si="6"/>
        <v>○</v>
      </c>
      <c r="BK26" s="294" t="str">
        <f t="shared" si="7"/>
        <v>○</v>
      </c>
      <c r="BL26" s="293"/>
    </row>
    <row r="27" spans="1:64" s="13" customFormat="1" ht="17.25" customHeight="1">
      <c r="A27" s="86" t="s">
        <v>64</v>
      </c>
      <c r="B27" s="295">
        <f t="shared" si="17"/>
        <v>1</v>
      </c>
      <c r="C27" s="296">
        <f t="shared" si="17"/>
        <v>99</v>
      </c>
      <c r="D27" s="297">
        <f t="shared" si="17"/>
        <v>68</v>
      </c>
      <c r="E27" s="298">
        <f t="shared" si="17"/>
        <v>0</v>
      </c>
      <c r="F27" s="296">
        <f t="shared" si="17"/>
        <v>0</v>
      </c>
      <c r="G27" s="299">
        <f t="shared" si="17"/>
        <v>0</v>
      </c>
      <c r="H27" s="295">
        <f t="shared" si="17"/>
        <v>1</v>
      </c>
      <c r="I27" s="296">
        <f t="shared" si="17"/>
        <v>120</v>
      </c>
      <c r="J27" s="297">
        <f t="shared" si="17"/>
        <v>80</v>
      </c>
      <c r="K27" s="298">
        <f t="shared" si="17"/>
        <v>0</v>
      </c>
      <c r="L27" s="296">
        <f t="shared" si="17"/>
        <v>0</v>
      </c>
      <c r="M27" s="297">
        <f t="shared" si="17"/>
        <v>0</v>
      </c>
      <c r="N27" s="298">
        <f t="shared" si="17"/>
        <v>0</v>
      </c>
      <c r="O27" s="296">
        <f t="shared" si="17"/>
        <v>0</v>
      </c>
      <c r="P27" s="297">
        <f t="shared" si="17"/>
        <v>0</v>
      </c>
      <c r="Q27" s="298">
        <f t="shared" si="17"/>
        <v>0</v>
      </c>
      <c r="R27" s="296">
        <f t="shared" si="17"/>
        <v>0</v>
      </c>
      <c r="S27" s="297">
        <f t="shared" si="17"/>
        <v>0</v>
      </c>
      <c r="T27" s="86" t="s">
        <v>64</v>
      </c>
      <c r="U27" s="298">
        <f t="shared" si="14"/>
        <v>0</v>
      </c>
      <c r="V27" s="296">
        <f t="shared" si="14"/>
        <v>0</v>
      </c>
      <c r="W27" s="299">
        <f t="shared" si="14"/>
        <v>0</v>
      </c>
      <c r="X27" s="295">
        <f t="shared" si="14"/>
        <v>0</v>
      </c>
      <c r="Y27" s="296">
        <f t="shared" si="14"/>
        <v>0</v>
      </c>
      <c r="Z27" s="297">
        <f t="shared" si="14"/>
        <v>0</v>
      </c>
      <c r="AA27" s="298">
        <f t="shared" si="13"/>
        <v>0</v>
      </c>
      <c r="AB27" s="296">
        <f t="shared" si="13"/>
        <v>0</v>
      </c>
      <c r="AC27" s="297">
        <f t="shared" si="13"/>
        <v>0</v>
      </c>
      <c r="AD27" s="298">
        <f t="shared" si="13"/>
        <v>0</v>
      </c>
      <c r="AE27" s="296">
        <f t="shared" si="13"/>
        <v>0</v>
      </c>
      <c r="AF27" s="297">
        <f t="shared" si="13"/>
        <v>0</v>
      </c>
      <c r="AG27" s="298">
        <f t="shared" si="14"/>
        <v>0</v>
      </c>
      <c r="AH27" s="296">
        <f t="shared" si="14"/>
        <v>0</v>
      </c>
      <c r="AI27" s="297">
        <f t="shared" si="14"/>
        <v>0</v>
      </c>
      <c r="AJ27" s="298">
        <f t="shared" si="13"/>
        <v>0</v>
      </c>
      <c r="AK27" s="296">
        <f t="shared" si="13"/>
        <v>0</v>
      </c>
      <c r="AL27" s="297">
        <f t="shared" si="13"/>
        <v>0</v>
      </c>
      <c r="AM27" s="298">
        <f t="shared" si="13"/>
        <v>0</v>
      </c>
      <c r="AN27" s="296">
        <f t="shared" si="13"/>
        <v>0</v>
      </c>
      <c r="AO27" s="297">
        <f t="shared" si="13"/>
        <v>0</v>
      </c>
      <c r="AP27" s="86" t="s">
        <v>64</v>
      </c>
      <c r="AQ27" s="295">
        <f t="shared" si="13"/>
        <v>0</v>
      </c>
      <c r="AR27" s="296">
        <f t="shared" si="13"/>
        <v>0</v>
      </c>
      <c r="AS27" s="297">
        <f t="shared" si="13"/>
        <v>0</v>
      </c>
      <c r="AT27" s="295">
        <f t="shared" si="13"/>
        <v>0</v>
      </c>
      <c r="AU27" s="296">
        <f t="shared" si="13"/>
        <v>0</v>
      </c>
      <c r="AV27" s="297">
        <f t="shared" si="13"/>
        <v>0</v>
      </c>
      <c r="AW27" s="295">
        <f t="shared" si="13"/>
        <v>2</v>
      </c>
      <c r="AX27" s="296">
        <f t="shared" si="18"/>
        <v>219</v>
      </c>
      <c r="AY27" s="296">
        <f t="shared" si="10"/>
        <v>148</v>
      </c>
      <c r="AZ27" s="298">
        <f t="shared" si="16"/>
        <v>2</v>
      </c>
      <c r="BA27" s="296">
        <f t="shared" si="16"/>
        <v>219</v>
      </c>
      <c r="BB27" s="296">
        <f t="shared" si="16"/>
        <v>148</v>
      </c>
      <c r="BC27" s="298">
        <f>BC72</f>
        <v>2</v>
      </c>
      <c r="BD27" s="296">
        <f t="shared" si="4"/>
        <v>0</v>
      </c>
      <c r="BE27" s="297">
        <f t="shared" si="4"/>
        <v>0</v>
      </c>
      <c r="BF27" s="13">
        <f t="shared" si="19"/>
        <v>2</v>
      </c>
      <c r="BG27" s="13">
        <f t="shared" si="19"/>
        <v>219</v>
      </c>
      <c r="BH27" s="13">
        <f t="shared" si="20"/>
        <v>148</v>
      </c>
      <c r="BI27" s="294" t="str">
        <f t="shared" si="5"/>
        <v>○</v>
      </c>
      <c r="BJ27" s="294" t="str">
        <f t="shared" si="6"/>
        <v>○</v>
      </c>
      <c r="BK27" s="294" t="str">
        <f t="shared" si="7"/>
        <v>○</v>
      </c>
      <c r="BL27" s="293"/>
    </row>
    <row r="28" spans="1:64" s="13" customFormat="1" ht="17.25" customHeight="1">
      <c r="A28" s="86" t="s">
        <v>31</v>
      </c>
      <c r="B28" s="295">
        <f t="shared" si="17"/>
        <v>3</v>
      </c>
      <c r="C28" s="296">
        <f t="shared" si="17"/>
        <v>303</v>
      </c>
      <c r="D28" s="297">
        <f t="shared" si="17"/>
        <v>141</v>
      </c>
      <c r="E28" s="298">
        <f t="shared" si="17"/>
        <v>0</v>
      </c>
      <c r="F28" s="296">
        <f t="shared" si="17"/>
        <v>0</v>
      </c>
      <c r="G28" s="299">
        <f t="shared" si="17"/>
        <v>0</v>
      </c>
      <c r="H28" s="295">
        <f t="shared" si="17"/>
        <v>0</v>
      </c>
      <c r="I28" s="296">
        <f t="shared" si="17"/>
        <v>0</v>
      </c>
      <c r="J28" s="297">
        <f t="shared" si="17"/>
        <v>0</v>
      </c>
      <c r="K28" s="298">
        <f t="shared" si="17"/>
        <v>0</v>
      </c>
      <c r="L28" s="296">
        <f t="shared" si="17"/>
        <v>0</v>
      </c>
      <c r="M28" s="297">
        <f t="shared" si="17"/>
        <v>0</v>
      </c>
      <c r="N28" s="298">
        <f t="shared" si="17"/>
        <v>0</v>
      </c>
      <c r="O28" s="296">
        <f t="shared" si="17"/>
        <v>0</v>
      </c>
      <c r="P28" s="297">
        <f t="shared" si="17"/>
        <v>0</v>
      </c>
      <c r="Q28" s="298">
        <f t="shared" si="17"/>
        <v>0</v>
      </c>
      <c r="R28" s="296">
        <f t="shared" si="17"/>
        <v>0</v>
      </c>
      <c r="S28" s="297">
        <f t="shared" si="17"/>
        <v>0</v>
      </c>
      <c r="T28" s="86" t="s">
        <v>31</v>
      </c>
      <c r="U28" s="298">
        <f t="shared" si="14"/>
        <v>0</v>
      </c>
      <c r="V28" s="296">
        <f t="shared" si="14"/>
        <v>0</v>
      </c>
      <c r="W28" s="299">
        <f t="shared" si="14"/>
        <v>0</v>
      </c>
      <c r="X28" s="295">
        <f t="shared" si="14"/>
        <v>0</v>
      </c>
      <c r="Y28" s="296">
        <f t="shared" si="14"/>
        <v>0</v>
      </c>
      <c r="Z28" s="297">
        <f t="shared" si="14"/>
        <v>0</v>
      </c>
      <c r="AA28" s="298">
        <f t="shared" si="13"/>
        <v>0</v>
      </c>
      <c r="AB28" s="296">
        <f t="shared" si="13"/>
        <v>0</v>
      </c>
      <c r="AC28" s="297">
        <f t="shared" si="13"/>
        <v>0</v>
      </c>
      <c r="AD28" s="298">
        <f t="shared" si="13"/>
        <v>0</v>
      </c>
      <c r="AE28" s="296">
        <f t="shared" si="13"/>
        <v>0</v>
      </c>
      <c r="AF28" s="297">
        <f t="shared" si="13"/>
        <v>0</v>
      </c>
      <c r="AG28" s="298">
        <f t="shared" si="14"/>
        <v>0</v>
      </c>
      <c r="AH28" s="296">
        <f t="shared" si="14"/>
        <v>0</v>
      </c>
      <c r="AI28" s="297">
        <f t="shared" si="14"/>
        <v>0</v>
      </c>
      <c r="AJ28" s="298">
        <f t="shared" si="13"/>
        <v>0</v>
      </c>
      <c r="AK28" s="296">
        <f t="shared" si="13"/>
        <v>0</v>
      </c>
      <c r="AL28" s="297">
        <f t="shared" si="13"/>
        <v>0</v>
      </c>
      <c r="AM28" s="298">
        <f t="shared" si="13"/>
        <v>0</v>
      </c>
      <c r="AN28" s="296">
        <f t="shared" si="13"/>
        <v>0</v>
      </c>
      <c r="AO28" s="297">
        <f t="shared" si="13"/>
        <v>0</v>
      </c>
      <c r="AP28" s="86" t="s">
        <v>31</v>
      </c>
      <c r="AQ28" s="295">
        <f t="shared" si="13"/>
        <v>0</v>
      </c>
      <c r="AR28" s="296">
        <f t="shared" si="13"/>
        <v>0</v>
      </c>
      <c r="AS28" s="297">
        <f t="shared" si="13"/>
        <v>0</v>
      </c>
      <c r="AT28" s="295">
        <f t="shared" si="13"/>
        <v>0</v>
      </c>
      <c r="AU28" s="296">
        <f t="shared" si="13"/>
        <v>0</v>
      </c>
      <c r="AV28" s="297">
        <f t="shared" si="13"/>
        <v>0</v>
      </c>
      <c r="AW28" s="295">
        <f t="shared" si="13"/>
        <v>3</v>
      </c>
      <c r="AX28" s="296">
        <f t="shared" si="18"/>
        <v>303</v>
      </c>
      <c r="AY28" s="296">
        <f t="shared" si="10"/>
        <v>141</v>
      </c>
      <c r="AZ28" s="298">
        <f t="shared" si="16"/>
        <v>3</v>
      </c>
      <c r="BA28" s="296">
        <f t="shared" si="16"/>
        <v>303</v>
      </c>
      <c r="BB28" s="296">
        <f t="shared" si="16"/>
        <v>141</v>
      </c>
      <c r="BC28" s="298">
        <f t="shared" si="11"/>
        <v>3</v>
      </c>
      <c r="BD28" s="296">
        <f t="shared" si="4"/>
        <v>0</v>
      </c>
      <c r="BE28" s="297">
        <f t="shared" si="4"/>
        <v>0</v>
      </c>
      <c r="BF28" s="13">
        <f t="shared" si="19"/>
        <v>3</v>
      </c>
      <c r="BG28" s="13">
        <f t="shared" si="19"/>
        <v>303</v>
      </c>
      <c r="BH28" s="13">
        <f t="shared" si="20"/>
        <v>141</v>
      </c>
      <c r="BI28" s="294" t="str">
        <f t="shared" si="5"/>
        <v>○</v>
      </c>
      <c r="BJ28" s="294" t="str">
        <f t="shared" si="6"/>
        <v>○</v>
      </c>
      <c r="BK28" s="294" t="str">
        <f t="shared" si="7"/>
        <v>○</v>
      </c>
      <c r="BL28" s="293"/>
    </row>
    <row r="29" spans="1:64" s="13" customFormat="1" ht="17.25" customHeight="1">
      <c r="A29" s="86" t="s">
        <v>32</v>
      </c>
      <c r="B29" s="295">
        <f t="shared" si="17"/>
        <v>8</v>
      </c>
      <c r="C29" s="296">
        <f t="shared" si="17"/>
        <v>950</v>
      </c>
      <c r="D29" s="297">
        <f t="shared" si="17"/>
        <v>587</v>
      </c>
      <c r="E29" s="298">
        <f t="shared" si="17"/>
        <v>0</v>
      </c>
      <c r="F29" s="296">
        <f t="shared" si="17"/>
        <v>0</v>
      </c>
      <c r="G29" s="299">
        <f t="shared" si="17"/>
        <v>0</v>
      </c>
      <c r="H29" s="295">
        <f t="shared" si="17"/>
        <v>18</v>
      </c>
      <c r="I29" s="296">
        <f t="shared" si="17"/>
        <v>2029</v>
      </c>
      <c r="J29" s="297">
        <f t="shared" si="17"/>
        <v>1176</v>
      </c>
      <c r="K29" s="298">
        <f t="shared" si="17"/>
        <v>0</v>
      </c>
      <c r="L29" s="296">
        <f t="shared" si="17"/>
        <v>0</v>
      </c>
      <c r="M29" s="297">
        <f t="shared" si="17"/>
        <v>0</v>
      </c>
      <c r="N29" s="298">
        <f t="shared" si="17"/>
        <v>0</v>
      </c>
      <c r="O29" s="296">
        <f t="shared" si="17"/>
        <v>0</v>
      </c>
      <c r="P29" s="297">
        <f t="shared" si="17"/>
        <v>0</v>
      </c>
      <c r="Q29" s="298">
        <f t="shared" si="17"/>
        <v>0</v>
      </c>
      <c r="R29" s="296">
        <f t="shared" si="17"/>
        <v>0</v>
      </c>
      <c r="S29" s="297">
        <f t="shared" si="17"/>
        <v>0</v>
      </c>
      <c r="T29" s="86" t="s">
        <v>32</v>
      </c>
      <c r="U29" s="298">
        <f t="shared" si="14"/>
        <v>0</v>
      </c>
      <c r="V29" s="296">
        <f t="shared" si="14"/>
        <v>0</v>
      </c>
      <c r="W29" s="299">
        <f t="shared" si="14"/>
        <v>0</v>
      </c>
      <c r="X29" s="295">
        <f t="shared" si="14"/>
        <v>0</v>
      </c>
      <c r="Y29" s="296">
        <f t="shared" si="14"/>
        <v>0</v>
      </c>
      <c r="Z29" s="297">
        <f t="shared" si="14"/>
        <v>0</v>
      </c>
      <c r="AA29" s="298">
        <f t="shared" si="13"/>
        <v>0</v>
      </c>
      <c r="AB29" s="296">
        <f t="shared" si="13"/>
        <v>0</v>
      </c>
      <c r="AC29" s="297">
        <f t="shared" si="13"/>
        <v>0</v>
      </c>
      <c r="AD29" s="298">
        <f t="shared" si="13"/>
        <v>0</v>
      </c>
      <c r="AE29" s="296">
        <f t="shared" si="13"/>
        <v>0</v>
      </c>
      <c r="AF29" s="297">
        <f t="shared" si="13"/>
        <v>0</v>
      </c>
      <c r="AG29" s="298">
        <f t="shared" si="14"/>
        <v>0</v>
      </c>
      <c r="AH29" s="296">
        <f t="shared" si="14"/>
        <v>0</v>
      </c>
      <c r="AI29" s="297">
        <f t="shared" si="14"/>
        <v>0</v>
      </c>
      <c r="AJ29" s="298">
        <f t="shared" si="13"/>
        <v>0</v>
      </c>
      <c r="AK29" s="296">
        <f t="shared" si="13"/>
        <v>0</v>
      </c>
      <c r="AL29" s="297">
        <f t="shared" si="13"/>
        <v>0</v>
      </c>
      <c r="AM29" s="298">
        <f t="shared" si="13"/>
        <v>0</v>
      </c>
      <c r="AN29" s="296">
        <f t="shared" si="13"/>
        <v>0</v>
      </c>
      <c r="AO29" s="297">
        <f t="shared" si="13"/>
        <v>0</v>
      </c>
      <c r="AP29" s="86" t="s">
        <v>32</v>
      </c>
      <c r="AQ29" s="295">
        <f t="shared" si="13"/>
        <v>0</v>
      </c>
      <c r="AR29" s="296">
        <f t="shared" si="13"/>
        <v>0</v>
      </c>
      <c r="AS29" s="297">
        <f t="shared" si="13"/>
        <v>0</v>
      </c>
      <c r="AT29" s="295">
        <f t="shared" si="13"/>
        <v>0</v>
      </c>
      <c r="AU29" s="296">
        <f t="shared" si="13"/>
        <v>0</v>
      </c>
      <c r="AV29" s="297">
        <f t="shared" si="13"/>
        <v>0</v>
      </c>
      <c r="AW29" s="295">
        <f t="shared" si="13"/>
        <v>26</v>
      </c>
      <c r="AX29" s="296">
        <f t="shared" si="18"/>
        <v>2979</v>
      </c>
      <c r="AY29" s="296">
        <f t="shared" si="10"/>
        <v>1763</v>
      </c>
      <c r="AZ29" s="298">
        <f t="shared" si="16"/>
        <v>26</v>
      </c>
      <c r="BA29" s="296">
        <f t="shared" si="16"/>
        <v>2979</v>
      </c>
      <c r="BB29" s="296">
        <f t="shared" si="16"/>
        <v>1763</v>
      </c>
      <c r="BC29" s="298">
        <f t="shared" si="11"/>
        <v>26</v>
      </c>
      <c r="BD29" s="296">
        <f t="shared" si="4"/>
        <v>0</v>
      </c>
      <c r="BE29" s="297">
        <f t="shared" si="4"/>
        <v>0</v>
      </c>
      <c r="BF29" s="13">
        <f t="shared" si="19"/>
        <v>26</v>
      </c>
      <c r="BG29" s="13">
        <f t="shared" si="19"/>
        <v>2979</v>
      </c>
      <c r="BH29" s="13">
        <f t="shared" si="20"/>
        <v>1763</v>
      </c>
      <c r="BI29" s="294" t="str">
        <f t="shared" si="5"/>
        <v>○</v>
      </c>
      <c r="BJ29" s="294" t="str">
        <f t="shared" si="6"/>
        <v>○</v>
      </c>
      <c r="BK29" s="294" t="str">
        <f t="shared" si="7"/>
        <v>○</v>
      </c>
      <c r="BL29" s="293"/>
    </row>
    <row r="30" spans="1:64" s="13" customFormat="1" ht="17.25" customHeight="1">
      <c r="A30" s="86" t="s">
        <v>33</v>
      </c>
      <c r="B30" s="295">
        <f t="shared" si="17"/>
        <v>22</v>
      </c>
      <c r="C30" s="296">
        <f t="shared" si="17"/>
        <v>2424</v>
      </c>
      <c r="D30" s="297">
        <f t="shared" si="17"/>
        <v>1339</v>
      </c>
      <c r="E30" s="298">
        <f t="shared" si="17"/>
        <v>0</v>
      </c>
      <c r="F30" s="296">
        <f t="shared" si="17"/>
        <v>0</v>
      </c>
      <c r="G30" s="299">
        <f t="shared" si="17"/>
        <v>0</v>
      </c>
      <c r="H30" s="295">
        <f t="shared" si="17"/>
        <v>30</v>
      </c>
      <c r="I30" s="296">
        <f t="shared" si="17"/>
        <v>3395</v>
      </c>
      <c r="J30" s="297">
        <f t="shared" si="17"/>
        <v>1843</v>
      </c>
      <c r="K30" s="298">
        <f t="shared" si="17"/>
        <v>0</v>
      </c>
      <c r="L30" s="296">
        <f t="shared" si="17"/>
        <v>0</v>
      </c>
      <c r="M30" s="297">
        <f t="shared" si="17"/>
        <v>0</v>
      </c>
      <c r="N30" s="298">
        <f t="shared" si="17"/>
        <v>0</v>
      </c>
      <c r="O30" s="296">
        <f t="shared" si="17"/>
        <v>0</v>
      </c>
      <c r="P30" s="297">
        <f t="shared" si="17"/>
        <v>0</v>
      </c>
      <c r="Q30" s="298">
        <f t="shared" si="17"/>
        <v>0</v>
      </c>
      <c r="R30" s="296">
        <f t="shared" si="17"/>
        <v>0</v>
      </c>
      <c r="S30" s="297">
        <f t="shared" si="17"/>
        <v>0</v>
      </c>
      <c r="T30" s="86" t="s">
        <v>33</v>
      </c>
      <c r="U30" s="298">
        <f t="shared" si="14"/>
        <v>0</v>
      </c>
      <c r="V30" s="296">
        <f t="shared" si="14"/>
        <v>0</v>
      </c>
      <c r="W30" s="299">
        <f t="shared" si="14"/>
        <v>0</v>
      </c>
      <c r="X30" s="295">
        <f t="shared" si="14"/>
        <v>0</v>
      </c>
      <c r="Y30" s="296">
        <f t="shared" si="14"/>
        <v>0</v>
      </c>
      <c r="Z30" s="297">
        <f t="shared" si="14"/>
        <v>0</v>
      </c>
      <c r="AA30" s="298">
        <f t="shared" si="13"/>
        <v>0</v>
      </c>
      <c r="AB30" s="296">
        <f t="shared" si="13"/>
        <v>0</v>
      </c>
      <c r="AC30" s="297">
        <f t="shared" si="13"/>
        <v>0</v>
      </c>
      <c r="AD30" s="298">
        <f t="shared" si="13"/>
        <v>0</v>
      </c>
      <c r="AE30" s="296">
        <f t="shared" si="13"/>
        <v>0</v>
      </c>
      <c r="AF30" s="297">
        <f t="shared" si="13"/>
        <v>0</v>
      </c>
      <c r="AG30" s="298">
        <f t="shared" si="14"/>
        <v>0</v>
      </c>
      <c r="AH30" s="296">
        <f t="shared" si="14"/>
        <v>0</v>
      </c>
      <c r="AI30" s="297">
        <f t="shared" si="14"/>
        <v>0</v>
      </c>
      <c r="AJ30" s="298">
        <f t="shared" si="13"/>
        <v>0</v>
      </c>
      <c r="AK30" s="296">
        <f t="shared" si="13"/>
        <v>0</v>
      </c>
      <c r="AL30" s="297">
        <f t="shared" si="13"/>
        <v>0</v>
      </c>
      <c r="AM30" s="298">
        <f t="shared" si="13"/>
        <v>0</v>
      </c>
      <c r="AN30" s="296">
        <f t="shared" si="13"/>
        <v>0</v>
      </c>
      <c r="AO30" s="297">
        <f t="shared" si="13"/>
        <v>0</v>
      </c>
      <c r="AP30" s="86" t="s">
        <v>33</v>
      </c>
      <c r="AQ30" s="295">
        <f t="shared" si="13"/>
        <v>0</v>
      </c>
      <c r="AR30" s="296">
        <f t="shared" si="13"/>
        <v>0</v>
      </c>
      <c r="AS30" s="297">
        <f t="shared" si="13"/>
        <v>0</v>
      </c>
      <c r="AT30" s="295">
        <f t="shared" si="13"/>
        <v>0</v>
      </c>
      <c r="AU30" s="296">
        <f t="shared" si="13"/>
        <v>0</v>
      </c>
      <c r="AV30" s="297">
        <f t="shared" si="13"/>
        <v>0</v>
      </c>
      <c r="AW30" s="295">
        <f t="shared" si="13"/>
        <v>52</v>
      </c>
      <c r="AX30" s="296">
        <f t="shared" si="18"/>
        <v>5819</v>
      </c>
      <c r="AY30" s="296">
        <f t="shared" si="10"/>
        <v>3182</v>
      </c>
      <c r="AZ30" s="298">
        <f t="shared" si="16"/>
        <v>49</v>
      </c>
      <c r="BA30" s="296">
        <f t="shared" si="16"/>
        <v>5597</v>
      </c>
      <c r="BB30" s="296">
        <f t="shared" si="16"/>
        <v>3048</v>
      </c>
      <c r="BC30" s="298">
        <f t="shared" si="11"/>
        <v>49</v>
      </c>
      <c r="BD30" s="296">
        <f t="shared" si="4"/>
        <v>222</v>
      </c>
      <c r="BE30" s="297">
        <f t="shared" si="4"/>
        <v>134</v>
      </c>
      <c r="BF30" s="13">
        <f t="shared" si="19"/>
        <v>52</v>
      </c>
      <c r="BG30" s="13">
        <f t="shared" si="19"/>
        <v>5819</v>
      </c>
      <c r="BH30" s="13">
        <f t="shared" si="20"/>
        <v>3182</v>
      </c>
      <c r="BI30" s="294" t="str">
        <f t="shared" si="5"/>
        <v>○</v>
      </c>
      <c r="BJ30" s="294" t="str">
        <f t="shared" si="6"/>
        <v>○</v>
      </c>
      <c r="BK30" s="294" t="str">
        <f t="shared" si="7"/>
        <v>○</v>
      </c>
      <c r="BL30" s="293"/>
    </row>
    <row r="31" spans="1:64" s="13" customFormat="1" ht="17.25" customHeight="1">
      <c r="A31" s="86" t="s">
        <v>34</v>
      </c>
      <c r="B31" s="295">
        <f t="shared" si="17"/>
        <v>125</v>
      </c>
      <c r="C31" s="296">
        <f t="shared" si="17"/>
        <v>12630</v>
      </c>
      <c r="D31" s="297">
        <f t="shared" si="17"/>
        <v>7583</v>
      </c>
      <c r="E31" s="298">
        <f t="shared" si="17"/>
        <v>0</v>
      </c>
      <c r="F31" s="296">
        <f t="shared" si="17"/>
        <v>0</v>
      </c>
      <c r="G31" s="299">
        <f t="shared" si="17"/>
        <v>0</v>
      </c>
      <c r="H31" s="295">
        <f t="shared" si="17"/>
        <v>102</v>
      </c>
      <c r="I31" s="296">
        <f t="shared" si="17"/>
        <v>11012</v>
      </c>
      <c r="J31" s="297">
        <f t="shared" si="17"/>
        <v>6980</v>
      </c>
      <c r="K31" s="298">
        <f t="shared" si="17"/>
        <v>0</v>
      </c>
      <c r="L31" s="296">
        <f t="shared" si="17"/>
        <v>0</v>
      </c>
      <c r="M31" s="297">
        <f t="shared" si="17"/>
        <v>0</v>
      </c>
      <c r="N31" s="298">
        <f t="shared" si="17"/>
        <v>0</v>
      </c>
      <c r="O31" s="296">
        <f t="shared" si="17"/>
        <v>0</v>
      </c>
      <c r="P31" s="297">
        <f t="shared" si="17"/>
        <v>0</v>
      </c>
      <c r="Q31" s="298">
        <f t="shared" si="17"/>
        <v>0</v>
      </c>
      <c r="R31" s="296">
        <f t="shared" si="17"/>
        <v>0</v>
      </c>
      <c r="S31" s="297">
        <f t="shared" si="17"/>
        <v>0</v>
      </c>
      <c r="T31" s="86" t="s">
        <v>34</v>
      </c>
      <c r="U31" s="298">
        <f t="shared" si="14"/>
        <v>0</v>
      </c>
      <c r="V31" s="296">
        <f t="shared" si="14"/>
        <v>0</v>
      </c>
      <c r="W31" s="299">
        <f t="shared" si="14"/>
        <v>0</v>
      </c>
      <c r="X31" s="295">
        <f t="shared" si="14"/>
        <v>0</v>
      </c>
      <c r="Y31" s="296">
        <f t="shared" si="14"/>
        <v>0</v>
      </c>
      <c r="Z31" s="297">
        <f t="shared" si="14"/>
        <v>0</v>
      </c>
      <c r="AA31" s="298">
        <f t="shared" si="13"/>
        <v>0</v>
      </c>
      <c r="AB31" s="296">
        <f t="shared" si="13"/>
        <v>0</v>
      </c>
      <c r="AC31" s="297">
        <f t="shared" si="13"/>
        <v>0</v>
      </c>
      <c r="AD31" s="298">
        <f t="shared" si="13"/>
        <v>0</v>
      </c>
      <c r="AE31" s="296">
        <f t="shared" si="13"/>
        <v>0</v>
      </c>
      <c r="AF31" s="297">
        <f t="shared" si="13"/>
        <v>0</v>
      </c>
      <c r="AG31" s="298">
        <f t="shared" si="14"/>
        <v>0</v>
      </c>
      <c r="AH31" s="296">
        <f t="shared" si="14"/>
        <v>0</v>
      </c>
      <c r="AI31" s="297">
        <f t="shared" si="14"/>
        <v>0</v>
      </c>
      <c r="AJ31" s="298">
        <f t="shared" si="13"/>
        <v>0</v>
      </c>
      <c r="AK31" s="296">
        <f t="shared" si="13"/>
        <v>0</v>
      </c>
      <c r="AL31" s="297">
        <f t="shared" si="13"/>
        <v>0</v>
      </c>
      <c r="AM31" s="298">
        <f t="shared" si="13"/>
        <v>0</v>
      </c>
      <c r="AN31" s="296">
        <f t="shared" si="13"/>
        <v>0</v>
      </c>
      <c r="AO31" s="297">
        <f t="shared" si="13"/>
        <v>0</v>
      </c>
      <c r="AP31" s="86" t="s">
        <v>34</v>
      </c>
      <c r="AQ31" s="295">
        <f t="shared" si="13"/>
        <v>0</v>
      </c>
      <c r="AR31" s="296">
        <f t="shared" si="13"/>
        <v>0</v>
      </c>
      <c r="AS31" s="297">
        <f t="shared" si="13"/>
        <v>0</v>
      </c>
      <c r="AT31" s="295">
        <f t="shared" si="13"/>
        <v>0</v>
      </c>
      <c r="AU31" s="296">
        <f t="shared" si="13"/>
        <v>0</v>
      </c>
      <c r="AV31" s="297">
        <f t="shared" si="13"/>
        <v>0</v>
      </c>
      <c r="AW31" s="295">
        <f t="shared" si="13"/>
        <v>227</v>
      </c>
      <c r="AX31" s="296">
        <f t="shared" si="18"/>
        <v>23642</v>
      </c>
      <c r="AY31" s="296">
        <f t="shared" si="10"/>
        <v>14563</v>
      </c>
      <c r="AZ31" s="298">
        <f t="shared" si="16"/>
        <v>221</v>
      </c>
      <c r="BA31" s="296">
        <f t="shared" si="16"/>
        <v>23013</v>
      </c>
      <c r="BB31" s="296">
        <f t="shared" si="16"/>
        <v>14175</v>
      </c>
      <c r="BC31" s="298">
        <f t="shared" si="11"/>
        <v>221</v>
      </c>
      <c r="BD31" s="296">
        <f t="shared" si="4"/>
        <v>629</v>
      </c>
      <c r="BE31" s="297">
        <f t="shared" si="4"/>
        <v>388</v>
      </c>
      <c r="BF31" s="13">
        <f t="shared" si="19"/>
        <v>227</v>
      </c>
      <c r="BG31" s="13">
        <f t="shared" si="19"/>
        <v>23642</v>
      </c>
      <c r="BH31" s="13">
        <f t="shared" si="20"/>
        <v>14563</v>
      </c>
      <c r="BI31" s="294" t="str">
        <f t="shared" si="5"/>
        <v>○</v>
      </c>
      <c r="BJ31" s="294" t="str">
        <f t="shared" si="6"/>
        <v>○</v>
      </c>
      <c r="BK31" s="294" t="str">
        <f t="shared" si="7"/>
        <v>○</v>
      </c>
      <c r="BL31" s="293"/>
    </row>
    <row r="32" spans="1:64" s="13" customFormat="1" ht="17.25" customHeight="1">
      <c r="A32" s="86" t="s">
        <v>35</v>
      </c>
      <c r="B32" s="295">
        <f t="shared" si="17"/>
        <v>223</v>
      </c>
      <c r="C32" s="296">
        <f t="shared" si="17"/>
        <v>14463</v>
      </c>
      <c r="D32" s="297">
        <f t="shared" si="17"/>
        <v>8386</v>
      </c>
      <c r="E32" s="298">
        <f t="shared" si="17"/>
        <v>147</v>
      </c>
      <c r="F32" s="296">
        <f t="shared" si="17"/>
        <v>7350</v>
      </c>
      <c r="G32" s="299">
        <f t="shared" si="17"/>
        <v>5633</v>
      </c>
      <c r="H32" s="295">
        <f t="shared" si="17"/>
        <v>131</v>
      </c>
      <c r="I32" s="296">
        <f t="shared" si="17"/>
        <v>14548</v>
      </c>
      <c r="J32" s="297">
        <f t="shared" si="17"/>
        <v>8353</v>
      </c>
      <c r="K32" s="298">
        <f t="shared" si="17"/>
        <v>0</v>
      </c>
      <c r="L32" s="296">
        <f t="shared" si="17"/>
        <v>0</v>
      </c>
      <c r="M32" s="297">
        <f t="shared" si="17"/>
        <v>0</v>
      </c>
      <c r="N32" s="298">
        <f t="shared" si="17"/>
        <v>0</v>
      </c>
      <c r="O32" s="296">
        <f t="shared" si="17"/>
        <v>0</v>
      </c>
      <c r="P32" s="297">
        <f t="shared" si="17"/>
        <v>0</v>
      </c>
      <c r="Q32" s="298">
        <f t="shared" si="17"/>
        <v>0</v>
      </c>
      <c r="R32" s="296">
        <f t="shared" si="17"/>
        <v>0</v>
      </c>
      <c r="S32" s="297">
        <f t="shared" si="17"/>
        <v>0</v>
      </c>
      <c r="T32" s="86" t="s">
        <v>35</v>
      </c>
      <c r="U32" s="298">
        <f t="shared" si="14"/>
        <v>0</v>
      </c>
      <c r="V32" s="296">
        <f t="shared" si="14"/>
        <v>0</v>
      </c>
      <c r="W32" s="299">
        <f t="shared" si="14"/>
        <v>0</v>
      </c>
      <c r="X32" s="295">
        <f t="shared" si="14"/>
        <v>0</v>
      </c>
      <c r="Y32" s="296">
        <f t="shared" si="14"/>
        <v>0</v>
      </c>
      <c r="Z32" s="297">
        <f t="shared" si="14"/>
        <v>0</v>
      </c>
      <c r="AA32" s="298">
        <f t="shared" si="13"/>
        <v>0</v>
      </c>
      <c r="AB32" s="296">
        <f t="shared" si="13"/>
        <v>0</v>
      </c>
      <c r="AC32" s="297">
        <f t="shared" ref="AC32:AF32" si="21">AC77</f>
        <v>0</v>
      </c>
      <c r="AD32" s="298">
        <f t="shared" si="21"/>
        <v>0</v>
      </c>
      <c r="AE32" s="296">
        <f t="shared" si="21"/>
        <v>0</v>
      </c>
      <c r="AF32" s="297">
        <f t="shared" si="21"/>
        <v>0</v>
      </c>
      <c r="AG32" s="298">
        <f t="shared" si="14"/>
        <v>1</v>
      </c>
      <c r="AH32" s="296">
        <f t="shared" si="14"/>
        <v>120</v>
      </c>
      <c r="AI32" s="297">
        <f t="shared" si="14"/>
        <v>11</v>
      </c>
      <c r="AJ32" s="298">
        <f t="shared" si="14"/>
        <v>0</v>
      </c>
      <c r="AK32" s="296">
        <f t="shared" ref="AK32:AW45" si="22">AK77</f>
        <v>0</v>
      </c>
      <c r="AL32" s="297">
        <f t="shared" si="22"/>
        <v>0</v>
      </c>
      <c r="AM32" s="298">
        <f t="shared" si="22"/>
        <v>0</v>
      </c>
      <c r="AN32" s="296">
        <f t="shared" si="22"/>
        <v>0</v>
      </c>
      <c r="AO32" s="297">
        <f t="shared" si="22"/>
        <v>0</v>
      </c>
      <c r="AP32" s="86" t="s">
        <v>35</v>
      </c>
      <c r="AQ32" s="295">
        <f t="shared" si="22"/>
        <v>0</v>
      </c>
      <c r="AR32" s="296">
        <f t="shared" si="22"/>
        <v>0</v>
      </c>
      <c r="AS32" s="297">
        <f t="shared" si="22"/>
        <v>0</v>
      </c>
      <c r="AT32" s="295">
        <f t="shared" si="22"/>
        <v>0</v>
      </c>
      <c r="AU32" s="296">
        <f t="shared" si="22"/>
        <v>0</v>
      </c>
      <c r="AV32" s="297">
        <f t="shared" si="22"/>
        <v>0</v>
      </c>
      <c r="AW32" s="295">
        <f t="shared" si="22"/>
        <v>502</v>
      </c>
      <c r="AX32" s="296">
        <f t="shared" si="18"/>
        <v>36481</v>
      </c>
      <c r="AY32" s="296">
        <f t="shared" si="10"/>
        <v>22383</v>
      </c>
      <c r="AZ32" s="298">
        <f t="shared" si="16"/>
        <v>294</v>
      </c>
      <c r="BA32" s="296">
        <f t="shared" si="16"/>
        <v>27257</v>
      </c>
      <c r="BB32" s="296">
        <f t="shared" si="16"/>
        <v>15701</v>
      </c>
      <c r="BC32" s="298">
        <f t="shared" si="11"/>
        <v>294</v>
      </c>
      <c r="BD32" s="296">
        <f t="shared" si="4"/>
        <v>9224</v>
      </c>
      <c r="BE32" s="297">
        <f t="shared" si="4"/>
        <v>6682</v>
      </c>
      <c r="BF32" s="13">
        <f t="shared" si="19"/>
        <v>502</v>
      </c>
      <c r="BG32" s="13">
        <f t="shared" si="19"/>
        <v>36481</v>
      </c>
      <c r="BH32" s="13">
        <f t="shared" si="20"/>
        <v>22383</v>
      </c>
      <c r="BI32" s="294" t="str">
        <f t="shared" si="5"/>
        <v>○</v>
      </c>
      <c r="BJ32" s="294" t="str">
        <f t="shared" si="6"/>
        <v>○</v>
      </c>
      <c r="BK32" s="294" t="str">
        <f t="shared" si="7"/>
        <v>○</v>
      </c>
      <c r="BL32" s="293"/>
    </row>
    <row r="33" spans="1:64" s="13" customFormat="1" ht="17.25" customHeight="1">
      <c r="A33" s="86" t="s">
        <v>36</v>
      </c>
      <c r="B33" s="295">
        <f t="shared" si="17"/>
        <v>332</v>
      </c>
      <c r="C33" s="296">
        <f t="shared" si="17"/>
        <v>32728</v>
      </c>
      <c r="D33" s="297">
        <f t="shared" si="17"/>
        <v>17882</v>
      </c>
      <c r="E33" s="298">
        <f t="shared" si="17"/>
        <v>0</v>
      </c>
      <c r="F33" s="296">
        <f t="shared" si="17"/>
        <v>0</v>
      </c>
      <c r="G33" s="299">
        <f t="shared" si="17"/>
        <v>0</v>
      </c>
      <c r="H33" s="295">
        <f t="shared" si="17"/>
        <v>429</v>
      </c>
      <c r="I33" s="296">
        <f t="shared" si="17"/>
        <v>47414</v>
      </c>
      <c r="J33" s="297">
        <f t="shared" si="17"/>
        <v>26665</v>
      </c>
      <c r="K33" s="298">
        <f t="shared" si="17"/>
        <v>0</v>
      </c>
      <c r="L33" s="296">
        <f t="shared" si="17"/>
        <v>0</v>
      </c>
      <c r="M33" s="297">
        <f t="shared" si="17"/>
        <v>0</v>
      </c>
      <c r="N33" s="298">
        <f t="shared" si="17"/>
        <v>0</v>
      </c>
      <c r="O33" s="296">
        <f t="shared" si="17"/>
        <v>0</v>
      </c>
      <c r="P33" s="297">
        <f t="shared" si="17"/>
        <v>0</v>
      </c>
      <c r="Q33" s="298">
        <f t="shared" si="17"/>
        <v>0</v>
      </c>
      <c r="R33" s="296">
        <f t="shared" si="17"/>
        <v>0</v>
      </c>
      <c r="S33" s="297">
        <f t="shared" si="17"/>
        <v>0</v>
      </c>
      <c r="T33" s="86" t="s">
        <v>36</v>
      </c>
      <c r="U33" s="298">
        <f t="shared" si="14"/>
        <v>0</v>
      </c>
      <c r="V33" s="296">
        <f t="shared" si="14"/>
        <v>0</v>
      </c>
      <c r="W33" s="299">
        <f t="shared" si="14"/>
        <v>0</v>
      </c>
      <c r="X33" s="295">
        <f t="shared" si="14"/>
        <v>0</v>
      </c>
      <c r="Y33" s="296">
        <f t="shared" si="14"/>
        <v>0</v>
      </c>
      <c r="Z33" s="297">
        <f t="shared" si="14"/>
        <v>0</v>
      </c>
      <c r="AA33" s="298">
        <f t="shared" si="14"/>
        <v>2</v>
      </c>
      <c r="AB33" s="296">
        <f t="shared" si="14"/>
        <v>200</v>
      </c>
      <c r="AC33" s="297">
        <f t="shared" si="14"/>
        <v>17</v>
      </c>
      <c r="AD33" s="298">
        <f t="shared" si="14"/>
        <v>0</v>
      </c>
      <c r="AE33" s="296">
        <f t="shared" si="14"/>
        <v>0</v>
      </c>
      <c r="AF33" s="297">
        <f t="shared" si="14"/>
        <v>0</v>
      </c>
      <c r="AG33" s="298">
        <f t="shared" si="14"/>
        <v>2</v>
      </c>
      <c r="AH33" s="296">
        <f t="shared" si="14"/>
        <v>236</v>
      </c>
      <c r="AI33" s="297">
        <f t="shared" si="14"/>
        <v>17</v>
      </c>
      <c r="AJ33" s="298">
        <f t="shared" si="14"/>
        <v>0</v>
      </c>
      <c r="AK33" s="296">
        <f t="shared" si="22"/>
        <v>0</v>
      </c>
      <c r="AL33" s="297">
        <f t="shared" si="22"/>
        <v>0</v>
      </c>
      <c r="AM33" s="298">
        <f t="shared" si="22"/>
        <v>0</v>
      </c>
      <c r="AN33" s="296">
        <f t="shared" si="22"/>
        <v>0</v>
      </c>
      <c r="AO33" s="297">
        <f t="shared" si="22"/>
        <v>0</v>
      </c>
      <c r="AP33" s="86" t="s">
        <v>36</v>
      </c>
      <c r="AQ33" s="295">
        <f t="shared" si="22"/>
        <v>0</v>
      </c>
      <c r="AR33" s="296">
        <f t="shared" si="22"/>
        <v>0</v>
      </c>
      <c r="AS33" s="297">
        <f t="shared" si="22"/>
        <v>0</v>
      </c>
      <c r="AT33" s="295">
        <f t="shared" si="22"/>
        <v>0</v>
      </c>
      <c r="AU33" s="296">
        <f t="shared" si="22"/>
        <v>0</v>
      </c>
      <c r="AV33" s="297">
        <f t="shared" si="22"/>
        <v>0</v>
      </c>
      <c r="AW33" s="295">
        <f t="shared" si="22"/>
        <v>765</v>
      </c>
      <c r="AX33" s="296">
        <f t="shared" si="18"/>
        <v>80578</v>
      </c>
      <c r="AY33" s="296">
        <f t="shared" si="10"/>
        <v>44581</v>
      </c>
      <c r="AZ33" s="298">
        <f t="shared" si="16"/>
        <v>743</v>
      </c>
      <c r="BA33" s="296">
        <f t="shared" si="16"/>
        <v>78441</v>
      </c>
      <c r="BB33" s="296">
        <f t="shared" si="16"/>
        <v>43340</v>
      </c>
      <c r="BC33" s="298">
        <f t="shared" si="11"/>
        <v>743</v>
      </c>
      <c r="BD33" s="296">
        <f t="shared" si="4"/>
        <v>2137</v>
      </c>
      <c r="BE33" s="297">
        <f t="shared" si="4"/>
        <v>1241</v>
      </c>
      <c r="BF33" s="13">
        <f t="shared" si="19"/>
        <v>765</v>
      </c>
      <c r="BG33" s="13">
        <f t="shared" si="19"/>
        <v>80578</v>
      </c>
      <c r="BH33" s="13">
        <f t="shared" si="20"/>
        <v>44581</v>
      </c>
      <c r="BI33" s="294" t="str">
        <f t="shared" si="5"/>
        <v>○</v>
      </c>
      <c r="BJ33" s="294" t="str">
        <f t="shared" si="6"/>
        <v>○</v>
      </c>
      <c r="BK33" s="294" t="str">
        <f t="shared" si="7"/>
        <v>○</v>
      </c>
      <c r="BL33" s="293"/>
    </row>
    <row r="34" spans="1:64" s="13" customFormat="1" ht="17.25" customHeight="1">
      <c r="A34" s="86" t="s">
        <v>37</v>
      </c>
      <c r="B34" s="295">
        <f t="shared" si="17"/>
        <v>87</v>
      </c>
      <c r="C34" s="296">
        <f t="shared" si="17"/>
        <v>8842</v>
      </c>
      <c r="D34" s="297">
        <f t="shared" si="17"/>
        <v>5014</v>
      </c>
      <c r="E34" s="298">
        <f t="shared" si="17"/>
        <v>0</v>
      </c>
      <c r="F34" s="296">
        <f t="shared" si="17"/>
        <v>0</v>
      </c>
      <c r="G34" s="299">
        <f t="shared" si="17"/>
        <v>0</v>
      </c>
      <c r="H34" s="295">
        <f t="shared" si="17"/>
        <v>125</v>
      </c>
      <c r="I34" s="296">
        <f t="shared" si="17"/>
        <v>13965</v>
      </c>
      <c r="J34" s="297">
        <f t="shared" si="17"/>
        <v>8105</v>
      </c>
      <c r="K34" s="298">
        <f t="shared" si="17"/>
        <v>0</v>
      </c>
      <c r="L34" s="296">
        <f t="shared" si="17"/>
        <v>0</v>
      </c>
      <c r="M34" s="297">
        <f t="shared" si="17"/>
        <v>0</v>
      </c>
      <c r="N34" s="298">
        <f t="shared" si="17"/>
        <v>0</v>
      </c>
      <c r="O34" s="296">
        <f t="shared" si="17"/>
        <v>0</v>
      </c>
      <c r="P34" s="297">
        <f t="shared" si="17"/>
        <v>0</v>
      </c>
      <c r="Q34" s="298">
        <f t="shared" si="17"/>
        <v>0</v>
      </c>
      <c r="R34" s="296">
        <f t="shared" si="17"/>
        <v>0</v>
      </c>
      <c r="S34" s="297">
        <f t="shared" si="17"/>
        <v>0</v>
      </c>
      <c r="T34" s="86" t="s">
        <v>37</v>
      </c>
      <c r="U34" s="298">
        <f t="shared" si="14"/>
        <v>0</v>
      </c>
      <c r="V34" s="296">
        <f t="shared" si="14"/>
        <v>0</v>
      </c>
      <c r="W34" s="299">
        <f t="shared" si="14"/>
        <v>0</v>
      </c>
      <c r="X34" s="295">
        <f t="shared" si="14"/>
        <v>0</v>
      </c>
      <c r="Y34" s="296">
        <f t="shared" si="14"/>
        <v>0</v>
      </c>
      <c r="Z34" s="297">
        <f t="shared" si="14"/>
        <v>0</v>
      </c>
      <c r="AA34" s="298">
        <f t="shared" si="14"/>
        <v>0</v>
      </c>
      <c r="AB34" s="296">
        <f t="shared" si="14"/>
        <v>0</v>
      </c>
      <c r="AC34" s="297">
        <f t="shared" si="14"/>
        <v>0</v>
      </c>
      <c r="AD34" s="298">
        <f t="shared" si="14"/>
        <v>0</v>
      </c>
      <c r="AE34" s="296">
        <f t="shared" si="14"/>
        <v>0</v>
      </c>
      <c r="AF34" s="297">
        <f t="shared" si="14"/>
        <v>0</v>
      </c>
      <c r="AG34" s="298">
        <f t="shared" si="14"/>
        <v>0</v>
      </c>
      <c r="AH34" s="296">
        <f t="shared" si="14"/>
        <v>0</v>
      </c>
      <c r="AI34" s="297">
        <f t="shared" si="14"/>
        <v>0</v>
      </c>
      <c r="AJ34" s="298">
        <f t="shared" si="14"/>
        <v>0</v>
      </c>
      <c r="AK34" s="296">
        <f t="shared" si="22"/>
        <v>0</v>
      </c>
      <c r="AL34" s="297">
        <f t="shared" si="22"/>
        <v>0</v>
      </c>
      <c r="AM34" s="298">
        <f t="shared" si="22"/>
        <v>0</v>
      </c>
      <c r="AN34" s="296">
        <f t="shared" si="22"/>
        <v>0</v>
      </c>
      <c r="AO34" s="297">
        <f t="shared" si="22"/>
        <v>0</v>
      </c>
      <c r="AP34" s="86" t="s">
        <v>37</v>
      </c>
      <c r="AQ34" s="295">
        <f t="shared" si="22"/>
        <v>0</v>
      </c>
      <c r="AR34" s="296">
        <f t="shared" si="22"/>
        <v>0</v>
      </c>
      <c r="AS34" s="297">
        <f t="shared" si="22"/>
        <v>0</v>
      </c>
      <c r="AT34" s="295">
        <f t="shared" si="22"/>
        <v>0</v>
      </c>
      <c r="AU34" s="296">
        <f t="shared" si="22"/>
        <v>0</v>
      </c>
      <c r="AV34" s="297">
        <f t="shared" si="22"/>
        <v>0</v>
      </c>
      <c r="AW34" s="295">
        <f t="shared" si="22"/>
        <v>212</v>
      </c>
      <c r="AX34" s="296">
        <f t="shared" si="18"/>
        <v>22807</v>
      </c>
      <c r="AY34" s="296">
        <f t="shared" si="10"/>
        <v>13119</v>
      </c>
      <c r="AZ34" s="298">
        <f t="shared" si="16"/>
        <v>202</v>
      </c>
      <c r="BA34" s="296">
        <f t="shared" si="16"/>
        <v>21833</v>
      </c>
      <c r="BB34" s="296">
        <f t="shared" si="16"/>
        <v>12524</v>
      </c>
      <c r="BC34" s="298">
        <f t="shared" si="11"/>
        <v>202</v>
      </c>
      <c r="BD34" s="296">
        <f t="shared" si="4"/>
        <v>974</v>
      </c>
      <c r="BE34" s="297">
        <f t="shared" si="4"/>
        <v>595</v>
      </c>
      <c r="BF34" s="13">
        <f t="shared" si="19"/>
        <v>212</v>
      </c>
      <c r="BG34" s="13">
        <f t="shared" si="19"/>
        <v>22807</v>
      </c>
      <c r="BH34" s="13">
        <f t="shared" si="20"/>
        <v>13119</v>
      </c>
      <c r="BI34" s="294" t="str">
        <f t="shared" si="5"/>
        <v>○</v>
      </c>
      <c r="BJ34" s="294" t="str">
        <f t="shared" si="6"/>
        <v>○</v>
      </c>
      <c r="BK34" s="294" t="str">
        <f t="shared" si="7"/>
        <v>○</v>
      </c>
      <c r="BL34" s="293"/>
    </row>
    <row r="35" spans="1:64" s="13" customFormat="1" ht="17.25" customHeight="1">
      <c r="A35" s="86" t="s">
        <v>38</v>
      </c>
      <c r="B35" s="295">
        <f t="shared" si="17"/>
        <v>10</v>
      </c>
      <c r="C35" s="296">
        <f t="shared" si="17"/>
        <v>904</v>
      </c>
      <c r="D35" s="297">
        <f t="shared" si="17"/>
        <v>546</v>
      </c>
      <c r="E35" s="298">
        <f t="shared" si="17"/>
        <v>0</v>
      </c>
      <c r="F35" s="296">
        <f t="shared" si="17"/>
        <v>0</v>
      </c>
      <c r="G35" s="299">
        <f t="shared" si="17"/>
        <v>0</v>
      </c>
      <c r="H35" s="295">
        <f t="shared" si="17"/>
        <v>5</v>
      </c>
      <c r="I35" s="296">
        <f t="shared" si="17"/>
        <v>560</v>
      </c>
      <c r="J35" s="297">
        <f t="shared" si="17"/>
        <v>339</v>
      </c>
      <c r="K35" s="298">
        <f t="shared" si="17"/>
        <v>0</v>
      </c>
      <c r="L35" s="296">
        <f t="shared" si="17"/>
        <v>0</v>
      </c>
      <c r="M35" s="297">
        <f t="shared" si="17"/>
        <v>0</v>
      </c>
      <c r="N35" s="298">
        <f t="shared" si="17"/>
        <v>0</v>
      </c>
      <c r="O35" s="296">
        <f t="shared" si="17"/>
        <v>0</v>
      </c>
      <c r="P35" s="297">
        <f t="shared" si="17"/>
        <v>0</v>
      </c>
      <c r="Q35" s="298">
        <f t="shared" si="17"/>
        <v>0</v>
      </c>
      <c r="R35" s="296">
        <f t="shared" si="17"/>
        <v>0</v>
      </c>
      <c r="S35" s="297">
        <f t="shared" si="17"/>
        <v>0</v>
      </c>
      <c r="T35" s="86" t="s">
        <v>38</v>
      </c>
      <c r="U35" s="298">
        <f t="shared" si="14"/>
        <v>0</v>
      </c>
      <c r="V35" s="296">
        <f t="shared" si="14"/>
        <v>0</v>
      </c>
      <c r="W35" s="299">
        <f t="shared" si="14"/>
        <v>0</v>
      </c>
      <c r="X35" s="295">
        <f t="shared" si="14"/>
        <v>0</v>
      </c>
      <c r="Y35" s="296">
        <f t="shared" si="14"/>
        <v>0</v>
      </c>
      <c r="Z35" s="297">
        <f t="shared" si="14"/>
        <v>0</v>
      </c>
      <c r="AA35" s="298">
        <f t="shared" si="14"/>
        <v>0</v>
      </c>
      <c r="AB35" s="296">
        <f t="shared" si="14"/>
        <v>0</v>
      </c>
      <c r="AC35" s="297">
        <f t="shared" si="14"/>
        <v>0</v>
      </c>
      <c r="AD35" s="298">
        <f t="shared" si="14"/>
        <v>0</v>
      </c>
      <c r="AE35" s="296">
        <f t="shared" si="14"/>
        <v>0</v>
      </c>
      <c r="AF35" s="297">
        <f t="shared" si="14"/>
        <v>0</v>
      </c>
      <c r="AG35" s="298">
        <f t="shared" si="14"/>
        <v>0</v>
      </c>
      <c r="AH35" s="296">
        <f t="shared" si="14"/>
        <v>0</v>
      </c>
      <c r="AI35" s="297">
        <f t="shared" si="14"/>
        <v>0</v>
      </c>
      <c r="AJ35" s="298">
        <f t="shared" si="14"/>
        <v>0</v>
      </c>
      <c r="AK35" s="296">
        <f t="shared" si="22"/>
        <v>0</v>
      </c>
      <c r="AL35" s="297">
        <f t="shared" si="22"/>
        <v>0</v>
      </c>
      <c r="AM35" s="298">
        <f t="shared" si="22"/>
        <v>0</v>
      </c>
      <c r="AN35" s="296">
        <f t="shared" si="22"/>
        <v>0</v>
      </c>
      <c r="AO35" s="297">
        <f t="shared" si="22"/>
        <v>0</v>
      </c>
      <c r="AP35" s="86" t="s">
        <v>38</v>
      </c>
      <c r="AQ35" s="295">
        <f t="shared" si="22"/>
        <v>0</v>
      </c>
      <c r="AR35" s="296">
        <f t="shared" si="22"/>
        <v>0</v>
      </c>
      <c r="AS35" s="297">
        <f t="shared" si="22"/>
        <v>0</v>
      </c>
      <c r="AT35" s="295">
        <f t="shared" si="22"/>
        <v>0</v>
      </c>
      <c r="AU35" s="296">
        <f t="shared" si="22"/>
        <v>0</v>
      </c>
      <c r="AV35" s="297">
        <f t="shared" si="22"/>
        <v>0</v>
      </c>
      <c r="AW35" s="295">
        <f t="shared" si="22"/>
        <v>15</v>
      </c>
      <c r="AX35" s="296">
        <f t="shared" si="18"/>
        <v>1464</v>
      </c>
      <c r="AY35" s="296">
        <f t="shared" si="10"/>
        <v>885</v>
      </c>
      <c r="AZ35" s="298">
        <f t="shared" si="16"/>
        <v>12</v>
      </c>
      <c r="BA35" s="296">
        <f t="shared" si="16"/>
        <v>1287</v>
      </c>
      <c r="BB35" s="296">
        <f t="shared" si="16"/>
        <v>770</v>
      </c>
      <c r="BC35" s="298">
        <f t="shared" si="11"/>
        <v>12</v>
      </c>
      <c r="BD35" s="296">
        <f t="shared" si="4"/>
        <v>177</v>
      </c>
      <c r="BE35" s="297">
        <f t="shared" si="4"/>
        <v>115</v>
      </c>
      <c r="BF35" s="13">
        <f t="shared" si="19"/>
        <v>15</v>
      </c>
      <c r="BG35" s="13">
        <f t="shared" si="19"/>
        <v>1464</v>
      </c>
      <c r="BH35" s="13">
        <f t="shared" si="20"/>
        <v>885</v>
      </c>
      <c r="BI35" s="294" t="str">
        <f t="shared" si="5"/>
        <v>○</v>
      </c>
      <c r="BJ35" s="294" t="str">
        <f t="shared" si="6"/>
        <v>○</v>
      </c>
      <c r="BK35" s="294" t="str">
        <f t="shared" si="7"/>
        <v>○</v>
      </c>
    </row>
    <row r="36" spans="1:64" s="13" customFormat="1" ht="17.25" customHeight="1">
      <c r="A36" s="86" t="s">
        <v>39</v>
      </c>
      <c r="B36" s="295">
        <f t="shared" si="17"/>
        <v>48</v>
      </c>
      <c r="C36" s="296">
        <f t="shared" si="17"/>
        <v>4822</v>
      </c>
      <c r="D36" s="297">
        <f t="shared" si="17"/>
        <v>2461</v>
      </c>
      <c r="E36" s="298">
        <f t="shared" si="17"/>
        <v>0</v>
      </c>
      <c r="F36" s="296">
        <f t="shared" si="17"/>
        <v>0</v>
      </c>
      <c r="G36" s="299">
        <f t="shared" si="17"/>
        <v>0</v>
      </c>
      <c r="H36" s="295">
        <f t="shared" si="17"/>
        <v>54</v>
      </c>
      <c r="I36" s="296">
        <f t="shared" si="17"/>
        <v>5933</v>
      </c>
      <c r="J36" s="297">
        <f t="shared" si="17"/>
        <v>2905</v>
      </c>
      <c r="K36" s="298">
        <f t="shared" si="17"/>
        <v>0</v>
      </c>
      <c r="L36" s="296">
        <f t="shared" si="17"/>
        <v>0</v>
      </c>
      <c r="M36" s="297">
        <f t="shared" si="17"/>
        <v>0</v>
      </c>
      <c r="N36" s="298">
        <f t="shared" si="17"/>
        <v>0</v>
      </c>
      <c r="O36" s="296">
        <f t="shared" si="17"/>
        <v>0</v>
      </c>
      <c r="P36" s="297">
        <f t="shared" si="17"/>
        <v>0</v>
      </c>
      <c r="Q36" s="298">
        <f t="shared" si="17"/>
        <v>0</v>
      </c>
      <c r="R36" s="296">
        <f t="shared" si="17"/>
        <v>0</v>
      </c>
      <c r="S36" s="297">
        <f t="shared" si="17"/>
        <v>0</v>
      </c>
      <c r="T36" s="86" t="s">
        <v>39</v>
      </c>
      <c r="U36" s="298">
        <f t="shared" ref="U36:AW45" si="23">U81</f>
        <v>0</v>
      </c>
      <c r="V36" s="296">
        <f t="shared" si="23"/>
        <v>0</v>
      </c>
      <c r="W36" s="299">
        <f t="shared" si="23"/>
        <v>0</v>
      </c>
      <c r="X36" s="295">
        <f t="shared" si="23"/>
        <v>0</v>
      </c>
      <c r="Y36" s="296">
        <f t="shared" si="23"/>
        <v>0</v>
      </c>
      <c r="Z36" s="297">
        <f t="shared" si="23"/>
        <v>0</v>
      </c>
      <c r="AA36" s="298">
        <f t="shared" si="23"/>
        <v>2</v>
      </c>
      <c r="AB36" s="296">
        <f t="shared" si="23"/>
        <v>101</v>
      </c>
      <c r="AC36" s="297">
        <f t="shared" si="23"/>
        <v>1</v>
      </c>
      <c r="AD36" s="298">
        <f t="shared" si="23"/>
        <v>0</v>
      </c>
      <c r="AE36" s="296">
        <f t="shared" si="23"/>
        <v>0</v>
      </c>
      <c r="AF36" s="297">
        <f t="shared" si="23"/>
        <v>0</v>
      </c>
      <c r="AG36" s="298">
        <f t="shared" si="23"/>
        <v>0</v>
      </c>
      <c r="AH36" s="296">
        <f t="shared" si="23"/>
        <v>0</v>
      </c>
      <c r="AI36" s="297">
        <f t="shared" si="23"/>
        <v>0</v>
      </c>
      <c r="AJ36" s="298">
        <f t="shared" si="23"/>
        <v>0</v>
      </c>
      <c r="AK36" s="296">
        <f t="shared" si="23"/>
        <v>0</v>
      </c>
      <c r="AL36" s="297">
        <f t="shared" si="23"/>
        <v>0</v>
      </c>
      <c r="AM36" s="298">
        <f t="shared" si="22"/>
        <v>0</v>
      </c>
      <c r="AN36" s="296">
        <f t="shared" si="22"/>
        <v>0</v>
      </c>
      <c r="AO36" s="297">
        <f t="shared" si="22"/>
        <v>0</v>
      </c>
      <c r="AP36" s="86" t="s">
        <v>39</v>
      </c>
      <c r="AQ36" s="295">
        <f t="shared" si="23"/>
        <v>0</v>
      </c>
      <c r="AR36" s="296">
        <f t="shared" si="23"/>
        <v>0</v>
      </c>
      <c r="AS36" s="297">
        <f t="shared" si="23"/>
        <v>0</v>
      </c>
      <c r="AT36" s="295">
        <f t="shared" si="23"/>
        <v>0</v>
      </c>
      <c r="AU36" s="296">
        <f t="shared" si="23"/>
        <v>0</v>
      </c>
      <c r="AV36" s="297">
        <f t="shared" si="23"/>
        <v>0</v>
      </c>
      <c r="AW36" s="295">
        <f t="shared" si="23"/>
        <v>104</v>
      </c>
      <c r="AX36" s="296">
        <f t="shared" si="18"/>
        <v>10856</v>
      </c>
      <c r="AY36" s="296">
        <f t="shared" si="10"/>
        <v>5367</v>
      </c>
      <c r="AZ36" s="298">
        <f t="shared" si="16"/>
        <v>99</v>
      </c>
      <c r="BA36" s="296">
        <f t="shared" si="16"/>
        <v>10567</v>
      </c>
      <c r="BB36" s="296">
        <f t="shared" si="16"/>
        <v>5153</v>
      </c>
      <c r="BC36" s="298">
        <f t="shared" si="11"/>
        <v>99</v>
      </c>
      <c r="BD36" s="296">
        <f t="shared" si="4"/>
        <v>289</v>
      </c>
      <c r="BE36" s="297">
        <f t="shared" si="4"/>
        <v>214</v>
      </c>
      <c r="BF36" s="13">
        <f t="shared" si="19"/>
        <v>104</v>
      </c>
      <c r="BG36" s="13">
        <f t="shared" si="19"/>
        <v>10856</v>
      </c>
      <c r="BH36" s="13">
        <f t="shared" si="20"/>
        <v>5367</v>
      </c>
      <c r="BI36" s="294" t="str">
        <f t="shared" si="5"/>
        <v>○</v>
      </c>
      <c r="BJ36" s="294" t="str">
        <f t="shared" si="6"/>
        <v>○</v>
      </c>
      <c r="BK36" s="294" t="str">
        <f t="shared" si="7"/>
        <v>○</v>
      </c>
    </row>
    <row r="37" spans="1:64" s="13" customFormat="1" ht="17.25" customHeight="1">
      <c r="A37" s="86" t="s">
        <v>40</v>
      </c>
      <c r="B37" s="295">
        <f t="shared" si="17"/>
        <v>10</v>
      </c>
      <c r="C37" s="296">
        <f t="shared" si="17"/>
        <v>977</v>
      </c>
      <c r="D37" s="297">
        <f t="shared" si="17"/>
        <v>475</v>
      </c>
      <c r="E37" s="298">
        <f t="shared" si="17"/>
        <v>0</v>
      </c>
      <c r="F37" s="296">
        <f t="shared" si="17"/>
        <v>0</v>
      </c>
      <c r="G37" s="299">
        <f t="shared" si="17"/>
        <v>0</v>
      </c>
      <c r="H37" s="295">
        <f t="shared" si="17"/>
        <v>7</v>
      </c>
      <c r="I37" s="296">
        <f t="shared" si="17"/>
        <v>809</v>
      </c>
      <c r="J37" s="297">
        <f t="shared" si="17"/>
        <v>442</v>
      </c>
      <c r="K37" s="298">
        <f t="shared" si="17"/>
        <v>0</v>
      </c>
      <c r="L37" s="296">
        <f t="shared" si="17"/>
        <v>0</v>
      </c>
      <c r="M37" s="297">
        <f t="shared" si="17"/>
        <v>0</v>
      </c>
      <c r="N37" s="298">
        <f t="shared" si="17"/>
        <v>0</v>
      </c>
      <c r="O37" s="296">
        <f t="shared" si="17"/>
        <v>0</v>
      </c>
      <c r="P37" s="297">
        <f t="shared" si="17"/>
        <v>0</v>
      </c>
      <c r="Q37" s="298">
        <f t="shared" si="17"/>
        <v>0</v>
      </c>
      <c r="R37" s="296">
        <f t="shared" si="17"/>
        <v>0</v>
      </c>
      <c r="S37" s="297">
        <f t="shared" si="17"/>
        <v>0</v>
      </c>
      <c r="T37" s="86" t="s">
        <v>40</v>
      </c>
      <c r="U37" s="298">
        <f t="shared" si="23"/>
        <v>0</v>
      </c>
      <c r="V37" s="296">
        <f t="shared" si="23"/>
        <v>0</v>
      </c>
      <c r="W37" s="299">
        <f t="shared" si="23"/>
        <v>0</v>
      </c>
      <c r="X37" s="295">
        <f t="shared" si="23"/>
        <v>0</v>
      </c>
      <c r="Y37" s="296">
        <f t="shared" si="23"/>
        <v>0</v>
      </c>
      <c r="Z37" s="297">
        <f t="shared" si="23"/>
        <v>0</v>
      </c>
      <c r="AA37" s="298">
        <f t="shared" si="23"/>
        <v>0</v>
      </c>
      <c r="AB37" s="296">
        <f t="shared" si="23"/>
        <v>0</v>
      </c>
      <c r="AC37" s="297">
        <f t="shared" si="23"/>
        <v>0</v>
      </c>
      <c r="AD37" s="298">
        <f t="shared" si="23"/>
        <v>0</v>
      </c>
      <c r="AE37" s="296">
        <f t="shared" si="23"/>
        <v>0</v>
      </c>
      <c r="AF37" s="297">
        <f t="shared" si="23"/>
        <v>0</v>
      </c>
      <c r="AG37" s="298">
        <f t="shared" si="23"/>
        <v>0</v>
      </c>
      <c r="AH37" s="296">
        <f t="shared" si="23"/>
        <v>0</v>
      </c>
      <c r="AI37" s="297">
        <f t="shared" si="23"/>
        <v>0</v>
      </c>
      <c r="AJ37" s="298">
        <f t="shared" si="23"/>
        <v>0</v>
      </c>
      <c r="AK37" s="296">
        <f t="shared" si="23"/>
        <v>0</v>
      </c>
      <c r="AL37" s="297">
        <f t="shared" si="23"/>
        <v>0</v>
      </c>
      <c r="AM37" s="298">
        <f t="shared" si="22"/>
        <v>0</v>
      </c>
      <c r="AN37" s="296">
        <f t="shared" si="22"/>
        <v>0</v>
      </c>
      <c r="AO37" s="297">
        <f t="shared" si="22"/>
        <v>0</v>
      </c>
      <c r="AP37" s="86" t="s">
        <v>40</v>
      </c>
      <c r="AQ37" s="295">
        <f t="shared" si="23"/>
        <v>0</v>
      </c>
      <c r="AR37" s="296">
        <f t="shared" si="23"/>
        <v>0</v>
      </c>
      <c r="AS37" s="297">
        <f t="shared" si="23"/>
        <v>0</v>
      </c>
      <c r="AT37" s="295">
        <f t="shared" si="23"/>
        <v>0</v>
      </c>
      <c r="AU37" s="296">
        <f t="shared" si="23"/>
        <v>0</v>
      </c>
      <c r="AV37" s="297">
        <f t="shared" si="23"/>
        <v>0</v>
      </c>
      <c r="AW37" s="295">
        <f t="shared" si="23"/>
        <v>17</v>
      </c>
      <c r="AX37" s="296">
        <f t="shared" si="18"/>
        <v>1786</v>
      </c>
      <c r="AY37" s="296">
        <f t="shared" si="10"/>
        <v>917</v>
      </c>
      <c r="AZ37" s="298">
        <f t="shared" si="16"/>
        <v>17</v>
      </c>
      <c r="BA37" s="296">
        <f t="shared" si="16"/>
        <v>1786</v>
      </c>
      <c r="BB37" s="296">
        <f t="shared" si="16"/>
        <v>917</v>
      </c>
      <c r="BC37" s="298">
        <f t="shared" si="11"/>
        <v>17</v>
      </c>
      <c r="BD37" s="296">
        <f t="shared" si="4"/>
        <v>0</v>
      </c>
      <c r="BE37" s="297">
        <f t="shared" si="4"/>
        <v>0</v>
      </c>
      <c r="BF37" s="13">
        <f t="shared" si="19"/>
        <v>17</v>
      </c>
      <c r="BG37" s="13">
        <f t="shared" si="19"/>
        <v>1786</v>
      </c>
      <c r="BH37" s="13">
        <f t="shared" si="20"/>
        <v>917</v>
      </c>
      <c r="BI37" s="294" t="str">
        <f t="shared" si="5"/>
        <v>○</v>
      </c>
      <c r="BJ37" s="294" t="str">
        <f t="shared" si="6"/>
        <v>○</v>
      </c>
      <c r="BK37" s="294" t="str">
        <f t="shared" si="7"/>
        <v>○</v>
      </c>
    </row>
    <row r="38" spans="1:64" s="13" customFormat="1" ht="17.25" customHeight="1">
      <c r="A38" s="86" t="s">
        <v>41</v>
      </c>
      <c r="B38" s="295">
        <f t="shared" si="17"/>
        <v>0</v>
      </c>
      <c r="C38" s="296">
        <f t="shared" si="17"/>
        <v>0</v>
      </c>
      <c r="D38" s="297">
        <f t="shared" si="17"/>
        <v>0</v>
      </c>
      <c r="E38" s="298">
        <f t="shared" ref="E38:S45" si="24">E83</f>
        <v>0</v>
      </c>
      <c r="F38" s="296">
        <f t="shared" si="24"/>
        <v>0</v>
      </c>
      <c r="G38" s="299">
        <f t="shared" si="24"/>
        <v>0</v>
      </c>
      <c r="H38" s="295">
        <f t="shared" si="24"/>
        <v>0</v>
      </c>
      <c r="I38" s="296">
        <f t="shared" si="24"/>
        <v>0</v>
      </c>
      <c r="J38" s="297">
        <f t="shared" si="24"/>
        <v>0</v>
      </c>
      <c r="K38" s="298">
        <f t="shared" si="24"/>
        <v>0</v>
      </c>
      <c r="L38" s="296">
        <f t="shared" si="24"/>
        <v>0</v>
      </c>
      <c r="M38" s="297">
        <f t="shared" si="24"/>
        <v>0</v>
      </c>
      <c r="N38" s="298">
        <f t="shared" si="24"/>
        <v>0</v>
      </c>
      <c r="O38" s="296">
        <f t="shared" si="24"/>
        <v>0</v>
      </c>
      <c r="P38" s="297">
        <f t="shared" si="24"/>
        <v>0</v>
      </c>
      <c r="Q38" s="298">
        <f t="shared" si="24"/>
        <v>0</v>
      </c>
      <c r="R38" s="296">
        <f t="shared" si="24"/>
        <v>0</v>
      </c>
      <c r="S38" s="297">
        <f t="shared" si="24"/>
        <v>0</v>
      </c>
      <c r="T38" s="86" t="s">
        <v>41</v>
      </c>
      <c r="U38" s="298">
        <f t="shared" si="23"/>
        <v>0</v>
      </c>
      <c r="V38" s="296">
        <f t="shared" si="23"/>
        <v>0</v>
      </c>
      <c r="W38" s="299">
        <f t="shared" si="23"/>
        <v>0</v>
      </c>
      <c r="X38" s="295">
        <f t="shared" si="23"/>
        <v>0</v>
      </c>
      <c r="Y38" s="296">
        <f t="shared" si="23"/>
        <v>0</v>
      </c>
      <c r="Z38" s="297">
        <f t="shared" si="23"/>
        <v>0</v>
      </c>
      <c r="AA38" s="298">
        <f t="shared" si="23"/>
        <v>0</v>
      </c>
      <c r="AB38" s="296">
        <f t="shared" si="23"/>
        <v>0</v>
      </c>
      <c r="AC38" s="297">
        <f t="shared" si="23"/>
        <v>0</v>
      </c>
      <c r="AD38" s="298">
        <f t="shared" si="23"/>
        <v>0</v>
      </c>
      <c r="AE38" s="296">
        <f t="shared" si="23"/>
        <v>0</v>
      </c>
      <c r="AF38" s="297">
        <f t="shared" si="23"/>
        <v>0</v>
      </c>
      <c r="AG38" s="298">
        <f t="shared" si="23"/>
        <v>0</v>
      </c>
      <c r="AH38" s="296">
        <f t="shared" si="23"/>
        <v>0</v>
      </c>
      <c r="AI38" s="297">
        <f t="shared" si="23"/>
        <v>0</v>
      </c>
      <c r="AJ38" s="298">
        <f t="shared" si="23"/>
        <v>0</v>
      </c>
      <c r="AK38" s="296">
        <f t="shared" si="23"/>
        <v>0</v>
      </c>
      <c r="AL38" s="297">
        <f t="shared" si="23"/>
        <v>0</v>
      </c>
      <c r="AM38" s="298">
        <f t="shared" si="22"/>
        <v>0</v>
      </c>
      <c r="AN38" s="296">
        <f t="shared" si="22"/>
        <v>0</v>
      </c>
      <c r="AO38" s="297">
        <f t="shared" si="22"/>
        <v>0</v>
      </c>
      <c r="AP38" s="86" t="s">
        <v>41</v>
      </c>
      <c r="AQ38" s="295">
        <f t="shared" si="23"/>
        <v>0</v>
      </c>
      <c r="AR38" s="296">
        <f t="shared" si="23"/>
        <v>0</v>
      </c>
      <c r="AS38" s="297">
        <f t="shared" si="23"/>
        <v>0</v>
      </c>
      <c r="AT38" s="295">
        <f t="shared" si="23"/>
        <v>0</v>
      </c>
      <c r="AU38" s="296">
        <f t="shared" si="23"/>
        <v>0</v>
      </c>
      <c r="AV38" s="297">
        <f t="shared" si="23"/>
        <v>0</v>
      </c>
      <c r="AW38" s="295">
        <f t="shared" si="23"/>
        <v>0</v>
      </c>
      <c r="AX38" s="296">
        <f t="shared" si="18"/>
        <v>0</v>
      </c>
      <c r="AY38" s="296">
        <f t="shared" si="10"/>
        <v>0</v>
      </c>
      <c r="AZ38" s="298">
        <f t="shared" si="16"/>
        <v>0</v>
      </c>
      <c r="BA38" s="296">
        <f t="shared" si="16"/>
        <v>0</v>
      </c>
      <c r="BB38" s="296">
        <f t="shared" si="16"/>
        <v>0</v>
      </c>
      <c r="BC38" s="298">
        <f t="shared" si="11"/>
        <v>0</v>
      </c>
      <c r="BD38" s="296">
        <f t="shared" si="4"/>
        <v>0</v>
      </c>
      <c r="BE38" s="297">
        <f t="shared" si="4"/>
        <v>0</v>
      </c>
      <c r="BF38" s="13">
        <f t="shared" si="19"/>
        <v>0</v>
      </c>
      <c r="BG38" s="13">
        <f t="shared" si="19"/>
        <v>0</v>
      </c>
      <c r="BH38" s="13">
        <f t="shared" si="20"/>
        <v>0</v>
      </c>
      <c r="BI38" s="294" t="str">
        <f t="shared" si="5"/>
        <v>○</v>
      </c>
      <c r="BJ38" s="294" t="str">
        <f t="shared" si="6"/>
        <v>○</v>
      </c>
      <c r="BK38" s="294" t="str">
        <f t="shared" si="7"/>
        <v>○</v>
      </c>
    </row>
    <row r="39" spans="1:64" s="13" customFormat="1" ht="17.25" customHeight="1">
      <c r="A39" s="86" t="s">
        <v>42</v>
      </c>
      <c r="B39" s="295">
        <f t="shared" ref="B39:D45" si="25">B84</f>
        <v>0</v>
      </c>
      <c r="C39" s="296">
        <f t="shared" si="25"/>
        <v>0</v>
      </c>
      <c r="D39" s="297">
        <f t="shared" si="25"/>
        <v>0</v>
      </c>
      <c r="E39" s="298">
        <f t="shared" si="24"/>
        <v>0</v>
      </c>
      <c r="F39" s="296">
        <f t="shared" si="24"/>
        <v>0</v>
      </c>
      <c r="G39" s="299">
        <f t="shared" si="24"/>
        <v>0</v>
      </c>
      <c r="H39" s="295">
        <f t="shared" si="24"/>
        <v>0</v>
      </c>
      <c r="I39" s="296">
        <f t="shared" si="24"/>
        <v>0</v>
      </c>
      <c r="J39" s="297">
        <f t="shared" si="24"/>
        <v>0</v>
      </c>
      <c r="K39" s="298">
        <f t="shared" si="24"/>
        <v>0</v>
      </c>
      <c r="L39" s="296">
        <f t="shared" si="24"/>
        <v>0</v>
      </c>
      <c r="M39" s="297">
        <f t="shared" si="24"/>
        <v>0</v>
      </c>
      <c r="N39" s="298">
        <f t="shared" si="24"/>
        <v>0</v>
      </c>
      <c r="O39" s="296">
        <f t="shared" si="24"/>
        <v>0</v>
      </c>
      <c r="P39" s="297">
        <f t="shared" si="24"/>
        <v>0</v>
      </c>
      <c r="Q39" s="298">
        <f t="shared" si="24"/>
        <v>0</v>
      </c>
      <c r="R39" s="296">
        <f t="shared" si="24"/>
        <v>0</v>
      </c>
      <c r="S39" s="297">
        <f t="shared" si="24"/>
        <v>0</v>
      </c>
      <c r="T39" s="86" t="s">
        <v>42</v>
      </c>
      <c r="U39" s="298">
        <f t="shared" si="23"/>
        <v>0</v>
      </c>
      <c r="V39" s="296">
        <f t="shared" si="23"/>
        <v>0</v>
      </c>
      <c r="W39" s="299">
        <f t="shared" si="23"/>
        <v>0</v>
      </c>
      <c r="X39" s="295">
        <f t="shared" si="23"/>
        <v>0</v>
      </c>
      <c r="Y39" s="296">
        <f t="shared" si="23"/>
        <v>0</v>
      </c>
      <c r="Z39" s="297">
        <f t="shared" si="23"/>
        <v>0</v>
      </c>
      <c r="AA39" s="298">
        <f t="shared" si="23"/>
        <v>0</v>
      </c>
      <c r="AB39" s="296">
        <f t="shared" si="23"/>
        <v>0</v>
      </c>
      <c r="AC39" s="297">
        <f t="shared" si="23"/>
        <v>0</v>
      </c>
      <c r="AD39" s="298">
        <f t="shared" si="23"/>
        <v>0</v>
      </c>
      <c r="AE39" s="296">
        <f t="shared" si="23"/>
        <v>0</v>
      </c>
      <c r="AF39" s="297">
        <f t="shared" si="23"/>
        <v>0</v>
      </c>
      <c r="AG39" s="298">
        <f t="shared" si="23"/>
        <v>0</v>
      </c>
      <c r="AH39" s="296">
        <f t="shared" si="23"/>
        <v>0</v>
      </c>
      <c r="AI39" s="297">
        <f t="shared" si="23"/>
        <v>0</v>
      </c>
      <c r="AJ39" s="298">
        <f t="shared" si="23"/>
        <v>0</v>
      </c>
      <c r="AK39" s="296">
        <f t="shared" si="23"/>
        <v>0</v>
      </c>
      <c r="AL39" s="297">
        <f t="shared" si="23"/>
        <v>0</v>
      </c>
      <c r="AM39" s="298">
        <f t="shared" si="22"/>
        <v>0</v>
      </c>
      <c r="AN39" s="296">
        <f t="shared" si="22"/>
        <v>0</v>
      </c>
      <c r="AO39" s="297">
        <f t="shared" si="22"/>
        <v>0</v>
      </c>
      <c r="AP39" s="86" t="s">
        <v>42</v>
      </c>
      <c r="AQ39" s="295">
        <f t="shared" si="23"/>
        <v>0</v>
      </c>
      <c r="AR39" s="296">
        <f t="shared" si="23"/>
        <v>0</v>
      </c>
      <c r="AS39" s="297">
        <f t="shared" si="23"/>
        <v>0</v>
      </c>
      <c r="AT39" s="295">
        <f t="shared" si="23"/>
        <v>0</v>
      </c>
      <c r="AU39" s="296">
        <f t="shared" si="23"/>
        <v>0</v>
      </c>
      <c r="AV39" s="297">
        <f t="shared" si="23"/>
        <v>0</v>
      </c>
      <c r="AW39" s="295">
        <f t="shared" si="23"/>
        <v>0</v>
      </c>
      <c r="AX39" s="296">
        <f t="shared" si="18"/>
        <v>0</v>
      </c>
      <c r="AY39" s="296">
        <f t="shared" si="10"/>
        <v>0</v>
      </c>
      <c r="AZ39" s="298">
        <f t="shared" ref="AZ39:BB45" si="26">BC84</f>
        <v>0</v>
      </c>
      <c r="BA39" s="296">
        <f t="shared" si="26"/>
        <v>0</v>
      </c>
      <c r="BB39" s="296">
        <f t="shared" si="26"/>
        <v>0</v>
      </c>
      <c r="BC39" s="298">
        <f t="shared" si="11"/>
        <v>0</v>
      </c>
      <c r="BD39" s="296">
        <f t="shared" si="4"/>
        <v>0</v>
      </c>
      <c r="BE39" s="297">
        <f t="shared" si="4"/>
        <v>0</v>
      </c>
      <c r="BF39" s="13">
        <f t="shared" si="19"/>
        <v>0</v>
      </c>
      <c r="BG39" s="13">
        <f t="shared" si="19"/>
        <v>0</v>
      </c>
      <c r="BH39" s="13">
        <f t="shared" si="20"/>
        <v>0</v>
      </c>
      <c r="BI39" s="294" t="str">
        <f t="shared" si="5"/>
        <v>○</v>
      </c>
      <c r="BJ39" s="294" t="str">
        <f t="shared" si="6"/>
        <v>○</v>
      </c>
      <c r="BK39" s="294" t="str">
        <f t="shared" si="7"/>
        <v>○</v>
      </c>
    </row>
    <row r="40" spans="1:64" s="13" customFormat="1" ht="17.25" customHeight="1">
      <c r="A40" s="86" t="s">
        <v>43</v>
      </c>
      <c r="B40" s="295">
        <f t="shared" si="25"/>
        <v>0</v>
      </c>
      <c r="C40" s="296">
        <f t="shared" si="25"/>
        <v>0</v>
      </c>
      <c r="D40" s="297">
        <f t="shared" si="25"/>
        <v>0</v>
      </c>
      <c r="E40" s="298">
        <f t="shared" si="24"/>
        <v>0</v>
      </c>
      <c r="F40" s="296">
        <f t="shared" si="24"/>
        <v>0</v>
      </c>
      <c r="G40" s="299">
        <f t="shared" si="24"/>
        <v>0</v>
      </c>
      <c r="H40" s="295">
        <f t="shared" si="24"/>
        <v>0</v>
      </c>
      <c r="I40" s="296">
        <f t="shared" si="24"/>
        <v>0</v>
      </c>
      <c r="J40" s="297">
        <f t="shared" si="24"/>
        <v>0</v>
      </c>
      <c r="K40" s="298">
        <f t="shared" si="24"/>
        <v>0</v>
      </c>
      <c r="L40" s="296">
        <f t="shared" si="24"/>
        <v>0</v>
      </c>
      <c r="M40" s="297">
        <f t="shared" si="24"/>
        <v>0</v>
      </c>
      <c r="N40" s="298">
        <f t="shared" si="24"/>
        <v>0</v>
      </c>
      <c r="O40" s="296">
        <f t="shared" si="24"/>
        <v>0</v>
      </c>
      <c r="P40" s="297">
        <f t="shared" si="24"/>
        <v>0</v>
      </c>
      <c r="Q40" s="298">
        <f t="shared" si="24"/>
        <v>0</v>
      </c>
      <c r="R40" s="296">
        <f t="shared" si="24"/>
        <v>0</v>
      </c>
      <c r="S40" s="297">
        <f t="shared" si="24"/>
        <v>0</v>
      </c>
      <c r="T40" s="86" t="s">
        <v>43</v>
      </c>
      <c r="U40" s="298">
        <f t="shared" si="23"/>
        <v>0</v>
      </c>
      <c r="V40" s="296">
        <f t="shared" si="23"/>
        <v>0</v>
      </c>
      <c r="W40" s="299">
        <f t="shared" si="23"/>
        <v>0</v>
      </c>
      <c r="X40" s="295">
        <f t="shared" si="23"/>
        <v>0</v>
      </c>
      <c r="Y40" s="296">
        <f t="shared" si="23"/>
        <v>0</v>
      </c>
      <c r="Z40" s="297">
        <f t="shared" si="23"/>
        <v>0</v>
      </c>
      <c r="AA40" s="298">
        <f t="shared" si="23"/>
        <v>0</v>
      </c>
      <c r="AB40" s="296">
        <f t="shared" si="23"/>
        <v>0</v>
      </c>
      <c r="AC40" s="297">
        <f t="shared" si="23"/>
        <v>0</v>
      </c>
      <c r="AD40" s="298">
        <f t="shared" si="23"/>
        <v>0</v>
      </c>
      <c r="AE40" s="296">
        <f t="shared" si="23"/>
        <v>0</v>
      </c>
      <c r="AF40" s="297">
        <f t="shared" si="23"/>
        <v>0</v>
      </c>
      <c r="AG40" s="298">
        <f t="shared" si="23"/>
        <v>0</v>
      </c>
      <c r="AH40" s="296">
        <f t="shared" si="23"/>
        <v>0</v>
      </c>
      <c r="AI40" s="297">
        <f t="shared" si="23"/>
        <v>0</v>
      </c>
      <c r="AJ40" s="298">
        <f t="shared" si="23"/>
        <v>0</v>
      </c>
      <c r="AK40" s="296">
        <f t="shared" si="23"/>
        <v>0</v>
      </c>
      <c r="AL40" s="297">
        <f t="shared" si="23"/>
        <v>0</v>
      </c>
      <c r="AM40" s="298">
        <f t="shared" si="22"/>
        <v>0</v>
      </c>
      <c r="AN40" s="296">
        <f t="shared" si="22"/>
        <v>0</v>
      </c>
      <c r="AO40" s="297">
        <f t="shared" si="22"/>
        <v>0</v>
      </c>
      <c r="AP40" s="86" t="s">
        <v>43</v>
      </c>
      <c r="AQ40" s="295">
        <f t="shared" si="23"/>
        <v>0</v>
      </c>
      <c r="AR40" s="296">
        <f t="shared" si="23"/>
        <v>0</v>
      </c>
      <c r="AS40" s="297">
        <f t="shared" si="23"/>
        <v>0</v>
      </c>
      <c r="AT40" s="295">
        <f t="shared" si="23"/>
        <v>0</v>
      </c>
      <c r="AU40" s="296">
        <f t="shared" si="23"/>
        <v>0</v>
      </c>
      <c r="AV40" s="297">
        <f t="shared" si="23"/>
        <v>0</v>
      </c>
      <c r="AW40" s="295">
        <f t="shared" si="23"/>
        <v>0</v>
      </c>
      <c r="AX40" s="296">
        <f t="shared" si="18"/>
        <v>0</v>
      </c>
      <c r="AY40" s="296">
        <f t="shared" si="10"/>
        <v>0</v>
      </c>
      <c r="AZ40" s="298">
        <f t="shared" si="26"/>
        <v>0</v>
      </c>
      <c r="BA40" s="296">
        <f t="shared" si="26"/>
        <v>0</v>
      </c>
      <c r="BB40" s="296">
        <f t="shared" si="26"/>
        <v>0</v>
      </c>
      <c r="BC40" s="298">
        <f t="shared" si="11"/>
        <v>0</v>
      </c>
      <c r="BD40" s="296">
        <f t="shared" si="4"/>
        <v>0</v>
      </c>
      <c r="BE40" s="297">
        <f t="shared" si="4"/>
        <v>0</v>
      </c>
      <c r="BF40" s="13">
        <f t="shared" si="19"/>
        <v>0</v>
      </c>
      <c r="BG40" s="13">
        <f t="shared" si="19"/>
        <v>0</v>
      </c>
      <c r="BH40" s="13">
        <f t="shared" si="20"/>
        <v>0</v>
      </c>
      <c r="BI40" s="294" t="str">
        <f t="shared" si="5"/>
        <v>○</v>
      </c>
      <c r="BJ40" s="294" t="str">
        <f t="shared" si="6"/>
        <v>○</v>
      </c>
      <c r="BK40" s="294" t="str">
        <f t="shared" si="7"/>
        <v>○</v>
      </c>
    </row>
    <row r="41" spans="1:64" s="13" customFormat="1" ht="17.25" customHeight="1">
      <c r="A41" s="86" t="s">
        <v>44</v>
      </c>
      <c r="B41" s="295">
        <f t="shared" si="25"/>
        <v>9</v>
      </c>
      <c r="C41" s="296">
        <f t="shared" si="25"/>
        <v>942</v>
      </c>
      <c r="D41" s="297">
        <f t="shared" si="25"/>
        <v>571</v>
      </c>
      <c r="E41" s="298">
        <f t="shared" si="24"/>
        <v>0</v>
      </c>
      <c r="F41" s="296">
        <f t="shared" si="24"/>
        <v>0</v>
      </c>
      <c r="G41" s="299">
        <f t="shared" si="24"/>
        <v>0</v>
      </c>
      <c r="H41" s="295">
        <f t="shared" si="24"/>
        <v>3</v>
      </c>
      <c r="I41" s="296">
        <f t="shared" si="24"/>
        <v>336</v>
      </c>
      <c r="J41" s="297">
        <f t="shared" si="24"/>
        <v>189</v>
      </c>
      <c r="K41" s="298">
        <f t="shared" si="24"/>
        <v>0</v>
      </c>
      <c r="L41" s="296">
        <f t="shared" si="24"/>
        <v>0</v>
      </c>
      <c r="M41" s="297">
        <f t="shared" si="24"/>
        <v>0</v>
      </c>
      <c r="N41" s="298">
        <f t="shared" si="24"/>
        <v>0</v>
      </c>
      <c r="O41" s="296">
        <f t="shared" si="24"/>
        <v>0</v>
      </c>
      <c r="P41" s="297">
        <f t="shared" si="24"/>
        <v>0</v>
      </c>
      <c r="Q41" s="298">
        <f t="shared" si="24"/>
        <v>0</v>
      </c>
      <c r="R41" s="296">
        <f t="shared" si="24"/>
        <v>0</v>
      </c>
      <c r="S41" s="297">
        <f t="shared" si="24"/>
        <v>0</v>
      </c>
      <c r="T41" s="86" t="s">
        <v>44</v>
      </c>
      <c r="U41" s="298">
        <f t="shared" si="23"/>
        <v>0</v>
      </c>
      <c r="V41" s="296">
        <f t="shared" si="23"/>
        <v>0</v>
      </c>
      <c r="W41" s="299">
        <f t="shared" si="23"/>
        <v>0</v>
      </c>
      <c r="X41" s="295">
        <f t="shared" si="23"/>
        <v>0</v>
      </c>
      <c r="Y41" s="296">
        <f t="shared" si="23"/>
        <v>0</v>
      </c>
      <c r="Z41" s="297">
        <f t="shared" si="23"/>
        <v>0</v>
      </c>
      <c r="AA41" s="298">
        <f t="shared" si="23"/>
        <v>0</v>
      </c>
      <c r="AB41" s="296">
        <f t="shared" si="23"/>
        <v>0</v>
      </c>
      <c r="AC41" s="297">
        <f t="shared" si="23"/>
        <v>0</v>
      </c>
      <c r="AD41" s="298">
        <f t="shared" si="23"/>
        <v>0</v>
      </c>
      <c r="AE41" s="296">
        <f t="shared" si="23"/>
        <v>0</v>
      </c>
      <c r="AF41" s="297">
        <f t="shared" si="23"/>
        <v>0</v>
      </c>
      <c r="AG41" s="298">
        <f t="shared" si="23"/>
        <v>0</v>
      </c>
      <c r="AH41" s="296">
        <f t="shared" si="23"/>
        <v>0</v>
      </c>
      <c r="AI41" s="297">
        <f t="shared" si="23"/>
        <v>0</v>
      </c>
      <c r="AJ41" s="298">
        <f t="shared" si="23"/>
        <v>0</v>
      </c>
      <c r="AK41" s="296">
        <f t="shared" si="23"/>
        <v>0</v>
      </c>
      <c r="AL41" s="297">
        <f t="shared" si="23"/>
        <v>0</v>
      </c>
      <c r="AM41" s="298">
        <f t="shared" si="22"/>
        <v>0</v>
      </c>
      <c r="AN41" s="296">
        <f t="shared" si="22"/>
        <v>0</v>
      </c>
      <c r="AO41" s="297">
        <f t="shared" si="22"/>
        <v>0</v>
      </c>
      <c r="AP41" s="86" t="s">
        <v>44</v>
      </c>
      <c r="AQ41" s="295">
        <f t="shared" si="23"/>
        <v>0</v>
      </c>
      <c r="AR41" s="296">
        <f t="shared" si="23"/>
        <v>0</v>
      </c>
      <c r="AS41" s="297">
        <f t="shared" si="23"/>
        <v>0</v>
      </c>
      <c r="AT41" s="295">
        <f t="shared" si="23"/>
        <v>0</v>
      </c>
      <c r="AU41" s="296">
        <f t="shared" si="23"/>
        <v>0</v>
      </c>
      <c r="AV41" s="297">
        <f t="shared" si="23"/>
        <v>0</v>
      </c>
      <c r="AW41" s="295">
        <f t="shared" si="23"/>
        <v>12</v>
      </c>
      <c r="AX41" s="296">
        <f t="shared" si="18"/>
        <v>1278</v>
      </c>
      <c r="AY41" s="296">
        <f t="shared" si="10"/>
        <v>760</v>
      </c>
      <c r="AZ41" s="298">
        <f t="shared" si="26"/>
        <v>12</v>
      </c>
      <c r="BA41" s="296">
        <f t="shared" si="26"/>
        <v>1278</v>
      </c>
      <c r="BB41" s="296">
        <f t="shared" si="26"/>
        <v>760</v>
      </c>
      <c r="BC41" s="298">
        <f t="shared" si="11"/>
        <v>12</v>
      </c>
      <c r="BD41" s="296">
        <f t="shared" si="4"/>
        <v>0</v>
      </c>
      <c r="BE41" s="297">
        <f t="shared" si="4"/>
        <v>0</v>
      </c>
      <c r="BF41" s="293">
        <f t="shared" si="19"/>
        <v>12</v>
      </c>
      <c r="BG41" s="13">
        <f t="shared" si="19"/>
        <v>1278</v>
      </c>
      <c r="BH41" s="13">
        <f t="shared" si="20"/>
        <v>760</v>
      </c>
      <c r="BI41" s="294" t="str">
        <f t="shared" si="5"/>
        <v>○</v>
      </c>
      <c r="BJ41" s="294" t="str">
        <f t="shared" si="6"/>
        <v>○</v>
      </c>
      <c r="BK41" s="294" t="str">
        <f t="shared" si="7"/>
        <v>○</v>
      </c>
    </row>
    <row r="42" spans="1:64" s="13" customFormat="1" ht="17.25" customHeight="1">
      <c r="A42" s="86" t="s">
        <v>45</v>
      </c>
      <c r="B42" s="295">
        <f t="shared" si="25"/>
        <v>0</v>
      </c>
      <c r="C42" s="296">
        <f t="shared" si="25"/>
        <v>0</v>
      </c>
      <c r="D42" s="297">
        <f t="shared" si="25"/>
        <v>0</v>
      </c>
      <c r="E42" s="298">
        <f t="shared" si="24"/>
        <v>0</v>
      </c>
      <c r="F42" s="296">
        <f t="shared" si="24"/>
        <v>0</v>
      </c>
      <c r="G42" s="299">
        <f t="shared" si="24"/>
        <v>0</v>
      </c>
      <c r="H42" s="295">
        <f t="shared" si="24"/>
        <v>0</v>
      </c>
      <c r="I42" s="296">
        <f t="shared" si="24"/>
        <v>0</v>
      </c>
      <c r="J42" s="297">
        <f t="shared" si="24"/>
        <v>0</v>
      </c>
      <c r="K42" s="298">
        <f t="shared" si="24"/>
        <v>0</v>
      </c>
      <c r="L42" s="296">
        <f t="shared" si="24"/>
        <v>0</v>
      </c>
      <c r="M42" s="297">
        <f t="shared" si="24"/>
        <v>0</v>
      </c>
      <c r="N42" s="298">
        <f t="shared" si="24"/>
        <v>0</v>
      </c>
      <c r="O42" s="296">
        <f t="shared" si="24"/>
        <v>0</v>
      </c>
      <c r="P42" s="297">
        <f t="shared" si="24"/>
        <v>0</v>
      </c>
      <c r="Q42" s="298">
        <f t="shared" si="24"/>
        <v>0</v>
      </c>
      <c r="R42" s="296">
        <f t="shared" si="24"/>
        <v>0</v>
      </c>
      <c r="S42" s="297">
        <f t="shared" si="24"/>
        <v>0</v>
      </c>
      <c r="T42" s="86" t="s">
        <v>45</v>
      </c>
      <c r="U42" s="298">
        <f t="shared" si="23"/>
        <v>0</v>
      </c>
      <c r="V42" s="296">
        <f t="shared" si="23"/>
        <v>0</v>
      </c>
      <c r="W42" s="299">
        <f t="shared" si="23"/>
        <v>0</v>
      </c>
      <c r="X42" s="295">
        <f t="shared" si="23"/>
        <v>0</v>
      </c>
      <c r="Y42" s="296">
        <f t="shared" si="23"/>
        <v>0</v>
      </c>
      <c r="Z42" s="297">
        <f t="shared" si="23"/>
        <v>0</v>
      </c>
      <c r="AA42" s="298">
        <f t="shared" si="23"/>
        <v>0</v>
      </c>
      <c r="AB42" s="296">
        <f t="shared" si="23"/>
        <v>0</v>
      </c>
      <c r="AC42" s="297">
        <f t="shared" si="23"/>
        <v>0</v>
      </c>
      <c r="AD42" s="298">
        <f t="shared" si="23"/>
        <v>0</v>
      </c>
      <c r="AE42" s="296">
        <f t="shared" si="23"/>
        <v>0</v>
      </c>
      <c r="AF42" s="297">
        <f t="shared" si="23"/>
        <v>0</v>
      </c>
      <c r="AG42" s="298">
        <f t="shared" si="23"/>
        <v>0</v>
      </c>
      <c r="AH42" s="296">
        <f t="shared" si="23"/>
        <v>0</v>
      </c>
      <c r="AI42" s="297">
        <f t="shared" si="23"/>
        <v>0</v>
      </c>
      <c r="AJ42" s="298">
        <f t="shared" si="23"/>
        <v>0</v>
      </c>
      <c r="AK42" s="296">
        <f t="shared" si="23"/>
        <v>0</v>
      </c>
      <c r="AL42" s="297">
        <f t="shared" si="23"/>
        <v>0</v>
      </c>
      <c r="AM42" s="298">
        <f t="shared" si="22"/>
        <v>0</v>
      </c>
      <c r="AN42" s="296">
        <f t="shared" si="22"/>
        <v>0</v>
      </c>
      <c r="AO42" s="297">
        <f t="shared" si="22"/>
        <v>0</v>
      </c>
      <c r="AP42" s="86" t="s">
        <v>45</v>
      </c>
      <c r="AQ42" s="295">
        <f t="shared" si="23"/>
        <v>0</v>
      </c>
      <c r="AR42" s="296">
        <f t="shared" si="23"/>
        <v>0</v>
      </c>
      <c r="AS42" s="297">
        <f t="shared" si="23"/>
        <v>0</v>
      </c>
      <c r="AT42" s="295">
        <f t="shared" si="23"/>
        <v>0</v>
      </c>
      <c r="AU42" s="296">
        <f t="shared" si="23"/>
        <v>0</v>
      </c>
      <c r="AV42" s="297">
        <f t="shared" si="23"/>
        <v>0</v>
      </c>
      <c r="AW42" s="295">
        <f t="shared" si="23"/>
        <v>0</v>
      </c>
      <c r="AX42" s="296">
        <f t="shared" si="18"/>
        <v>0</v>
      </c>
      <c r="AY42" s="296">
        <f t="shared" si="10"/>
        <v>0</v>
      </c>
      <c r="AZ42" s="298">
        <f t="shared" si="26"/>
        <v>0</v>
      </c>
      <c r="BA42" s="296">
        <f t="shared" si="26"/>
        <v>0</v>
      </c>
      <c r="BB42" s="296">
        <f t="shared" si="26"/>
        <v>0</v>
      </c>
      <c r="BC42" s="298">
        <f t="shared" si="11"/>
        <v>0</v>
      </c>
      <c r="BD42" s="296">
        <f t="shared" si="4"/>
        <v>0</v>
      </c>
      <c r="BE42" s="297">
        <f t="shared" si="4"/>
        <v>0</v>
      </c>
      <c r="BF42" s="13">
        <f t="shared" si="19"/>
        <v>0</v>
      </c>
      <c r="BG42" s="13">
        <f t="shared" si="19"/>
        <v>0</v>
      </c>
      <c r="BH42" s="13">
        <f t="shared" si="20"/>
        <v>0</v>
      </c>
      <c r="BI42" s="294" t="str">
        <f t="shared" si="5"/>
        <v>○</v>
      </c>
      <c r="BJ42" s="294" t="str">
        <f t="shared" si="6"/>
        <v>○</v>
      </c>
      <c r="BK42" s="294" t="str">
        <f t="shared" si="7"/>
        <v>○</v>
      </c>
    </row>
    <row r="43" spans="1:64" s="13" customFormat="1" ht="17.25" customHeight="1">
      <c r="A43" s="86" t="s">
        <v>46</v>
      </c>
      <c r="B43" s="295">
        <f t="shared" si="25"/>
        <v>0</v>
      </c>
      <c r="C43" s="296">
        <f t="shared" si="25"/>
        <v>0</v>
      </c>
      <c r="D43" s="297">
        <f t="shared" si="25"/>
        <v>0</v>
      </c>
      <c r="E43" s="298">
        <f t="shared" si="24"/>
        <v>0</v>
      </c>
      <c r="F43" s="296">
        <f t="shared" si="24"/>
        <v>0</v>
      </c>
      <c r="G43" s="299">
        <f t="shared" si="24"/>
        <v>0</v>
      </c>
      <c r="H43" s="295">
        <f t="shared" si="24"/>
        <v>0</v>
      </c>
      <c r="I43" s="296">
        <f t="shared" si="24"/>
        <v>0</v>
      </c>
      <c r="J43" s="297">
        <f t="shared" si="24"/>
        <v>0</v>
      </c>
      <c r="K43" s="298">
        <f t="shared" si="24"/>
        <v>0</v>
      </c>
      <c r="L43" s="296">
        <f t="shared" si="24"/>
        <v>0</v>
      </c>
      <c r="M43" s="297">
        <f t="shared" si="24"/>
        <v>0</v>
      </c>
      <c r="N43" s="298">
        <f t="shared" si="24"/>
        <v>0</v>
      </c>
      <c r="O43" s="296">
        <f t="shared" si="24"/>
        <v>0</v>
      </c>
      <c r="P43" s="297">
        <f t="shared" si="24"/>
        <v>0</v>
      </c>
      <c r="Q43" s="298">
        <f t="shared" si="24"/>
        <v>0</v>
      </c>
      <c r="R43" s="296">
        <f t="shared" si="24"/>
        <v>0</v>
      </c>
      <c r="S43" s="297">
        <f t="shared" si="24"/>
        <v>0</v>
      </c>
      <c r="T43" s="86" t="s">
        <v>46</v>
      </c>
      <c r="U43" s="298">
        <f t="shared" si="23"/>
        <v>0</v>
      </c>
      <c r="V43" s="296">
        <f t="shared" si="23"/>
        <v>0</v>
      </c>
      <c r="W43" s="299">
        <f t="shared" si="23"/>
        <v>0</v>
      </c>
      <c r="X43" s="295">
        <f t="shared" si="23"/>
        <v>0</v>
      </c>
      <c r="Y43" s="296">
        <f t="shared" si="23"/>
        <v>0</v>
      </c>
      <c r="Z43" s="297">
        <f t="shared" si="23"/>
        <v>0</v>
      </c>
      <c r="AA43" s="298">
        <f t="shared" si="23"/>
        <v>0</v>
      </c>
      <c r="AB43" s="296">
        <f t="shared" si="23"/>
        <v>0</v>
      </c>
      <c r="AC43" s="297">
        <f t="shared" si="23"/>
        <v>0</v>
      </c>
      <c r="AD43" s="298">
        <f t="shared" si="23"/>
        <v>0</v>
      </c>
      <c r="AE43" s="296">
        <f t="shared" si="23"/>
        <v>0</v>
      </c>
      <c r="AF43" s="297">
        <f t="shared" si="23"/>
        <v>0</v>
      </c>
      <c r="AG43" s="298">
        <f t="shared" si="23"/>
        <v>0</v>
      </c>
      <c r="AH43" s="296">
        <f t="shared" si="23"/>
        <v>0</v>
      </c>
      <c r="AI43" s="297">
        <f t="shared" si="23"/>
        <v>0</v>
      </c>
      <c r="AJ43" s="298">
        <f t="shared" si="23"/>
        <v>0</v>
      </c>
      <c r="AK43" s="296">
        <f t="shared" si="23"/>
        <v>0</v>
      </c>
      <c r="AL43" s="297">
        <f t="shared" si="23"/>
        <v>0</v>
      </c>
      <c r="AM43" s="298">
        <f t="shared" si="22"/>
        <v>0</v>
      </c>
      <c r="AN43" s="296">
        <f t="shared" si="22"/>
        <v>0</v>
      </c>
      <c r="AO43" s="297">
        <f t="shared" si="22"/>
        <v>0</v>
      </c>
      <c r="AP43" s="86" t="s">
        <v>46</v>
      </c>
      <c r="AQ43" s="295">
        <f t="shared" si="23"/>
        <v>0</v>
      </c>
      <c r="AR43" s="296">
        <f t="shared" si="23"/>
        <v>0</v>
      </c>
      <c r="AS43" s="297">
        <f t="shared" si="23"/>
        <v>0</v>
      </c>
      <c r="AT43" s="295">
        <f t="shared" si="23"/>
        <v>0</v>
      </c>
      <c r="AU43" s="296">
        <f t="shared" si="23"/>
        <v>0</v>
      </c>
      <c r="AV43" s="297">
        <f t="shared" si="23"/>
        <v>0</v>
      </c>
      <c r="AW43" s="295">
        <f t="shared" si="23"/>
        <v>0</v>
      </c>
      <c r="AX43" s="296">
        <f t="shared" si="18"/>
        <v>0</v>
      </c>
      <c r="AY43" s="296">
        <f t="shared" si="10"/>
        <v>0</v>
      </c>
      <c r="AZ43" s="298">
        <f t="shared" si="26"/>
        <v>0</v>
      </c>
      <c r="BA43" s="296">
        <f t="shared" si="26"/>
        <v>0</v>
      </c>
      <c r="BB43" s="296">
        <f t="shared" si="26"/>
        <v>0</v>
      </c>
      <c r="BC43" s="298">
        <f t="shared" si="11"/>
        <v>0</v>
      </c>
      <c r="BD43" s="296">
        <f t="shared" si="4"/>
        <v>0</v>
      </c>
      <c r="BE43" s="297">
        <f t="shared" si="4"/>
        <v>0</v>
      </c>
      <c r="BF43" s="13">
        <f t="shared" si="19"/>
        <v>0</v>
      </c>
      <c r="BG43" s="13">
        <f t="shared" si="19"/>
        <v>0</v>
      </c>
      <c r="BH43" s="13">
        <f t="shared" si="20"/>
        <v>0</v>
      </c>
      <c r="BI43" s="294" t="str">
        <f t="shared" si="5"/>
        <v>○</v>
      </c>
      <c r="BJ43" s="294" t="str">
        <f t="shared" si="6"/>
        <v>○</v>
      </c>
      <c r="BK43" s="294" t="str">
        <f t="shared" si="7"/>
        <v>○</v>
      </c>
    </row>
    <row r="44" spans="1:64" s="13" customFormat="1" ht="17.25" customHeight="1">
      <c r="A44" s="86" t="s">
        <v>47</v>
      </c>
      <c r="B44" s="295">
        <f t="shared" si="25"/>
        <v>0</v>
      </c>
      <c r="C44" s="296">
        <f t="shared" si="25"/>
        <v>0</v>
      </c>
      <c r="D44" s="297">
        <f t="shared" si="25"/>
        <v>0</v>
      </c>
      <c r="E44" s="298">
        <f t="shared" si="24"/>
        <v>0</v>
      </c>
      <c r="F44" s="296">
        <f t="shared" si="24"/>
        <v>0</v>
      </c>
      <c r="G44" s="299">
        <f t="shared" si="24"/>
        <v>0</v>
      </c>
      <c r="H44" s="295">
        <f t="shared" si="24"/>
        <v>0</v>
      </c>
      <c r="I44" s="296">
        <f t="shared" si="24"/>
        <v>0</v>
      </c>
      <c r="J44" s="297">
        <f t="shared" si="24"/>
        <v>0</v>
      </c>
      <c r="K44" s="298">
        <f t="shared" si="24"/>
        <v>0</v>
      </c>
      <c r="L44" s="296">
        <f t="shared" si="24"/>
        <v>0</v>
      </c>
      <c r="M44" s="297">
        <f t="shared" si="24"/>
        <v>0</v>
      </c>
      <c r="N44" s="298">
        <f t="shared" si="24"/>
        <v>0</v>
      </c>
      <c r="O44" s="296">
        <f t="shared" si="24"/>
        <v>0</v>
      </c>
      <c r="P44" s="297">
        <f t="shared" si="24"/>
        <v>0</v>
      </c>
      <c r="Q44" s="298">
        <f t="shared" si="24"/>
        <v>0</v>
      </c>
      <c r="R44" s="296">
        <f t="shared" si="24"/>
        <v>0</v>
      </c>
      <c r="S44" s="297">
        <f t="shared" si="24"/>
        <v>0</v>
      </c>
      <c r="T44" s="86" t="s">
        <v>47</v>
      </c>
      <c r="U44" s="298">
        <f t="shared" si="23"/>
        <v>0</v>
      </c>
      <c r="V44" s="296">
        <f t="shared" si="23"/>
        <v>0</v>
      </c>
      <c r="W44" s="299">
        <f t="shared" si="23"/>
        <v>0</v>
      </c>
      <c r="X44" s="295">
        <f t="shared" si="23"/>
        <v>0</v>
      </c>
      <c r="Y44" s="296">
        <f t="shared" si="23"/>
        <v>0</v>
      </c>
      <c r="Z44" s="297">
        <f t="shared" si="23"/>
        <v>0</v>
      </c>
      <c r="AA44" s="298">
        <f t="shared" si="23"/>
        <v>0</v>
      </c>
      <c r="AB44" s="296">
        <f t="shared" si="23"/>
        <v>0</v>
      </c>
      <c r="AC44" s="297">
        <f t="shared" si="23"/>
        <v>0</v>
      </c>
      <c r="AD44" s="298">
        <f t="shared" si="23"/>
        <v>0</v>
      </c>
      <c r="AE44" s="296">
        <f t="shared" si="23"/>
        <v>0</v>
      </c>
      <c r="AF44" s="297">
        <f t="shared" si="23"/>
        <v>0</v>
      </c>
      <c r="AG44" s="298">
        <f t="shared" si="23"/>
        <v>0</v>
      </c>
      <c r="AH44" s="296">
        <f t="shared" si="23"/>
        <v>0</v>
      </c>
      <c r="AI44" s="297">
        <f t="shared" si="23"/>
        <v>0</v>
      </c>
      <c r="AJ44" s="298">
        <f t="shared" si="23"/>
        <v>0</v>
      </c>
      <c r="AK44" s="296">
        <f t="shared" si="23"/>
        <v>0</v>
      </c>
      <c r="AL44" s="297">
        <f t="shared" si="23"/>
        <v>0</v>
      </c>
      <c r="AM44" s="298">
        <f t="shared" si="22"/>
        <v>0</v>
      </c>
      <c r="AN44" s="296">
        <f t="shared" si="22"/>
        <v>0</v>
      </c>
      <c r="AO44" s="297">
        <f t="shared" si="22"/>
        <v>0</v>
      </c>
      <c r="AP44" s="86" t="s">
        <v>47</v>
      </c>
      <c r="AQ44" s="295">
        <f t="shared" si="23"/>
        <v>0</v>
      </c>
      <c r="AR44" s="296">
        <f t="shared" si="23"/>
        <v>0</v>
      </c>
      <c r="AS44" s="297">
        <f t="shared" si="23"/>
        <v>0</v>
      </c>
      <c r="AT44" s="295">
        <f t="shared" si="23"/>
        <v>0</v>
      </c>
      <c r="AU44" s="296">
        <f t="shared" si="23"/>
        <v>0</v>
      </c>
      <c r="AV44" s="297">
        <f t="shared" si="23"/>
        <v>0</v>
      </c>
      <c r="AW44" s="295">
        <f t="shared" si="23"/>
        <v>0</v>
      </c>
      <c r="AX44" s="296">
        <f t="shared" si="18"/>
        <v>0</v>
      </c>
      <c r="AY44" s="296">
        <f t="shared" si="10"/>
        <v>0</v>
      </c>
      <c r="AZ44" s="298">
        <f t="shared" si="26"/>
        <v>0</v>
      </c>
      <c r="BA44" s="296">
        <f t="shared" si="26"/>
        <v>0</v>
      </c>
      <c r="BB44" s="296">
        <f t="shared" si="26"/>
        <v>0</v>
      </c>
      <c r="BC44" s="298">
        <f t="shared" si="11"/>
        <v>0</v>
      </c>
      <c r="BD44" s="296">
        <f t="shared" si="4"/>
        <v>0</v>
      </c>
      <c r="BE44" s="297">
        <f t="shared" si="4"/>
        <v>0</v>
      </c>
      <c r="BF44" s="13">
        <f t="shared" si="19"/>
        <v>0</v>
      </c>
      <c r="BG44" s="13">
        <f t="shared" si="19"/>
        <v>0</v>
      </c>
      <c r="BH44" s="13">
        <f t="shared" si="20"/>
        <v>0</v>
      </c>
      <c r="BI44" s="294" t="str">
        <f t="shared" si="5"/>
        <v>○</v>
      </c>
      <c r="BJ44" s="294" t="str">
        <f t="shared" si="6"/>
        <v>○</v>
      </c>
      <c r="BK44" s="294" t="str">
        <f t="shared" si="7"/>
        <v>○</v>
      </c>
    </row>
    <row r="45" spans="1:64" s="13" customFormat="1" ht="17.25" customHeight="1" thickBot="1">
      <c r="A45" s="96" t="s">
        <v>48</v>
      </c>
      <c r="B45" s="295">
        <f t="shared" si="25"/>
        <v>2</v>
      </c>
      <c r="C45" s="296">
        <f t="shared" si="25"/>
        <v>185</v>
      </c>
      <c r="D45" s="297">
        <f t="shared" si="25"/>
        <v>86</v>
      </c>
      <c r="E45" s="298">
        <f t="shared" si="24"/>
        <v>1</v>
      </c>
      <c r="F45" s="296">
        <f t="shared" si="24"/>
        <v>76</v>
      </c>
      <c r="G45" s="299">
        <f t="shared" si="24"/>
        <v>46</v>
      </c>
      <c r="H45" s="295">
        <f t="shared" si="24"/>
        <v>0</v>
      </c>
      <c r="I45" s="296">
        <f t="shared" si="24"/>
        <v>0</v>
      </c>
      <c r="J45" s="297">
        <f t="shared" si="24"/>
        <v>0</v>
      </c>
      <c r="K45" s="298">
        <f t="shared" si="24"/>
        <v>0</v>
      </c>
      <c r="L45" s="296">
        <f t="shared" si="24"/>
        <v>0</v>
      </c>
      <c r="M45" s="297">
        <f t="shared" si="24"/>
        <v>0</v>
      </c>
      <c r="N45" s="298">
        <f t="shared" si="24"/>
        <v>0</v>
      </c>
      <c r="O45" s="296">
        <f t="shared" si="24"/>
        <v>0</v>
      </c>
      <c r="P45" s="297">
        <f t="shared" si="24"/>
        <v>0</v>
      </c>
      <c r="Q45" s="298">
        <f t="shared" si="24"/>
        <v>0</v>
      </c>
      <c r="R45" s="296">
        <f t="shared" si="24"/>
        <v>0</v>
      </c>
      <c r="S45" s="297">
        <f t="shared" si="24"/>
        <v>0</v>
      </c>
      <c r="T45" s="96" t="s">
        <v>48</v>
      </c>
      <c r="U45" s="298">
        <f t="shared" si="23"/>
        <v>0</v>
      </c>
      <c r="V45" s="296">
        <f t="shared" si="23"/>
        <v>0</v>
      </c>
      <c r="W45" s="299">
        <f t="shared" si="23"/>
        <v>0</v>
      </c>
      <c r="X45" s="295">
        <f t="shared" si="23"/>
        <v>0</v>
      </c>
      <c r="Y45" s="296">
        <f t="shared" si="23"/>
        <v>0</v>
      </c>
      <c r="Z45" s="297">
        <f t="shared" si="23"/>
        <v>0</v>
      </c>
      <c r="AA45" s="298">
        <f t="shared" si="23"/>
        <v>0</v>
      </c>
      <c r="AB45" s="296">
        <f t="shared" si="23"/>
        <v>0</v>
      </c>
      <c r="AC45" s="297">
        <f t="shared" si="23"/>
        <v>0</v>
      </c>
      <c r="AD45" s="298">
        <f t="shared" si="23"/>
        <v>0</v>
      </c>
      <c r="AE45" s="296">
        <f t="shared" si="23"/>
        <v>0</v>
      </c>
      <c r="AF45" s="297">
        <f t="shared" si="23"/>
        <v>0</v>
      </c>
      <c r="AG45" s="298">
        <f t="shared" si="23"/>
        <v>0</v>
      </c>
      <c r="AH45" s="296">
        <f t="shared" si="23"/>
        <v>0</v>
      </c>
      <c r="AI45" s="297">
        <f t="shared" si="23"/>
        <v>0</v>
      </c>
      <c r="AJ45" s="298">
        <f t="shared" si="23"/>
        <v>0</v>
      </c>
      <c r="AK45" s="296">
        <f t="shared" si="23"/>
        <v>0</v>
      </c>
      <c r="AL45" s="297">
        <f t="shared" si="23"/>
        <v>0</v>
      </c>
      <c r="AM45" s="298">
        <f t="shared" si="22"/>
        <v>0</v>
      </c>
      <c r="AN45" s="296">
        <f t="shared" si="22"/>
        <v>0</v>
      </c>
      <c r="AO45" s="297">
        <f t="shared" si="22"/>
        <v>0</v>
      </c>
      <c r="AP45" s="96" t="s">
        <v>48</v>
      </c>
      <c r="AQ45" s="295">
        <f t="shared" si="23"/>
        <v>0</v>
      </c>
      <c r="AR45" s="296">
        <f t="shared" si="23"/>
        <v>0</v>
      </c>
      <c r="AS45" s="297">
        <f t="shared" si="23"/>
        <v>0</v>
      </c>
      <c r="AT45" s="295">
        <f t="shared" si="23"/>
        <v>0</v>
      </c>
      <c r="AU45" s="296">
        <f t="shared" si="23"/>
        <v>0</v>
      </c>
      <c r="AV45" s="297">
        <f t="shared" si="23"/>
        <v>0</v>
      </c>
      <c r="AW45" s="295">
        <f t="shared" si="23"/>
        <v>3</v>
      </c>
      <c r="AX45" s="296">
        <f t="shared" si="18"/>
        <v>261</v>
      </c>
      <c r="AY45" s="296">
        <f>AY90</f>
        <v>132</v>
      </c>
      <c r="AZ45" s="298">
        <f t="shared" si="26"/>
        <v>3</v>
      </c>
      <c r="BA45" s="296">
        <f t="shared" si="26"/>
        <v>261</v>
      </c>
      <c r="BB45" s="296">
        <f t="shared" si="26"/>
        <v>132</v>
      </c>
      <c r="BC45" s="298">
        <f t="shared" si="11"/>
        <v>3</v>
      </c>
      <c r="BD45" s="296">
        <f t="shared" si="4"/>
        <v>0</v>
      </c>
      <c r="BE45" s="297">
        <f t="shared" si="4"/>
        <v>0</v>
      </c>
      <c r="BF45" s="13">
        <f t="shared" si="19"/>
        <v>3</v>
      </c>
      <c r="BG45" s="13">
        <f t="shared" si="19"/>
        <v>261</v>
      </c>
      <c r="BH45" s="13">
        <f t="shared" si="20"/>
        <v>132</v>
      </c>
      <c r="BI45" s="294" t="str">
        <f t="shared" si="5"/>
        <v>○</v>
      </c>
      <c r="BJ45" s="294" t="str">
        <f t="shared" si="6"/>
        <v>○</v>
      </c>
      <c r="BK45" s="294" t="str">
        <f t="shared" si="7"/>
        <v>○</v>
      </c>
    </row>
    <row r="46" spans="1:64" s="13" customFormat="1" ht="17.25" customHeight="1" thickBot="1">
      <c r="A46" s="125" t="s">
        <v>61</v>
      </c>
      <c r="B46" s="305">
        <f t="shared" ref="B46:S46" si="27">SUM(B7:B18)</f>
        <v>6716</v>
      </c>
      <c r="C46" s="306">
        <f t="shared" si="27"/>
        <v>632318</v>
      </c>
      <c r="D46" s="307">
        <f t="shared" si="27"/>
        <v>354466</v>
      </c>
      <c r="E46" s="308">
        <f t="shared" si="27"/>
        <v>3950</v>
      </c>
      <c r="F46" s="306">
        <f t="shared" si="27"/>
        <v>267203</v>
      </c>
      <c r="G46" s="309">
        <f t="shared" si="27"/>
        <v>189811</v>
      </c>
      <c r="H46" s="305">
        <f t="shared" si="27"/>
        <v>5839</v>
      </c>
      <c r="I46" s="306">
        <f t="shared" si="27"/>
        <v>642546</v>
      </c>
      <c r="J46" s="307">
        <f t="shared" si="27"/>
        <v>364726</v>
      </c>
      <c r="K46" s="308">
        <f t="shared" si="27"/>
        <v>35</v>
      </c>
      <c r="L46" s="306">
        <f t="shared" si="27"/>
        <v>3947</v>
      </c>
      <c r="M46" s="307">
        <f t="shared" si="27"/>
        <v>2197</v>
      </c>
      <c r="N46" s="308">
        <f t="shared" si="27"/>
        <v>0</v>
      </c>
      <c r="O46" s="306">
        <f t="shared" si="27"/>
        <v>0</v>
      </c>
      <c r="P46" s="307">
        <f t="shared" si="27"/>
        <v>0</v>
      </c>
      <c r="Q46" s="308">
        <f t="shared" si="27"/>
        <v>0</v>
      </c>
      <c r="R46" s="306">
        <f t="shared" si="27"/>
        <v>0</v>
      </c>
      <c r="S46" s="307">
        <f t="shared" si="27"/>
        <v>0</v>
      </c>
      <c r="T46" s="125" t="s">
        <v>61</v>
      </c>
      <c r="U46" s="308">
        <f t="shared" ref="U46:AF46" si="28">SUM(U7:U18)</f>
        <v>372</v>
      </c>
      <c r="V46" s="306">
        <f t="shared" si="28"/>
        <v>16365</v>
      </c>
      <c r="W46" s="309">
        <f t="shared" si="28"/>
        <v>13075</v>
      </c>
      <c r="X46" s="305">
        <f t="shared" si="28"/>
        <v>5</v>
      </c>
      <c r="Y46" s="306">
        <f t="shared" si="28"/>
        <v>525</v>
      </c>
      <c r="Z46" s="307">
        <f t="shared" si="28"/>
        <v>32</v>
      </c>
      <c r="AA46" s="308">
        <f t="shared" si="28"/>
        <v>10</v>
      </c>
      <c r="AB46" s="306">
        <f t="shared" si="28"/>
        <v>973</v>
      </c>
      <c r="AC46" s="307">
        <f t="shared" si="28"/>
        <v>102</v>
      </c>
      <c r="AD46" s="308">
        <f t="shared" si="28"/>
        <v>2</v>
      </c>
      <c r="AE46" s="306">
        <f t="shared" si="28"/>
        <v>143</v>
      </c>
      <c r="AF46" s="307">
        <f t="shared" si="28"/>
        <v>34</v>
      </c>
      <c r="AG46" s="308">
        <f>SUM(AG7:AG18)</f>
        <v>11</v>
      </c>
      <c r="AH46" s="306">
        <f>SUM(AH7:AH18)</f>
        <v>1147</v>
      </c>
      <c r="AI46" s="307">
        <f>SUM(AI7:AI18)</f>
        <v>123</v>
      </c>
      <c r="AJ46" s="308">
        <f t="shared" ref="AJ46:AO46" si="29">SUM(AJ7:AJ18)</f>
        <v>0</v>
      </c>
      <c r="AK46" s="306">
        <f t="shared" si="29"/>
        <v>0</v>
      </c>
      <c r="AL46" s="307">
        <f t="shared" si="29"/>
        <v>0</v>
      </c>
      <c r="AM46" s="308">
        <f t="shared" si="29"/>
        <v>31</v>
      </c>
      <c r="AN46" s="306">
        <f t="shared" si="29"/>
        <v>3100</v>
      </c>
      <c r="AO46" s="307">
        <f t="shared" si="29"/>
        <v>829</v>
      </c>
      <c r="AP46" s="125" t="s">
        <v>61</v>
      </c>
      <c r="AQ46" s="305">
        <f>SUM(AQ7:AQ18)</f>
        <v>0</v>
      </c>
      <c r="AR46" s="306">
        <f t="shared" ref="AR46:BE46" si="30">SUM(AR7:AR18)</f>
        <v>0</v>
      </c>
      <c r="AS46" s="307">
        <f t="shared" si="30"/>
        <v>0</v>
      </c>
      <c r="AT46" s="305">
        <f t="shared" si="30"/>
        <v>0</v>
      </c>
      <c r="AU46" s="306">
        <f t="shared" si="30"/>
        <v>0</v>
      </c>
      <c r="AV46" s="307">
        <f t="shared" si="30"/>
        <v>0</v>
      </c>
      <c r="AW46" s="305">
        <f t="shared" si="30"/>
        <v>16971</v>
      </c>
      <c r="AX46" s="306">
        <f t="shared" si="30"/>
        <v>1568267</v>
      </c>
      <c r="AY46" s="306">
        <f t="shared" si="30"/>
        <v>925395</v>
      </c>
      <c r="AZ46" s="308">
        <f t="shared" si="30"/>
        <v>15385</v>
      </c>
      <c r="BA46" s="306">
        <f t="shared" si="30"/>
        <v>1466724</v>
      </c>
      <c r="BB46" s="306">
        <f t="shared" si="30"/>
        <v>857602</v>
      </c>
      <c r="BC46" s="308">
        <f t="shared" si="30"/>
        <v>15385</v>
      </c>
      <c r="BD46" s="306">
        <f t="shared" si="30"/>
        <v>101543</v>
      </c>
      <c r="BE46" s="307">
        <f t="shared" si="30"/>
        <v>67793</v>
      </c>
      <c r="BI46" s="294"/>
      <c r="BJ46" s="294"/>
      <c r="BK46" s="294"/>
    </row>
    <row r="47" spans="1:64" s="13" customFormat="1" ht="17.25" customHeight="1" thickBot="1">
      <c r="A47" s="125" t="s">
        <v>62</v>
      </c>
      <c r="B47" s="305">
        <f t="shared" ref="B47:S47" si="31">SUM(B19:B45)</f>
        <v>1794</v>
      </c>
      <c r="C47" s="306">
        <f t="shared" si="31"/>
        <v>169677</v>
      </c>
      <c r="D47" s="307">
        <f t="shared" si="31"/>
        <v>95647</v>
      </c>
      <c r="E47" s="308">
        <f t="shared" si="31"/>
        <v>229</v>
      </c>
      <c r="F47" s="306">
        <f t="shared" si="31"/>
        <v>12379</v>
      </c>
      <c r="G47" s="309">
        <f t="shared" si="31"/>
        <v>8771</v>
      </c>
      <c r="H47" s="305">
        <f t="shared" si="31"/>
        <v>1893</v>
      </c>
      <c r="I47" s="306">
        <f t="shared" si="31"/>
        <v>206920</v>
      </c>
      <c r="J47" s="307">
        <f t="shared" si="31"/>
        <v>119254</v>
      </c>
      <c r="K47" s="308">
        <f t="shared" si="31"/>
        <v>1</v>
      </c>
      <c r="L47" s="306">
        <f t="shared" si="31"/>
        <v>120</v>
      </c>
      <c r="M47" s="307">
        <f t="shared" si="31"/>
        <v>65</v>
      </c>
      <c r="N47" s="308">
        <f t="shared" si="31"/>
        <v>0</v>
      </c>
      <c r="O47" s="306">
        <f t="shared" si="31"/>
        <v>0</v>
      </c>
      <c r="P47" s="307">
        <f t="shared" si="31"/>
        <v>0</v>
      </c>
      <c r="Q47" s="308">
        <f t="shared" si="31"/>
        <v>0</v>
      </c>
      <c r="R47" s="306">
        <f t="shared" si="31"/>
        <v>0</v>
      </c>
      <c r="S47" s="307">
        <f t="shared" si="31"/>
        <v>0</v>
      </c>
      <c r="T47" s="125" t="s">
        <v>62</v>
      </c>
      <c r="U47" s="308">
        <f t="shared" ref="U47:AF47" si="32">SUM(U19:U45)</f>
        <v>102</v>
      </c>
      <c r="V47" s="306">
        <f t="shared" si="32"/>
        <v>4340</v>
      </c>
      <c r="W47" s="309">
        <f t="shared" si="32"/>
        <v>3262</v>
      </c>
      <c r="X47" s="305">
        <f t="shared" si="32"/>
        <v>0</v>
      </c>
      <c r="Y47" s="306">
        <f t="shared" si="32"/>
        <v>0</v>
      </c>
      <c r="Z47" s="307">
        <f t="shared" si="32"/>
        <v>0</v>
      </c>
      <c r="AA47" s="308">
        <f t="shared" si="32"/>
        <v>6</v>
      </c>
      <c r="AB47" s="306">
        <f t="shared" si="32"/>
        <v>493</v>
      </c>
      <c r="AC47" s="307">
        <f t="shared" si="32"/>
        <v>33</v>
      </c>
      <c r="AD47" s="308">
        <f t="shared" si="32"/>
        <v>0</v>
      </c>
      <c r="AE47" s="306">
        <f t="shared" si="32"/>
        <v>0</v>
      </c>
      <c r="AF47" s="307">
        <f t="shared" si="32"/>
        <v>0</v>
      </c>
      <c r="AG47" s="308">
        <f>SUM(AG19:AG45)</f>
        <v>4</v>
      </c>
      <c r="AH47" s="306">
        <f>SUM(AH19:AH45)</f>
        <v>448</v>
      </c>
      <c r="AI47" s="307">
        <f>SUM(AI19:AI45)</f>
        <v>33</v>
      </c>
      <c r="AJ47" s="308">
        <f t="shared" ref="AJ47:AO47" si="33">SUM(AJ19:AJ45)</f>
        <v>0</v>
      </c>
      <c r="AK47" s="306">
        <f t="shared" si="33"/>
        <v>0</v>
      </c>
      <c r="AL47" s="307">
        <f t="shared" si="33"/>
        <v>0</v>
      </c>
      <c r="AM47" s="308">
        <f t="shared" si="33"/>
        <v>0</v>
      </c>
      <c r="AN47" s="306">
        <f t="shared" si="33"/>
        <v>0</v>
      </c>
      <c r="AO47" s="307">
        <f t="shared" si="33"/>
        <v>0</v>
      </c>
      <c r="AP47" s="125" t="s">
        <v>62</v>
      </c>
      <c r="AQ47" s="305">
        <f>SUM(AQ19:AQ45)</f>
        <v>0</v>
      </c>
      <c r="AR47" s="306">
        <f t="shared" ref="AR47:BE47" si="34">SUM(AR19:AR45)</f>
        <v>0</v>
      </c>
      <c r="AS47" s="307">
        <f t="shared" si="34"/>
        <v>0</v>
      </c>
      <c r="AT47" s="305">
        <f t="shared" si="34"/>
        <v>0</v>
      </c>
      <c r="AU47" s="306">
        <f t="shared" si="34"/>
        <v>0</v>
      </c>
      <c r="AV47" s="307">
        <f t="shared" si="34"/>
        <v>0</v>
      </c>
      <c r="AW47" s="305">
        <f t="shared" si="34"/>
        <v>4029</v>
      </c>
      <c r="AX47" s="306">
        <f t="shared" si="34"/>
        <v>394377</v>
      </c>
      <c r="AY47" s="306">
        <f t="shared" si="34"/>
        <v>227065</v>
      </c>
      <c r="AZ47" s="308">
        <f t="shared" si="34"/>
        <v>3570</v>
      </c>
      <c r="BA47" s="306">
        <f t="shared" si="34"/>
        <v>368057</v>
      </c>
      <c r="BB47" s="306">
        <f t="shared" si="34"/>
        <v>209370</v>
      </c>
      <c r="BC47" s="308">
        <f t="shared" si="34"/>
        <v>3570</v>
      </c>
      <c r="BD47" s="306">
        <f t="shared" si="34"/>
        <v>26320</v>
      </c>
      <c r="BE47" s="307">
        <f t="shared" si="34"/>
        <v>17695</v>
      </c>
      <c r="BI47" s="294"/>
      <c r="BJ47" s="294"/>
      <c r="BK47" s="294"/>
    </row>
    <row r="48" spans="1:64" s="13" customFormat="1" ht="17.25" customHeight="1" thickBot="1">
      <c r="A48" s="125" t="s">
        <v>12</v>
      </c>
      <c r="B48" s="305">
        <f t="shared" ref="B48:S48" si="35">SUM(B46:B47)</f>
        <v>8510</v>
      </c>
      <c r="C48" s="306">
        <f t="shared" si="35"/>
        <v>801995</v>
      </c>
      <c r="D48" s="307">
        <f t="shared" si="35"/>
        <v>450113</v>
      </c>
      <c r="E48" s="308">
        <f t="shared" si="35"/>
        <v>4179</v>
      </c>
      <c r="F48" s="306">
        <f t="shared" si="35"/>
        <v>279582</v>
      </c>
      <c r="G48" s="309">
        <f t="shared" si="35"/>
        <v>198582</v>
      </c>
      <c r="H48" s="305">
        <f t="shared" si="35"/>
        <v>7732</v>
      </c>
      <c r="I48" s="306">
        <f t="shared" si="35"/>
        <v>849466</v>
      </c>
      <c r="J48" s="307">
        <f t="shared" si="35"/>
        <v>483980</v>
      </c>
      <c r="K48" s="308">
        <f t="shared" si="35"/>
        <v>36</v>
      </c>
      <c r="L48" s="306">
        <f t="shared" si="35"/>
        <v>4067</v>
      </c>
      <c r="M48" s="307">
        <f t="shared" si="35"/>
        <v>2262</v>
      </c>
      <c r="N48" s="308">
        <f t="shared" si="35"/>
        <v>0</v>
      </c>
      <c r="O48" s="306">
        <f t="shared" si="35"/>
        <v>0</v>
      </c>
      <c r="P48" s="307">
        <f t="shared" si="35"/>
        <v>0</v>
      </c>
      <c r="Q48" s="308">
        <f t="shared" si="35"/>
        <v>0</v>
      </c>
      <c r="R48" s="306">
        <f t="shared" si="35"/>
        <v>0</v>
      </c>
      <c r="S48" s="307">
        <f t="shared" si="35"/>
        <v>0</v>
      </c>
      <c r="T48" s="125" t="s">
        <v>12</v>
      </c>
      <c r="U48" s="308">
        <f t="shared" ref="U48:AG48" si="36">SUM(U46:U47)</f>
        <v>474</v>
      </c>
      <c r="V48" s="306">
        <f t="shared" si="36"/>
        <v>20705</v>
      </c>
      <c r="W48" s="309">
        <f t="shared" si="36"/>
        <v>16337</v>
      </c>
      <c r="X48" s="305">
        <f t="shared" si="36"/>
        <v>5</v>
      </c>
      <c r="Y48" s="306">
        <f t="shared" si="36"/>
        <v>525</v>
      </c>
      <c r="Z48" s="307">
        <f t="shared" si="36"/>
        <v>32</v>
      </c>
      <c r="AA48" s="308">
        <f t="shared" si="36"/>
        <v>16</v>
      </c>
      <c r="AB48" s="306">
        <f t="shared" si="36"/>
        <v>1466</v>
      </c>
      <c r="AC48" s="307">
        <f t="shared" si="36"/>
        <v>135</v>
      </c>
      <c r="AD48" s="308">
        <f t="shared" si="36"/>
        <v>2</v>
      </c>
      <c r="AE48" s="306">
        <f t="shared" si="36"/>
        <v>143</v>
      </c>
      <c r="AF48" s="307">
        <f t="shared" si="36"/>
        <v>34</v>
      </c>
      <c r="AG48" s="308">
        <f t="shared" si="36"/>
        <v>15</v>
      </c>
      <c r="AH48" s="306">
        <f>SUM(AH46:AH47)</f>
        <v>1595</v>
      </c>
      <c r="AI48" s="307">
        <f>SUM(AI46:AI47)</f>
        <v>156</v>
      </c>
      <c r="AJ48" s="308">
        <f t="shared" ref="AJ48:AO48" si="37">SUM(AJ46:AJ47)</f>
        <v>0</v>
      </c>
      <c r="AK48" s="306">
        <f t="shared" si="37"/>
        <v>0</v>
      </c>
      <c r="AL48" s="307">
        <f t="shared" si="37"/>
        <v>0</v>
      </c>
      <c r="AM48" s="308">
        <f t="shared" si="37"/>
        <v>31</v>
      </c>
      <c r="AN48" s="306">
        <f t="shared" si="37"/>
        <v>3100</v>
      </c>
      <c r="AO48" s="307">
        <f t="shared" si="37"/>
        <v>829</v>
      </c>
      <c r="AP48" s="125" t="s">
        <v>12</v>
      </c>
      <c r="AQ48" s="305">
        <f>SUM(AQ46:AQ47)</f>
        <v>0</v>
      </c>
      <c r="AR48" s="306">
        <f t="shared" ref="AR48:BE48" si="38">SUM(AR46:AR47)</f>
        <v>0</v>
      </c>
      <c r="AS48" s="307">
        <f t="shared" si="38"/>
        <v>0</v>
      </c>
      <c r="AT48" s="305">
        <f t="shared" si="38"/>
        <v>0</v>
      </c>
      <c r="AU48" s="306">
        <f t="shared" si="38"/>
        <v>0</v>
      </c>
      <c r="AV48" s="307">
        <f t="shared" si="38"/>
        <v>0</v>
      </c>
      <c r="AW48" s="305">
        <f t="shared" si="38"/>
        <v>21000</v>
      </c>
      <c r="AX48" s="306">
        <f t="shared" si="38"/>
        <v>1962644</v>
      </c>
      <c r="AY48" s="306">
        <f t="shared" si="38"/>
        <v>1152460</v>
      </c>
      <c r="AZ48" s="308">
        <f t="shared" si="38"/>
        <v>18955</v>
      </c>
      <c r="BA48" s="306">
        <f t="shared" si="38"/>
        <v>1834781</v>
      </c>
      <c r="BB48" s="306">
        <f t="shared" si="38"/>
        <v>1066972</v>
      </c>
      <c r="BC48" s="308">
        <f t="shared" si="38"/>
        <v>18955</v>
      </c>
      <c r="BD48" s="306">
        <f t="shared" si="38"/>
        <v>127863</v>
      </c>
      <c r="BE48" s="307">
        <f t="shared" si="38"/>
        <v>85488</v>
      </c>
      <c r="BI48" s="294"/>
      <c r="BJ48" s="294"/>
      <c r="BK48" s="294"/>
    </row>
    <row r="49" spans="1:69" ht="17.25" customHeight="1">
      <c r="P49" s="104"/>
      <c r="S49" s="104" t="s">
        <v>158</v>
      </c>
      <c r="AF49" s="104">
        <f>J49</f>
        <v>0</v>
      </c>
      <c r="AL49" s="104" t="str">
        <f>S49</f>
        <v>【出典：令和６年度概要調書（令和６年４月１日現在）】</v>
      </c>
      <c r="AO49" s="104">
        <f>V49</f>
        <v>0</v>
      </c>
      <c r="AS49" s="104"/>
      <c r="AV49" s="104"/>
      <c r="BE49" s="104" t="str">
        <f>S49</f>
        <v>【出典：令和６年度概要調書（令和６年４月１日現在）】</v>
      </c>
      <c r="BI49" s="286"/>
      <c r="BJ49" s="286"/>
      <c r="BK49" s="286"/>
      <c r="BO49" s="12"/>
      <c r="BP49" s="12"/>
      <c r="BQ49" s="12"/>
    </row>
    <row r="50" spans="1:69" ht="17.25" hidden="1" customHeight="1">
      <c r="B50" s="407" t="s">
        <v>279</v>
      </c>
      <c r="C50" s="407"/>
      <c r="D50" s="407"/>
      <c r="E50" s="407" t="s">
        <v>280</v>
      </c>
      <c r="F50" s="407"/>
      <c r="G50" s="407"/>
      <c r="H50" s="407" t="s">
        <v>281</v>
      </c>
      <c r="I50" s="407"/>
      <c r="J50" s="407"/>
      <c r="K50" s="408" t="s">
        <v>282</v>
      </c>
      <c r="L50" s="408"/>
      <c r="M50" s="408"/>
      <c r="N50" s="408" t="s">
        <v>283</v>
      </c>
      <c r="O50" s="408"/>
      <c r="P50" s="408"/>
      <c r="Q50" s="408" t="s">
        <v>284</v>
      </c>
      <c r="R50" s="408"/>
      <c r="S50" s="408"/>
      <c r="U50" s="408" t="s">
        <v>285</v>
      </c>
      <c r="V50" s="408"/>
      <c r="W50" s="408"/>
      <c r="X50" s="408" t="s">
        <v>286</v>
      </c>
      <c r="Y50" s="408"/>
      <c r="Z50" s="408"/>
      <c r="AA50" s="408" t="s">
        <v>287</v>
      </c>
      <c r="AB50" s="408"/>
      <c r="AC50" s="408"/>
      <c r="AD50" s="408" t="s">
        <v>288</v>
      </c>
      <c r="AE50" s="408"/>
      <c r="AF50" s="408"/>
      <c r="AG50" s="408" t="s">
        <v>289</v>
      </c>
      <c r="AH50" s="408"/>
      <c r="AI50" s="408"/>
      <c r="AJ50" s="408" t="s">
        <v>290</v>
      </c>
      <c r="AK50" s="408"/>
      <c r="AL50" s="408"/>
      <c r="AM50" s="408" t="s">
        <v>291</v>
      </c>
      <c r="AN50" s="408"/>
      <c r="AO50" s="408"/>
      <c r="AQ50" s="407" t="s">
        <v>292</v>
      </c>
      <c r="AR50" s="407"/>
      <c r="AS50" s="407"/>
      <c r="AT50" s="407" t="s">
        <v>293</v>
      </c>
      <c r="AU50" s="407"/>
      <c r="AV50" s="407"/>
      <c r="AW50" s="408" t="s">
        <v>294</v>
      </c>
      <c r="AX50" s="408"/>
      <c r="AY50" s="408"/>
      <c r="AZ50" s="408" t="s">
        <v>294</v>
      </c>
      <c r="BA50" s="408"/>
      <c r="BB50" s="408"/>
      <c r="BC50" s="408" t="s">
        <v>295</v>
      </c>
      <c r="BD50" s="408"/>
      <c r="BE50" s="408"/>
      <c r="BF50" s="408" t="s">
        <v>296</v>
      </c>
      <c r="BG50" s="408"/>
      <c r="BH50" s="408"/>
      <c r="BI50" s="408"/>
      <c r="BJ50" s="408"/>
      <c r="BL50" s="286"/>
      <c r="BM50" s="286"/>
      <c r="BN50" s="286"/>
      <c r="BO50" s="12"/>
      <c r="BP50" s="12"/>
      <c r="BQ50" s="12"/>
    </row>
    <row r="51" spans="1:69" ht="66" hidden="1" customHeight="1">
      <c r="A51" s="131" t="s">
        <v>297</v>
      </c>
      <c r="B51" s="310" t="s">
        <v>298</v>
      </c>
      <c r="C51" s="310" t="s">
        <v>299</v>
      </c>
      <c r="D51" s="310" t="s">
        <v>300</v>
      </c>
      <c r="E51" s="310" t="s">
        <v>298</v>
      </c>
      <c r="F51" s="310" t="s">
        <v>299</v>
      </c>
      <c r="G51" s="310" t="s">
        <v>300</v>
      </c>
      <c r="H51" s="310" t="s">
        <v>298</v>
      </c>
      <c r="I51" s="310" t="s">
        <v>299</v>
      </c>
      <c r="J51" s="310" t="s">
        <v>300</v>
      </c>
      <c r="K51" s="311" t="s">
        <v>298</v>
      </c>
      <c r="L51" s="311" t="s">
        <v>299</v>
      </c>
      <c r="M51" s="311" t="s">
        <v>300</v>
      </c>
      <c r="N51" s="311" t="s">
        <v>298</v>
      </c>
      <c r="O51" s="311" t="s">
        <v>299</v>
      </c>
      <c r="P51" s="311" t="s">
        <v>300</v>
      </c>
      <c r="Q51" s="311" t="s">
        <v>298</v>
      </c>
      <c r="R51" s="311" t="s">
        <v>299</v>
      </c>
      <c r="S51" s="311" t="s">
        <v>300</v>
      </c>
      <c r="U51" s="311" t="s">
        <v>298</v>
      </c>
      <c r="V51" s="311" t="s">
        <v>299</v>
      </c>
      <c r="W51" s="311" t="s">
        <v>300</v>
      </c>
      <c r="X51" s="311" t="s">
        <v>298</v>
      </c>
      <c r="Y51" s="311" t="s">
        <v>299</v>
      </c>
      <c r="Z51" s="311" t="s">
        <v>300</v>
      </c>
      <c r="AA51" s="311" t="s">
        <v>298</v>
      </c>
      <c r="AB51" s="311" t="s">
        <v>299</v>
      </c>
      <c r="AC51" s="311" t="s">
        <v>300</v>
      </c>
      <c r="AD51" s="311" t="s">
        <v>298</v>
      </c>
      <c r="AE51" s="311" t="s">
        <v>299</v>
      </c>
      <c r="AF51" s="311" t="s">
        <v>300</v>
      </c>
      <c r="AG51" s="311" t="s">
        <v>298</v>
      </c>
      <c r="AH51" s="311" t="s">
        <v>299</v>
      </c>
      <c r="AI51" s="311" t="s">
        <v>300</v>
      </c>
      <c r="AJ51" s="311" t="s">
        <v>298</v>
      </c>
      <c r="AK51" s="311" t="s">
        <v>299</v>
      </c>
      <c r="AL51" s="311" t="s">
        <v>300</v>
      </c>
      <c r="AM51" s="311" t="s">
        <v>298</v>
      </c>
      <c r="AN51" s="311" t="s">
        <v>299</v>
      </c>
      <c r="AO51" s="311" t="s">
        <v>300</v>
      </c>
      <c r="AQ51" s="310" t="s">
        <v>298</v>
      </c>
      <c r="AR51" s="310" t="s">
        <v>299</v>
      </c>
      <c r="AS51" s="310" t="s">
        <v>300</v>
      </c>
      <c r="AT51" s="310" t="s">
        <v>298</v>
      </c>
      <c r="AU51" s="310" t="s">
        <v>299</v>
      </c>
      <c r="AV51" s="310" t="s">
        <v>300</v>
      </c>
      <c r="AW51" s="311" t="s">
        <v>298</v>
      </c>
      <c r="AX51" s="311" t="s">
        <v>299</v>
      </c>
      <c r="AY51" s="311" t="s">
        <v>300</v>
      </c>
      <c r="AZ51" s="311" t="s">
        <v>298</v>
      </c>
      <c r="BA51" s="311" t="s">
        <v>299</v>
      </c>
      <c r="BB51" s="311" t="s">
        <v>300</v>
      </c>
      <c r="BC51" s="311" t="s">
        <v>298</v>
      </c>
      <c r="BD51" s="311" t="s">
        <v>299</v>
      </c>
      <c r="BE51" s="311" t="s">
        <v>300</v>
      </c>
      <c r="BF51" s="311" t="s">
        <v>298</v>
      </c>
      <c r="BG51" s="311"/>
      <c r="BH51" s="311"/>
      <c r="BI51" s="311" t="s">
        <v>299</v>
      </c>
      <c r="BJ51" s="311" t="s">
        <v>300</v>
      </c>
      <c r="BL51" s="286"/>
      <c r="BM51" s="286"/>
      <c r="BN51" s="286"/>
      <c r="BO51" s="12"/>
      <c r="BP51" s="12"/>
      <c r="BQ51" s="12"/>
    </row>
    <row r="52" spans="1:69" s="313" customFormat="1" ht="17.25" hidden="1" customHeight="1">
      <c r="A52" s="5"/>
      <c r="B52" s="312">
        <v>2004</v>
      </c>
      <c r="C52" s="312">
        <v>189220</v>
      </c>
      <c r="D52" s="312">
        <v>105160</v>
      </c>
      <c r="E52" s="312">
        <v>2034</v>
      </c>
      <c r="F52" s="312">
        <v>140762</v>
      </c>
      <c r="G52" s="312">
        <v>104732</v>
      </c>
      <c r="H52" s="312">
        <v>2224</v>
      </c>
      <c r="I52" s="312">
        <v>245638</v>
      </c>
      <c r="J52" s="312">
        <v>141911</v>
      </c>
      <c r="K52" s="312">
        <v>28</v>
      </c>
      <c r="L52" s="312">
        <v>3171</v>
      </c>
      <c r="M52" s="312">
        <v>1744</v>
      </c>
      <c r="N52" s="312">
        <v>0</v>
      </c>
      <c r="O52" s="312">
        <v>0</v>
      </c>
      <c r="P52" s="312">
        <v>0</v>
      </c>
      <c r="Q52" s="312">
        <v>0</v>
      </c>
      <c r="R52" s="312">
        <v>0</v>
      </c>
      <c r="S52" s="312">
        <v>0</v>
      </c>
      <c r="T52" s="5"/>
      <c r="U52" s="312">
        <v>290</v>
      </c>
      <c r="V52" s="312">
        <v>13423</v>
      </c>
      <c r="W52" s="312">
        <v>11403</v>
      </c>
      <c r="X52" s="312">
        <v>1</v>
      </c>
      <c r="Y52" s="312">
        <v>71</v>
      </c>
      <c r="Z52" s="312">
        <v>7</v>
      </c>
      <c r="AA52" s="312">
        <v>6</v>
      </c>
      <c r="AB52" s="312">
        <v>573</v>
      </c>
      <c r="AC52" s="312">
        <v>79</v>
      </c>
      <c r="AD52" s="312">
        <v>0</v>
      </c>
      <c r="AE52" s="312">
        <v>0</v>
      </c>
      <c r="AF52" s="312">
        <v>0</v>
      </c>
      <c r="AG52" s="312">
        <v>6</v>
      </c>
      <c r="AH52" s="312">
        <v>703</v>
      </c>
      <c r="AI52" s="312">
        <v>71</v>
      </c>
      <c r="AJ52" s="312">
        <v>0</v>
      </c>
      <c r="AK52" s="312">
        <v>0</v>
      </c>
      <c r="AL52" s="312">
        <v>0</v>
      </c>
      <c r="AM52" s="312">
        <v>31</v>
      </c>
      <c r="AN52" s="312">
        <v>3100</v>
      </c>
      <c r="AO52" s="312">
        <v>829</v>
      </c>
      <c r="AP52" s="5"/>
      <c r="AQ52" s="312">
        <v>0</v>
      </c>
      <c r="AR52" s="312">
        <v>0</v>
      </c>
      <c r="AS52" s="312">
        <v>0</v>
      </c>
      <c r="AT52" s="312"/>
      <c r="AU52" s="312"/>
      <c r="AV52" s="312"/>
      <c r="AW52" s="312">
        <v>6624</v>
      </c>
      <c r="AX52" s="312">
        <v>596661</v>
      </c>
      <c r="AY52" s="312">
        <v>365936</v>
      </c>
      <c r="AZ52" s="312">
        <v>6587</v>
      </c>
      <c r="BA52" s="312">
        <v>594411</v>
      </c>
      <c r="BB52" s="312">
        <v>353915</v>
      </c>
      <c r="BC52" s="312">
        <v>5695</v>
      </c>
      <c r="BD52" s="312">
        <v>537712</v>
      </c>
      <c r="BE52" s="312">
        <v>323620</v>
      </c>
      <c r="BF52" s="312">
        <v>929</v>
      </c>
      <c r="BG52" s="312"/>
      <c r="BH52" s="312"/>
      <c r="BI52" s="312">
        <v>58949</v>
      </c>
      <c r="BJ52" s="312">
        <v>42316</v>
      </c>
      <c r="BL52" s="314"/>
      <c r="BM52" s="314"/>
      <c r="BN52" s="314"/>
    </row>
    <row r="53" spans="1:69" s="313" customFormat="1" ht="17.25" hidden="1" customHeight="1">
      <c r="A53" s="5"/>
      <c r="B53" s="312">
        <v>443</v>
      </c>
      <c r="C53" s="312">
        <v>42704</v>
      </c>
      <c r="D53" s="312">
        <v>23086</v>
      </c>
      <c r="E53" s="312">
        <v>336</v>
      </c>
      <c r="F53" s="312">
        <v>25217</v>
      </c>
      <c r="G53" s="312">
        <v>18507</v>
      </c>
      <c r="H53" s="312">
        <v>204</v>
      </c>
      <c r="I53" s="312">
        <v>22357</v>
      </c>
      <c r="J53" s="312">
        <v>12659</v>
      </c>
      <c r="K53" s="312">
        <v>0</v>
      </c>
      <c r="L53" s="312">
        <v>0</v>
      </c>
      <c r="M53" s="312">
        <v>0</v>
      </c>
      <c r="N53" s="312">
        <v>0</v>
      </c>
      <c r="O53" s="312">
        <v>0</v>
      </c>
      <c r="P53" s="312">
        <v>0</v>
      </c>
      <c r="Q53" s="312">
        <v>0</v>
      </c>
      <c r="R53" s="312">
        <v>0</v>
      </c>
      <c r="S53" s="312">
        <v>0</v>
      </c>
      <c r="T53" s="5"/>
      <c r="U53" s="312">
        <v>0</v>
      </c>
      <c r="V53" s="312">
        <v>0</v>
      </c>
      <c r="W53" s="312">
        <v>0</v>
      </c>
      <c r="X53" s="312">
        <v>0</v>
      </c>
      <c r="Y53" s="312">
        <v>0</v>
      </c>
      <c r="Z53" s="312">
        <v>0</v>
      </c>
      <c r="AA53" s="312">
        <v>0</v>
      </c>
      <c r="AB53" s="312">
        <v>0</v>
      </c>
      <c r="AC53" s="312">
        <v>0</v>
      </c>
      <c r="AD53" s="312">
        <v>0</v>
      </c>
      <c r="AE53" s="312">
        <v>0</v>
      </c>
      <c r="AF53" s="312">
        <v>0</v>
      </c>
      <c r="AG53" s="312">
        <v>0</v>
      </c>
      <c r="AH53" s="312">
        <v>0</v>
      </c>
      <c r="AI53" s="312">
        <v>0</v>
      </c>
      <c r="AJ53" s="312">
        <v>0</v>
      </c>
      <c r="AK53" s="312">
        <v>0</v>
      </c>
      <c r="AL53" s="312">
        <v>0</v>
      </c>
      <c r="AM53" s="312">
        <v>0</v>
      </c>
      <c r="AN53" s="312">
        <v>0</v>
      </c>
      <c r="AO53" s="312">
        <v>0</v>
      </c>
      <c r="AP53" s="5"/>
      <c r="AQ53" s="312">
        <v>0</v>
      </c>
      <c r="AR53" s="312">
        <v>0</v>
      </c>
      <c r="AS53" s="312">
        <v>0</v>
      </c>
      <c r="AT53" s="312"/>
      <c r="AU53" s="312"/>
      <c r="AV53" s="312"/>
      <c r="AW53" s="312">
        <v>983</v>
      </c>
      <c r="AX53" s="312">
        <v>90278</v>
      </c>
      <c r="AY53" s="312">
        <v>54252</v>
      </c>
      <c r="AZ53" s="312">
        <v>999</v>
      </c>
      <c r="BA53" s="312">
        <v>93273</v>
      </c>
      <c r="BB53" s="312">
        <v>55893</v>
      </c>
      <c r="BC53" s="312">
        <v>964</v>
      </c>
      <c r="BD53" s="312">
        <v>88750</v>
      </c>
      <c r="BE53" s="312">
        <v>53222</v>
      </c>
      <c r="BF53" s="312">
        <v>19</v>
      </c>
      <c r="BG53" s="312"/>
      <c r="BH53" s="312"/>
      <c r="BI53" s="312">
        <v>1528</v>
      </c>
      <c r="BJ53" s="312">
        <v>1030</v>
      </c>
      <c r="BL53" s="314"/>
      <c r="BM53" s="314"/>
      <c r="BN53" s="314"/>
    </row>
    <row r="54" spans="1:69" s="313" customFormat="1" ht="17.25" hidden="1" customHeight="1">
      <c r="A54" s="5"/>
      <c r="B54" s="312">
        <v>629</v>
      </c>
      <c r="C54" s="312">
        <v>52878</v>
      </c>
      <c r="D54" s="312">
        <v>29305</v>
      </c>
      <c r="E54" s="312">
        <v>128</v>
      </c>
      <c r="F54" s="312">
        <v>7446</v>
      </c>
      <c r="G54" s="312">
        <v>4857</v>
      </c>
      <c r="H54" s="312">
        <v>430</v>
      </c>
      <c r="I54" s="312">
        <v>46931</v>
      </c>
      <c r="J54" s="312">
        <v>26286</v>
      </c>
      <c r="K54" s="312">
        <v>0</v>
      </c>
      <c r="L54" s="312">
        <v>0</v>
      </c>
      <c r="M54" s="312">
        <v>0</v>
      </c>
      <c r="N54" s="312">
        <v>0</v>
      </c>
      <c r="O54" s="312">
        <v>0</v>
      </c>
      <c r="P54" s="312">
        <v>0</v>
      </c>
      <c r="Q54" s="312">
        <v>0</v>
      </c>
      <c r="R54" s="312">
        <v>0</v>
      </c>
      <c r="S54" s="312">
        <v>0</v>
      </c>
      <c r="T54" s="5"/>
      <c r="U54" s="312">
        <v>0</v>
      </c>
      <c r="V54" s="312">
        <v>0</v>
      </c>
      <c r="W54" s="312">
        <v>0</v>
      </c>
      <c r="X54" s="312">
        <v>0</v>
      </c>
      <c r="Y54" s="312">
        <v>0</v>
      </c>
      <c r="Z54" s="312">
        <v>0</v>
      </c>
      <c r="AA54" s="312">
        <v>1</v>
      </c>
      <c r="AB54" s="312">
        <v>100</v>
      </c>
      <c r="AC54" s="312">
        <v>7</v>
      </c>
      <c r="AD54" s="312">
        <v>0</v>
      </c>
      <c r="AE54" s="312">
        <v>0</v>
      </c>
      <c r="AF54" s="312">
        <v>0</v>
      </c>
      <c r="AG54" s="312">
        <v>1</v>
      </c>
      <c r="AH54" s="312">
        <v>105</v>
      </c>
      <c r="AI54" s="312">
        <v>11</v>
      </c>
      <c r="AJ54" s="312">
        <v>0</v>
      </c>
      <c r="AK54" s="312">
        <v>0</v>
      </c>
      <c r="AL54" s="312">
        <v>0</v>
      </c>
      <c r="AM54" s="312">
        <v>0</v>
      </c>
      <c r="AN54" s="312">
        <v>0</v>
      </c>
      <c r="AO54" s="312">
        <v>0</v>
      </c>
      <c r="AP54" s="5"/>
      <c r="AQ54" s="312">
        <v>0</v>
      </c>
      <c r="AR54" s="312">
        <v>0</v>
      </c>
      <c r="AS54" s="312">
        <v>0</v>
      </c>
      <c r="AT54" s="312"/>
      <c r="AU54" s="312"/>
      <c r="AV54" s="312"/>
      <c r="AW54" s="312">
        <v>1189</v>
      </c>
      <c r="AX54" s="312">
        <v>107460</v>
      </c>
      <c r="AY54" s="312">
        <v>60466</v>
      </c>
      <c r="AZ54" s="312">
        <v>1141</v>
      </c>
      <c r="BA54" s="312">
        <v>106074</v>
      </c>
      <c r="BB54" s="312">
        <v>57849</v>
      </c>
      <c r="BC54" s="312">
        <v>1082</v>
      </c>
      <c r="BD54" s="312">
        <v>102155</v>
      </c>
      <c r="BE54" s="312">
        <v>57502</v>
      </c>
      <c r="BF54" s="312">
        <v>107</v>
      </c>
      <c r="BG54" s="312"/>
      <c r="BH54" s="312"/>
      <c r="BI54" s="312">
        <v>5305</v>
      </c>
      <c r="BJ54" s="312">
        <v>2964</v>
      </c>
      <c r="BL54" s="314"/>
      <c r="BM54" s="314"/>
      <c r="BN54" s="314"/>
    </row>
    <row r="55" spans="1:69" s="313" customFormat="1" ht="17.25" hidden="1" customHeight="1">
      <c r="A55" s="5"/>
      <c r="B55" s="312">
        <v>452</v>
      </c>
      <c r="C55" s="312">
        <v>42495</v>
      </c>
      <c r="D55" s="312">
        <v>22739</v>
      </c>
      <c r="E55" s="312">
        <v>59</v>
      </c>
      <c r="F55" s="312">
        <v>3576</v>
      </c>
      <c r="G55" s="312">
        <v>2421</v>
      </c>
      <c r="H55" s="312">
        <v>197</v>
      </c>
      <c r="I55" s="312">
        <v>21533</v>
      </c>
      <c r="J55" s="312">
        <v>11816</v>
      </c>
      <c r="K55" s="312">
        <v>0</v>
      </c>
      <c r="L55" s="312">
        <v>0</v>
      </c>
      <c r="M55" s="312">
        <v>0</v>
      </c>
      <c r="N55" s="312">
        <v>0</v>
      </c>
      <c r="O55" s="312">
        <v>0</v>
      </c>
      <c r="P55" s="312">
        <v>0</v>
      </c>
      <c r="Q55" s="312">
        <v>0</v>
      </c>
      <c r="R55" s="312">
        <v>0</v>
      </c>
      <c r="S55" s="312">
        <v>0</v>
      </c>
      <c r="T55" s="5"/>
      <c r="U55" s="312">
        <v>0</v>
      </c>
      <c r="V55" s="312">
        <v>0</v>
      </c>
      <c r="W55" s="312">
        <v>0</v>
      </c>
      <c r="X55" s="312">
        <v>0</v>
      </c>
      <c r="Y55" s="312">
        <v>0</v>
      </c>
      <c r="Z55" s="312">
        <v>0</v>
      </c>
      <c r="AA55" s="312">
        <v>0</v>
      </c>
      <c r="AB55" s="312">
        <v>0</v>
      </c>
      <c r="AC55" s="312">
        <v>0</v>
      </c>
      <c r="AD55" s="312">
        <v>0</v>
      </c>
      <c r="AE55" s="312">
        <v>0</v>
      </c>
      <c r="AF55" s="312">
        <v>0</v>
      </c>
      <c r="AG55" s="312">
        <v>0</v>
      </c>
      <c r="AH55" s="312">
        <v>0</v>
      </c>
      <c r="AI55" s="312">
        <v>0</v>
      </c>
      <c r="AJ55" s="312">
        <v>0</v>
      </c>
      <c r="AK55" s="312">
        <v>0</v>
      </c>
      <c r="AL55" s="312">
        <v>0</v>
      </c>
      <c r="AM55" s="312">
        <v>0</v>
      </c>
      <c r="AN55" s="312">
        <v>0</v>
      </c>
      <c r="AO55" s="312">
        <v>0</v>
      </c>
      <c r="AP55" s="5"/>
      <c r="AQ55" s="312">
        <v>0</v>
      </c>
      <c r="AR55" s="312">
        <v>0</v>
      </c>
      <c r="AS55" s="312">
        <v>0</v>
      </c>
      <c r="AT55" s="312"/>
      <c r="AU55" s="312"/>
      <c r="AV55" s="312"/>
      <c r="AW55" s="312">
        <v>708</v>
      </c>
      <c r="AX55" s="312">
        <v>67604</v>
      </c>
      <c r="AY55" s="312">
        <v>36976</v>
      </c>
      <c r="AZ55" s="312">
        <v>667</v>
      </c>
      <c r="BA55" s="312">
        <v>65555</v>
      </c>
      <c r="BB55" s="312">
        <v>35004</v>
      </c>
      <c r="BC55" s="312">
        <v>672</v>
      </c>
      <c r="BD55" s="312">
        <v>64814</v>
      </c>
      <c r="BE55" s="312">
        <v>35433</v>
      </c>
      <c r="BF55" s="312">
        <v>36</v>
      </c>
      <c r="BG55" s="312"/>
      <c r="BH55" s="312"/>
      <c r="BI55" s="312">
        <v>2790</v>
      </c>
      <c r="BJ55" s="312">
        <v>1543</v>
      </c>
      <c r="BL55" s="314"/>
      <c r="BM55" s="314"/>
      <c r="BN55" s="314"/>
    </row>
    <row r="56" spans="1:69" s="313" customFormat="1" ht="17.25" hidden="1" customHeight="1">
      <c r="A56" s="5"/>
      <c r="B56" s="312">
        <v>851</v>
      </c>
      <c r="C56" s="312">
        <v>78947</v>
      </c>
      <c r="D56" s="312">
        <v>48461</v>
      </c>
      <c r="E56" s="312">
        <v>671</v>
      </c>
      <c r="F56" s="312">
        <v>35821</v>
      </c>
      <c r="G56" s="312">
        <v>22985</v>
      </c>
      <c r="H56" s="312">
        <v>817</v>
      </c>
      <c r="I56" s="312">
        <v>90375</v>
      </c>
      <c r="J56" s="312">
        <v>53261</v>
      </c>
      <c r="K56" s="312">
        <v>4</v>
      </c>
      <c r="L56" s="312">
        <v>416</v>
      </c>
      <c r="M56" s="312">
        <v>256</v>
      </c>
      <c r="N56" s="312">
        <v>0</v>
      </c>
      <c r="O56" s="312">
        <v>0</v>
      </c>
      <c r="P56" s="312">
        <v>0</v>
      </c>
      <c r="Q56" s="312">
        <v>0</v>
      </c>
      <c r="R56" s="312">
        <v>0</v>
      </c>
      <c r="S56" s="312">
        <v>0</v>
      </c>
      <c r="T56" s="5"/>
      <c r="U56" s="312">
        <v>34</v>
      </c>
      <c r="V56" s="312">
        <v>1170</v>
      </c>
      <c r="W56" s="312">
        <v>737</v>
      </c>
      <c r="X56" s="312">
        <v>0</v>
      </c>
      <c r="Y56" s="312">
        <v>0</v>
      </c>
      <c r="Z56" s="312">
        <v>0</v>
      </c>
      <c r="AA56" s="312">
        <v>0</v>
      </c>
      <c r="AB56" s="312">
        <v>0</v>
      </c>
      <c r="AC56" s="312">
        <v>0</v>
      </c>
      <c r="AD56" s="312">
        <v>1</v>
      </c>
      <c r="AE56" s="312">
        <v>76</v>
      </c>
      <c r="AF56" s="312">
        <v>18</v>
      </c>
      <c r="AG56" s="312">
        <v>0</v>
      </c>
      <c r="AH56" s="312">
        <v>0</v>
      </c>
      <c r="AI56" s="312">
        <v>0</v>
      </c>
      <c r="AJ56" s="312">
        <v>0</v>
      </c>
      <c r="AK56" s="312">
        <v>0</v>
      </c>
      <c r="AL56" s="312">
        <v>0</v>
      </c>
      <c r="AM56" s="312">
        <v>0</v>
      </c>
      <c r="AN56" s="312">
        <v>0</v>
      </c>
      <c r="AO56" s="312">
        <v>0</v>
      </c>
      <c r="AP56" s="5"/>
      <c r="AQ56" s="312">
        <v>0</v>
      </c>
      <c r="AR56" s="312">
        <v>0</v>
      </c>
      <c r="AS56" s="312">
        <v>0</v>
      </c>
      <c r="AT56" s="312"/>
      <c r="AU56" s="312"/>
      <c r="AV56" s="312"/>
      <c r="AW56" s="312">
        <v>2378</v>
      </c>
      <c r="AX56" s="312">
        <v>206805</v>
      </c>
      <c r="AY56" s="312">
        <v>125718</v>
      </c>
      <c r="AZ56" s="312">
        <v>2330</v>
      </c>
      <c r="BA56" s="312">
        <v>205191</v>
      </c>
      <c r="BB56" s="312">
        <v>119798</v>
      </c>
      <c r="BC56" s="312">
        <v>2097</v>
      </c>
      <c r="BD56" s="312">
        <v>189972</v>
      </c>
      <c r="BE56" s="312">
        <v>114985</v>
      </c>
      <c r="BF56" s="312">
        <v>281</v>
      </c>
      <c r="BG56" s="312"/>
      <c r="BH56" s="312"/>
      <c r="BI56" s="312">
        <v>16833</v>
      </c>
      <c r="BJ56" s="312">
        <v>10733</v>
      </c>
      <c r="BL56" s="314"/>
      <c r="BM56" s="314"/>
      <c r="BN56" s="314"/>
    </row>
    <row r="57" spans="1:69" s="313" customFormat="1" ht="17.25" hidden="1" customHeight="1">
      <c r="A57" s="5"/>
      <c r="B57" s="312">
        <v>454</v>
      </c>
      <c r="C57" s="312">
        <v>44516</v>
      </c>
      <c r="D57" s="312">
        <v>25022</v>
      </c>
      <c r="E57" s="312">
        <v>90</v>
      </c>
      <c r="F57" s="312">
        <v>6882</v>
      </c>
      <c r="G57" s="312">
        <v>5509</v>
      </c>
      <c r="H57" s="312">
        <v>266</v>
      </c>
      <c r="I57" s="312">
        <v>29124</v>
      </c>
      <c r="J57" s="312">
        <v>16867</v>
      </c>
      <c r="K57" s="312">
        <v>2</v>
      </c>
      <c r="L57" s="312">
        <v>240</v>
      </c>
      <c r="M57" s="312">
        <v>132</v>
      </c>
      <c r="N57" s="312">
        <v>0</v>
      </c>
      <c r="O57" s="312">
        <v>0</v>
      </c>
      <c r="P57" s="312">
        <v>0</v>
      </c>
      <c r="Q57" s="312">
        <v>0</v>
      </c>
      <c r="R57" s="312">
        <v>0</v>
      </c>
      <c r="S57" s="312">
        <v>0</v>
      </c>
      <c r="T57" s="5"/>
      <c r="U57" s="312">
        <v>0</v>
      </c>
      <c r="V57" s="312">
        <v>0</v>
      </c>
      <c r="W57" s="312">
        <v>0</v>
      </c>
      <c r="X57" s="312">
        <v>0</v>
      </c>
      <c r="Y57" s="312">
        <v>0</v>
      </c>
      <c r="Z57" s="312">
        <v>0</v>
      </c>
      <c r="AA57" s="312">
        <v>0</v>
      </c>
      <c r="AB57" s="312">
        <v>0</v>
      </c>
      <c r="AC57" s="312">
        <v>0</v>
      </c>
      <c r="AD57" s="312">
        <v>1</v>
      </c>
      <c r="AE57" s="312">
        <v>67</v>
      </c>
      <c r="AF57" s="312">
        <v>16</v>
      </c>
      <c r="AG57" s="312">
        <v>2</v>
      </c>
      <c r="AH57" s="312">
        <v>133</v>
      </c>
      <c r="AI57" s="312">
        <v>29</v>
      </c>
      <c r="AJ57" s="312">
        <v>0</v>
      </c>
      <c r="AK57" s="312">
        <v>0</v>
      </c>
      <c r="AL57" s="312">
        <v>0</v>
      </c>
      <c r="AM57" s="312">
        <v>0</v>
      </c>
      <c r="AN57" s="312">
        <v>0</v>
      </c>
      <c r="AO57" s="312">
        <v>0</v>
      </c>
      <c r="AP57" s="5"/>
      <c r="AQ57" s="312">
        <v>0</v>
      </c>
      <c r="AR57" s="312">
        <v>0</v>
      </c>
      <c r="AS57" s="312">
        <v>0</v>
      </c>
      <c r="AT57" s="312"/>
      <c r="AU57" s="312"/>
      <c r="AV57" s="312"/>
      <c r="AW57" s="312">
        <v>815</v>
      </c>
      <c r="AX57" s="312">
        <v>80962</v>
      </c>
      <c r="AY57" s="312">
        <v>47575</v>
      </c>
      <c r="AZ57" s="312">
        <v>883</v>
      </c>
      <c r="BA57" s="312">
        <v>87436</v>
      </c>
      <c r="BB57" s="312">
        <v>50634</v>
      </c>
      <c r="BC57" s="312">
        <v>803</v>
      </c>
      <c r="BD57" s="312">
        <v>80187</v>
      </c>
      <c r="BE57" s="312">
        <v>47117</v>
      </c>
      <c r="BF57" s="312">
        <v>12</v>
      </c>
      <c r="BG57" s="312"/>
      <c r="BH57" s="312"/>
      <c r="BI57" s="312">
        <v>775</v>
      </c>
      <c r="BJ57" s="312">
        <v>458</v>
      </c>
      <c r="BL57" s="314"/>
      <c r="BM57" s="314"/>
      <c r="BN57" s="314"/>
    </row>
    <row r="58" spans="1:69" s="313" customFormat="1" ht="17.25" hidden="1" customHeight="1">
      <c r="A58" s="5"/>
      <c r="B58" s="312">
        <v>70</v>
      </c>
      <c r="C58" s="312">
        <v>6840</v>
      </c>
      <c r="D58" s="312">
        <v>3904</v>
      </c>
      <c r="E58" s="312">
        <v>0</v>
      </c>
      <c r="F58" s="312">
        <v>0</v>
      </c>
      <c r="G58" s="312">
        <v>0</v>
      </c>
      <c r="H58" s="312">
        <v>78</v>
      </c>
      <c r="I58" s="312">
        <v>8596</v>
      </c>
      <c r="J58" s="312">
        <v>4949</v>
      </c>
      <c r="K58" s="312">
        <v>0</v>
      </c>
      <c r="L58" s="312">
        <v>0</v>
      </c>
      <c r="M58" s="312">
        <v>0</v>
      </c>
      <c r="N58" s="312">
        <v>0</v>
      </c>
      <c r="O58" s="312">
        <v>0</v>
      </c>
      <c r="P58" s="312">
        <v>0</v>
      </c>
      <c r="Q58" s="312">
        <v>0</v>
      </c>
      <c r="R58" s="312">
        <v>0</v>
      </c>
      <c r="S58" s="312">
        <v>0</v>
      </c>
      <c r="T58" s="5"/>
      <c r="U58" s="312">
        <v>0</v>
      </c>
      <c r="V58" s="312">
        <v>0</v>
      </c>
      <c r="W58" s="312">
        <v>0</v>
      </c>
      <c r="X58" s="312">
        <v>0</v>
      </c>
      <c r="Y58" s="312">
        <v>0</v>
      </c>
      <c r="Z58" s="312">
        <v>0</v>
      </c>
      <c r="AA58" s="312">
        <v>0</v>
      </c>
      <c r="AB58" s="312">
        <v>0</v>
      </c>
      <c r="AC58" s="312">
        <v>0</v>
      </c>
      <c r="AD58" s="312">
        <v>0</v>
      </c>
      <c r="AE58" s="312">
        <v>0</v>
      </c>
      <c r="AF58" s="312">
        <v>0</v>
      </c>
      <c r="AG58" s="312">
        <v>0</v>
      </c>
      <c r="AH58" s="312">
        <v>0</v>
      </c>
      <c r="AI58" s="312">
        <v>0</v>
      </c>
      <c r="AJ58" s="312">
        <v>0</v>
      </c>
      <c r="AK58" s="312">
        <v>0</v>
      </c>
      <c r="AL58" s="312">
        <v>0</v>
      </c>
      <c r="AM58" s="312">
        <v>0</v>
      </c>
      <c r="AN58" s="312">
        <v>0</v>
      </c>
      <c r="AO58" s="312">
        <v>0</v>
      </c>
      <c r="AP58" s="5"/>
      <c r="AQ58" s="312">
        <v>0</v>
      </c>
      <c r="AR58" s="312">
        <v>0</v>
      </c>
      <c r="AS58" s="312">
        <v>0</v>
      </c>
      <c r="AT58" s="312"/>
      <c r="AU58" s="312"/>
      <c r="AV58" s="312"/>
      <c r="AW58" s="312">
        <v>148</v>
      </c>
      <c r="AX58" s="312">
        <v>15436</v>
      </c>
      <c r="AY58" s="312">
        <v>8853</v>
      </c>
      <c r="AZ58" s="312">
        <v>163</v>
      </c>
      <c r="BA58" s="312">
        <v>16727</v>
      </c>
      <c r="BB58" s="312">
        <v>9332</v>
      </c>
      <c r="BC58" s="312">
        <v>137</v>
      </c>
      <c r="BD58" s="312">
        <v>14558</v>
      </c>
      <c r="BE58" s="312">
        <v>8360</v>
      </c>
      <c r="BF58" s="312">
        <v>11</v>
      </c>
      <c r="BG58" s="312"/>
      <c r="BH58" s="312"/>
      <c r="BI58" s="312">
        <v>878</v>
      </c>
      <c r="BJ58" s="312">
        <v>493</v>
      </c>
      <c r="BL58" s="314"/>
      <c r="BM58" s="314"/>
      <c r="BN58" s="314"/>
    </row>
    <row r="59" spans="1:69" s="313" customFormat="1" ht="17.25" hidden="1" customHeight="1">
      <c r="A59" s="5"/>
      <c r="B59" s="312">
        <v>87</v>
      </c>
      <c r="C59" s="312">
        <v>8581</v>
      </c>
      <c r="D59" s="312">
        <v>4672</v>
      </c>
      <c r="E59" s="312">
        <v>0</v>
      </c>
      <c r="F59" s="312">
        <v>0</v>
      </c>
      <c r="G59" s="312">
        <v>0</v>
      </c>
      <c r="H59" s="312">
        <v>44</v>
      </c>
      <c r="I59" s="312">
        <v>4981</v>
      </c>
      <c r="J59" s="312">
        <v>2787</v>
      </c>
      <c r="K59" s="312">
        <v>0</v>
      </c>
      <c r="L59" s="312">
        <v>0</v>
      </c>
      <c r="M59" s="312">
        <v>0</v>
      </c>
      <c r="N59" s="312">
        <v>0</v>
      </c>
      <c r="O59" s="312">
        <v>0</v>
      </c>
      <c r="P59" s="312">
        <v>0</v>
      </c>
      <c r="Q59" s="312">
        <v>0</v>
      </c>
      <c r="R59" s="312">
        <v>0</v>
      </c>
      <c r="S59" s="312">
        <v>0</v>
      </c>
      <c r="T59" s="5"/>
      <c r="U59" s="312">
        <v>0</v>
      </c>
      <c r="V59" s="312">
        <v>0</v>
      </c>
      <c r="W59" s="312">
        <v>0</v>
      </c>
      <c r="X59" s="312">
        <v>0</v>
      </c>
      <c r="Y59" s="312">
        <v>0</v>
      </c>
      <c r="Z59" s="312">
        <v>0</v>
      </c>
      <c r="AA59" s="312">
        <v>0</v>
      </c>
      <c r="AB59" s="312">
        <v>0</v>
      </c>
      <c r="AC59" s="312">
        <v>0</v>
      </c>
      <c r="AD59" s="312">
        <v>0</v>
      </c>
      <c r="AE59" s="312">
        <v>0</v>
      </c>
      <c r="AF59" s="312">
        <v>0</v>
      </c>
      <c r="AG59" s="312">
        <v>0</v>
      </c>
      <c r="AH59" s="312">
        <v>0</v>
      </c>
      <c r="AI59" s="312">
        <v>0</v>
      </c>
      <c r="AJ59" s="312">
        <v>0</v>
      </c>
      <c r="AK59" s="312">
        <v>0</v>
      </c>
      <c r="AL59" s="312">
        <v>0</v>
      </c>
      <c r="AM59" s="312">
        <v>0</v>
      </c>
      <c r="AN59" s="312">
        <v>0</v>
      </c>
      <c r="AO59" s="312">
        <v>0</v>
      </c>
      <c r="AP59" s="5"/>
      <c r="AQ59" s="312">
        <v>0</v>
      </c>
      <c r="AR59" s="312">
        <v>0</v>
      </c>
      <c r="AS59" s="312">
        <v>0</v>
      </c>
      <c r="AT59" s="312"/>
      <c r="AU59" s="312"/>
      <c r="AV59" s="312"/>
      <c r="AW59" s="312">
        <v>131</v>
      </c>
      <c r="AX59" s="312">
        <v>13562</v>
      </c>
      <c r="AY59" s="312">
        <v>7459</v>
      </c>
      <c r="AZ59" s="312">
        <v>135</v>
      </c>
      <c r="BA59" s="312">
        <v>13781</v>
      </c>
      <c r="BB59" s="312">
        <v>7444</v>
      </c>
      <c r="BC59" s="312">
        <v>118</v>
      </c>
      <c r="BD59" s="312">
        <v>12251</v>
      </c>
      <c r="BE59" s="312">
        <v>6710</v>
      </c>
      <c r="BF59" s="312">
        <v>13</v>
      </c>
      <c r="BG59" s="312"/>
      <c r="BH59" s="312"/>
      <c r="BI59" s="312">
        <v>1311</v>
      </c>
      <c r="BJ59" s="312">
        <v>749</v>
      </c>
      <c r="BL59" s="314"/>
      <c r="BM59" s="314"/>
      <c r="BN59" s="314"/>
    </row>
    <row r="60" spans="1:69" s="313" customFormat="1" ht="17.25" hidden="1" customHeight="1">
      <c r="A60" s="5"/>
      <c r="B60" s="312">
        <v>603</v>
      </c>
      <c r="C60" s="312">
        <v>59354</v>
      </c>
      <c r="D60" s="312">
        <v>32425</v>
      </c>
      <c r="E60" s="312">
        <v>341</v>
      </c>
      <c r="F60" s="312">
        <v>24355</v>
      </c>
      <c r="G60" s="312">
        <v>15853</v>
      </c>
      <c r="H60" s="312">
        <v>729</v>
      </c>
      <c r="I60" s="312">
        <v>80259</v>
      </c>
      <c r="J60" s="312">
        <v>43828</v>
      </c>
      <c r="K60" s="312">
        <v>0</v>
      </c>
      <c r="L60" s="312">
        <v>0</v>
      </c>
      <c r="M60" s="312">
        <v>0</v>
      </c>
      <c r="N60" s="312">
        <v>0</v>
      </c>
      <c r="O60" s="312">
        <v>0</v>
      </c>
      <c r="P60" s="312">
        <v>0</v>
      </c>
      <c r="Q60" s="312">
        <v>0</v>
      </c>
      <c r="R60" s="312">
        <v>0</v>
      </c>
      <c r="S60" s="312">
        <v>0</v>
      </c>
      <c r="T60" s="5"/>
      <c r="U60" s="312">
        <v>30</v>
      </c>
      <c r="V60" s="312">
        <v>1059</v>
      </c>
      <c r="W60" s="312">
        <v>566</v>
      </c>
      <c r="X60" s="312">
        <v>0</v>
      </c>
      <c r="Y60" s="312">
        <v>0</v>
      </c>
      <c r="Z60" s="312">
        <v>0</v>
      </c>
      <c r="AA60" s="312">
        <v>1</v>
      </c>
      <c r="AB60" s="312">
        <v>100</v>
      </c>
      <c r="AC60" s="312">
        <v>6</v>
      </c>
      <c r="AD60" s="312">
        <v>0</v>
      </c>
      <c r="AE60" s="312">
        <v>0</v>
      </c>
      <c r="AF60" s="312">
        <v>0</v>
      </c>
      <c r="AG60" s="312">
        <v>2</v>
      </c>
      <c r="AH60" s="312">
        <v>206</v>
      </c>
      <c r="AI60" s="312">
        <v>12</v>
      </c>
      <c r="AJ60" s="312">
        <v>0</v>
      </c>
      <c r="AK60" s="312">
        <v>0</v>
      </c>
      <c r="AL60" s="312">
        <v>0</v>
      </c>
      <c r="AM60" s="312">
        <v>0</v>
      </c>
      <c r="AN60" s="312">
        <v>0</v>
      </c>
      <c r="AO60" s="312">
        <v>0</v>
      </c>
      <c r="AP60" s="5"/>
      <c r="AQ60" s="312">
        <v>0</v>
      </c>
      <c r="AR60" s="312">
        <v>0</v>
      </c>
      <c r="AS60" s="312">
        <v>0</v>
      </c>
      <c r="AT60" s="312"/>
      <c r="AU60" s="312"/>
      <c r="AV60" s="312"/>
      <c r="AW60" s="312">
        <v>1706</v>
      </c>
      <c r="AX60" s="312">
        <v>165333</v>
      </c>
      <c r="AY60" s="312">
        <v>92690</v>
      </c>
      <c r="AZ60" s="312">
        <v>1716</v>
      </c>
      <c r="BA60" s="312">
        <v>166572</v>
      </c>
      <c r="BB60" s="312">
        <v>89584</v>
      </c>
      <c r="BC60" s="312">
        <v>1605</v>
      </c>
      <c r="BD60" s="312">
        <v>158125</v>
      </c>
      <c r="BE60" s="312">
        <v>88884</v>
      </c>
      <c r="BF60" s="312">
        <v>101</v>
      </c>
      <c r="BG60" s="312"/>
      <c r="BH60" s="312"/>
      <c r="BI60" s="312">
        <v>7208</v>
      </c>
      <c r="BJ60" s="312">
        <v>3806</v>
      </c>
      <c r="BL60" s="314"/>
      <c r="BM60" s="314"/>
      <c r="BN60" s="314"/>
    </row>
    <row r="61" spans="1:69" s="313" customFormat="1" ht="17.25" hidden="1" customHeight="1">
      <c r="A61" s="5"/>
      <c r="B61" s="312">
        <v>575</v>
      </c>
      <c r="C61" s="312">
        <v>53014</v>
      </c>
      <c r="D61" s="312">
        <v>29350</v>
      </c>
      <c r="E61" s="312">
        <v>202</v>
      </c>
      <c r="F61" s="312">
        <v>13588</v>
      </c>
      <c r="G61" s="312">
        <v>9115</v>
      </c>
      <c r="H61" s="312">
        <v>558</v>
      </c>
      <c r="I61" s="312">
        <v>61714</v>
      </c>
      <c r="J61" s="312">
        <v>33597</v>
      </c>
      <c r="K61" s="312">
        <v>0</v>
      </c>
      <c r="L61" s="312">
        <v>0</v>
      </c>
      <c r="M61" s="312">
        <v>0</v>
      </c>
      <c r="N61" s="312">
        <v>0</v>
      </c>
      <c r="O61" s="312">
        <v>0</v>
      </c>
      <c r="P61" s="312">
        <v>0</v>
      </c>
      <c r="Q61" s="312">
        <v>0</v>
      </c>
      <c r="R61" s="312">
        <v>0</v>
      </c>
      <c r="S61" s="312">
        <v>0</v>
      </c>
      <c r="T61" s="5"/>
      <c r="U61" s="312">
        <v>18</v>
      </c>
      <c r="V61" s="312">
        <v>713</v>
      </c>
      <c r="W61" s="312">
        <v>369</v>
      </c>
      <c r="X61" s="312">
        <v>2</v>
      </c>
      <c r="Y61" s="312">
        <v>214</v>
      </c>
      <c r="Z61" s="312">
        <v>21</v>
      </c>
      <c r="AA61" s="312">
        <v>0</v>
      </c>
      <c r="AB61" s="312">
        <v>0</v>
      </c>
      <c r="AC61" s="312">
        <v>0</v>
      </c>
      <c r="AD61" s="312">
        <v>0</v>
      </c>
      <c r="AE61" s="312">
        <v>0</v>
      </c>
      <c r="AF61" s="312">
        <v>0</v>
      </c>
      <c r="AG61" s="312">
        <v>0</v>
      </c>
      <c r="AH61" s="312">
        <v>0</v>
      </c>
      <c r="AI61" s="312">
        <v>0</v>
      </c>
      <c r="AJ61" s="312">
        <v>0</v>
      </c>
      <c r="AK61" s="312">
        <v>0</v>
      </c>
      <c r="AL61" s="312">
        <v>0</v>
      </c>
      <c r="AM61" s="312">
        <v>0</v>
      </c>
      <c r="AN61" s="312">
        <v>0</v>
      </c>
      <c r="AO61" s="312">
        <v>0</v>
      </c>
      <c r="AP61" s="5"/>
      <c r="AQ61" s="312">
        <v>0</v>
      </c>
      <c r="AR61" s="312">
        <v>0</v>
      </c>
      <c r="AS61" s="312">
        <v>0</v>
      </c>
      <c r="AT61" s="312"/>
      <c r="AU61" s="312"/>
      <c r="AV61" s="312"/>
      <c r="AW61" s="312">
        <v>1355</v>
      </c>
      <c r="AX61" s="312">
        <v>129243</v>
      </c>
      <c r="AY61" s="312">
        <v>72452</v>
      </c>
      <c r="AZ61" s="312">
        <v>1379</v>
      </c>
      <c r="BA61" s="312">
        <v>133034</v>
      </c>
      <c r="BB61" s="312">
        <v>71950</v>
      </c>
      <c r="BC61" s="312">
        <v>1319</v>
      </c>
      <c r="BD61" s="312">
        <v>126312</v>
      </c>
      <c r="BE61" s="312">
        <v>70680</v>
      </c>
      <c r="BF61" s="312">
        <v>36</v>
      </c>
      <c r="BG61" s="312"/>
      <c r="BH61" s="312"/>
      <c r="BI61" s="312">
        <v>2931</v>
      </c>
      <c r="BJ61" s="312">
        <v>1772</v>
      </c>
      <c r="BL61" s="314"/>
      <c r="BM61" s="314"/>
      <c r="BN61" s="314"/>
    </row>
    <row r="62" spans="1:69" s="313" customFormat="1" ht="17.25" hidden="1" customHeight="1">
      <c r="A62" s="5"/>
      <c r="B62" s="312">
        <v>513</v>
      </c>
      <c r="C62" s="312">
        <v>50047</v>
      </c>
      <c r="D62" s="312">
        <v>28506</v>
      </c>
      <c r="E62" s="312">
        <v>59</v>
      </c>
      <c r="F62" s="312">
        <v>6369</v>
      </c>
      <c r="G62" s="312">
        <v>4240</v>
      </c>
      <c r="H62" s="312">
        <v>262</v>
      </c>
      <c r="I62" s="312">
        <v>27809</v>
      </c>
      <c r="J62" s="312">
        <v>15059</v>
      </c>
      <c r="K62" s="312">
        <v>1</v>
      </c>
      <c r="L62" s="312">
        <v>120</v>
      </c>
      <c r="M62" s="312">
        <v>65</v>
      </c>
      <c r="N62" s="312">
        <v>0</v>
      </c>
      <c r="O62" s="312">
        <v>0</v>
      </c>
      <c r="P62" s="312">
        <v>0</v>
      </c>
      <c r="Q62" s="312">
        <v>0</v>
      </c>
      <c r="R62" s="312">
        <v>0</v>
      </c>
      <c r="S62" s="312">
        <v>0</v>
      </c>
      <c r="T62" s="5"/>
      <c r="U62" s="312">
        <v>0</v>
      </c>
      <c r="V62" s="312">
        <v>0</v>
      </c>
      <c r="W62" s="312">
        <v>0</v>
      </c>
      <c r="X62" s="312">
        <v>2</v>
      </c>
      <c r="Y62" s="312">
        <v>240</v>
      </c>
      <c r="Z62" s="312">
        <v>4</v>
      </c>
      <c r="AA62" s="312">
        <v>2</v>
      </c>
      <c r="AB62" s="312">
        <v>200</v>
      </c>
      <c r="AC62" s="312">
        <v>10</v>
      </c>
      <c r="AD62" s="312">
        <v>0</v>
      </c>
      <c r="AE62" s="312">
        <v>0</v>
      </c>
      <c r="AF62" s="312">
        <v>0</v>
      </c>
      <c r="AG62" s="312">
        <v>0</v>
      </c>
      <c r="AH62" s="312">
        <v>0</v>
      </c>
      <c r="AI62" s="312">
        <v>0</v>
      </c>
      <c r="AJ62" s="312">
        <v>0</v>
      </c>
      <c r="AK62" s="312">
        <v>0</v>
      </c>
      <c r="AL62" s="312">
        <v>0</v>
      </c>
      <c r="AM62" s="312">
        <v>0</v>
      </c>
      <c r="AN62" s="312">
        <v>0</v>
      </c>
      <c r="AO62" s="312">
        <v>0</v>
      </c>
      <c r="AP62" s="5"/>
      <c r="AQ62" s="312">
        <v>0</v>
      </c>
      <c r="AR62" s="312">
        <v>0</v>
      </c>
      <c r="AS62" s="312">
        <v>0</v>
      </c>
      <c r="AT62" s="312"/>
      <c r="AU62" s="312"/>
      <c r="AV62" s="312"/>
      <c r="AW62" s="312">
        <v>839</v>
      </c>
      <c r="AX62" s="312">
        <v>84785</v>
      </c>
      <c r="AY62" s="312">
        <v>47884</v>
      </c>
      <c r="AZ62" s="312">
        <v>834</v>
      </c>
      <c r="BA62" s="312">
        <v>87558</v>
      </c>
      <c r="BB62" s="312">
        <v>46995</v>
      </c>
      <c r="BC62" s="312">
        <v>798</v>
      </c>
      <c r="BD62" s="312">
        <v>81750</v>
      </c>
      <c r="BE62" s="312">
        <v>45955</v>
      </c>
      <c r="BF62" s="312">
        <v>41</v>
      </c>
      <c r="BG62" s="312"/>
      <c r="BH62" s="312"/>
      <c r="BI62" s="312">
        <v>3035</v>
      </c>
      <c r="BJ62" s="312">
        <v>1929</v>
      </c>
      <c r="BL62" s="314"/>
      <c r="BM62" s="314"/>
      <c r="BN62" s="314"/>
    </row>
    <row r="63" spans="1:69" s="313" customFormat="1" ht="17.25" hidden="1" customHeight="1">
      <c r="A63" s="5"/>
      <c r="B63" s="312">
        <v>35</v>
      </c>
      <c r="C63" s="312">
        <v>3722</v>
      </c>
      <c r="D63" s="312">
        <v>1836</v>
      </c>
      <c r="E63" s="312">
        <v>30</v>
      </c>
      <c r="F63" s="312">
        <v>3187</v>
      </c>
      <c r="G63" s="312">
        <v>1592</v>
      </c>
      <c r="H63" s="312">
        <v>30</v>
      </c>
      <c r="I63" s="312">
        <v>3229</v>
      </c>
      <c r="J63" s="312">
        <v>1706</v>
      </c>
      <c r="K63" s="312">
        <v>0</v>
      </c>
      <c r="L63" s="312">
        <v>0</v>
      </c>
      <c r="M63" s="312">
        <v>0</v>
      </c>
      <c r="N63" s="312">
        <v>0</v>
      </c>
      <c r="O63" s="312">
        <v>0</v>
      </c>
      <c r="P63" s="312">
        <v>0</v>
      </c>
      <c r="Q63" s="312">
        <v>0</v>
      </c>
      <c r="R63" s="312">
        <v>0</v>
      </c>
      <c r="S63" s="312">
        <v>0</v>
      </c>
      <c r="T63" s="5"/>
      <c r="U63" s="312">
        <v>0</v>
      </c>
      <c r="V63" s="312">
        <v>0</v>
      </c>
      <c r="W63" s="312">
        <v>0</v>
      </c>
      <c r="X63" s="312">
        <v>0</v>
      </c>
      <c r="Y63" s="312">
        <v>0</v>
      </c>
      <c r="Z63" s="312">
        <v>0</v>
      </c>
      <c r="AA63" s="312">
        <v>0</v>
      </c>
      <c r="AB63" s="312">
        <v>0</v>
      </c>
      <c r="AC63" s="312">
        <v>0</v>
      </c>
      <c r="AD63" s="312">
        <v>0</v>
      </c>
      <c r="AE63" s="312">
        <v>0</v>
      </c>
      <c r="AF63" s="312">
        <v>0</v>
      </c>
      <c r="AG63" s="312">
        <v>0</v>
      </c>
      <c r="AH63" s="312">
        <v>0</v>
      </c>
      <c r="AI63" s="312">
        <v>0</v>
      </c>
      <c r="AJ63" s="312">
        <v>0</v>
      </c>
      <c r="AK63" s="312">
        <v>0</v>
      </c>
      <c r="AL63" s="312">
        <v>0</v>
      </c>
      <c r="AM63" s="312">
        <v>0</v>
      </c>
      <c r="AN63" s="312">
        <v>0</v>
      </c>
      <c r="AO63" s="312">
        <v>0</v>
      </c>
      <c r="AP63" s="5"/>
      <c r="AQ63" s="312">
        <v>0</v>
      </c>
      <c r="AR63" s="312">
        <v>0</v>
      </c>
      <c r="AS63" s="312">
        <v>0</v>
      </c>
      <c r="AT63" s="312"/>
      <c r="AU63" s="312"/>
      <c r="AV63" s="312"/>
      <c r="AW63" s="312">
        <v>95</v>
      </c>
      <c r="AX63" s="312">
        <v>10138</v>
      </c>
      <c r="AY63" s="312">
        <v>5134</v>
      </c>
      <c r="AZ63" s="312">
        <v>125</v>
      </c>
      <c r="BA63" s="312">
        <v>13002</v>
      </c>
      <c r="BB63" s="312">
        <v>6555</v>
      </c>
      <c r="BC63" s="312">
        <v>95</v>
      </c>
      <c r="BD63" s="312">
        <v>10138</v>
      </c>
      <c r="BE63" s="312">
        <v>5134</v>
      </c>
      <c r="BF63" s="312">
        <v>0</v>
      </c>
      <c r="BG63" s="312"/>
      <c r="BH63" s="312"/>
      <c r="BI63" s="312">
        <v>0</v>
      </c>
      <c r="BJ63" s="312">
        <v>0</v>
      </c>
      <c r="BL63" s="314"/>
      <c r="BM63" s="314"/>
      <c r="BN63" s="314"/>
    </row>
    <row r="64" spans="1:69" s="313" customFormat="1" ht="17.25" hidden="1" customHeight="1">
      <c r="A64" s="5"/>
      <c r="B64" s="312">
        <v>2</v>
      </c>
      <c r="C64" s="312">
        <v>207</v>
      </c>
      <c r="D64" s="312">
        <v>99</v>
      </c>
      <c r="E64" s="312">
        <v>0</v>
      </c>
      <c r="F64" s="312">
        <v>0</v>
      </c>
      <c r="G64" s="312">
        <v>0</v>
      </c>
      <c r="H64" s="312">
        <v>3</v>
      </c>
      <c r="I64" s="312">
        <v>342</v>
      </c>
      <c r="J64" s="312">
        <v>193</v>
      </c>
      <c r="K64" s="312">
        <v>0</v>
      </c>
      <c r="L64" s="312">
        <v>0</v>
      </c>
      <c r="M64" s="312">
        <v>0</v>
      </c>
      <c r="N64" s="312">
        <v>0</v>
      </c>
      <c r="O64" s="312">
        <v>0</v>
      </c>
      <c r="P64" s="312">
        <v>0</v>
      </c>
      <c r="Q64" s="312">
        <v>0</v>
      </c>
      <c r="R64" s="312">
        <v>0</v>
      </c>
      <c r="S64" s="312">
        <v>0</v>
      </c>
      <c r="T64" s="5"/>
      <c r="U64" s="312">
        <v>0</v>
      </c>
      <c r="V64" s="312">
        <v>0</v>
      </c>
      <c r="W64" s="312">
        <v>0</v>
      </c>
      <c r="X64" s="312">
        <v>0</v>
      </c>
      <c r="Y64" s="312">
        <v>0</v>
      </c>
      <c r="Z64" s="312">
        <v>0</v>
      </c>
      <c r="AA64" s="312">
        <v>0</v>
      </c>
      <c r="AB64" s="312">
        <v>0</v>
      </c>
      <c r="AC64" s="312">
        <v>0</v>
      </c>
      <c r="AD64" s="312">
        <v>0</v>
      </c>
      <c r="AE64" s="312">
        <v>0</v>
      </c>
      <c r="AF64" s="312">
        <v>0</v>
      </c>
      <c r="AG64" s="312">
        <v>0</v>
      </c>
      <c r="AH64" s="312">
        <v>0</v>
      </c>
      <c r="AI64" s="312">
        <v>0</v>
      </c>
      <c r="AJ64" s="312">
        <v>0</v>
      </c>
      <c r="AK64" s="312">
        <v>0</v>
      </c>
      <c r="AL64" s="312">
        <v>0</v>
      </c>
      <c r="AM64" s="312">
        <v>0</v>
      </c>
      <c r="AN64" s="312">
        <v>0</v>
      </c>
      <c r="AO64" s="312">
        <v>0</v>
      </c>
      <c r="AP64" s="5"/>
      <c r="AQ64" s="312">
        <v>0</v>
      </c>
      <c r="AR64" s="312">
        <v>0</v>
      </c>
      <c r="AS64" s="312">
        <v>0</v>
      </c>
      <c r="AT64" s="312"/>
      <c r="AU64" s="312"/>
      <c r="AV64" s="312"/>
      <c r="AW64" s="312">
        <v>5</v>
      </c>
      <c r="AX64" s="312">
        <v>549</v>
      </c>
      <c r="AY64" s="312">
        <v>292</v>
      </c>
      <c r="AZ64" s="312">
        <v>8</v>
      </c>
      <c r="BA64" s="312">
        <v>872</v>
      </c>
      <c r="BB64" s="312">
        <v>519</v>
      </c>
      <c r="BC64" s="312">
        <v>5</v>
      </c>
      <c r="BD64" s="312">
        <v>549</v>
      </c>
      <c r="BE64" s="312">
        <v>292</v>
      </c>
      <c r="BF64" s="312">
        <v>0</v>
      </c>
      <c r="BG64" s="312"/>
      <c r="BH64" s="312"/>
      <c r="BI64" s="312">
        <v>0</v>
      </c>
      <c r="BJ64" s="312">
        <v>0</v>
      </c>
      <c r="BL64" s="314"/>
      <c r="BM64" s="314"/>
      <c r="BN64" s="314"/>
    </row>
    <row r="65" spans="1:66" s="313" customFormat="1" ht="17.25" hidden="1" customHeight="1">
      <c r="A65" s="5"/>
      <c r="B65" s="312">
        <v>104</v>
      </c>
      <c r="C65" s="312">
        <v>10635</v>
      </c>
      <c r="D65" s="312">
        <v>6904</v>
      </c>
      <c r="E65" s="312">
        <v>0</v>
      </c>
      <c r="F65" s="312">
        <v>0</v>
      </c>
      <c r="G65" s="312">
        <v>0</v>
      </c>
      <c r="H65" s="312">
        <v>149</v>
      </c>
      <c r="I65" s="312">
        <v>16808</v>
      </c>
      <c r="J65" s="312">
        <v>11095</v>
      </c>
      <c r="K65" s="312">
        <v>0</v>
      </c>
      <c r="L65" s="312">
        <v>0</v>
      </c>
      <c r="M65" s="312">
        <v>0</v>
      </c>
      <c r="N65" s="312">
        <v>0</v>
      </c>
      <c r="O65" s="312">
        <v>0</v>
      </c>
      <c r="P65" s="312">
        <v>0</v>
      </c>
      <c r="Q65" s="312">
        <v>0</v>
      </c>
      <c r="R65" s="312">
        <v>0</v>
      </c>
      <c r="S65" s="312">
        <v>0</v>
      </c>
      <c r="T65" s="5"/>
      <c r="U65" s="312">
        <v>0</v>
      </c>
      <c r="V65" s="312">
        <v>0</v>
      </c>
      <c r="W65" s="312">
        <v>0</v>
      </c>
      <c r="X65" s="312">
        <v>0</v>
      </c>
      <c r="Y65" s="312">
        <v>0</v>
      </c>
      <c r="Z65" s="312">
        <v>0</v>
      </c>
      <c r="AA65" s="312">
        <v>0</v>
      </c>
      <c r="AB65" s="312">
        <v>0</v>
      </c>
      <c r="AC65" s="312">
        <v>0</v>
      </c>
      <c r="AD65" s="312">
        <v>0</v>
      </c>
      <c r="AE65" s="312">
        <v>0</v>
      </c>
      <c r="AF65" s="312">
        <v>0</v>
      </c>
      <c r="AG65" s="312">
        <v>0</v>
      </c>
      <c r="AH65" s="312">
        <v>0</v>
      </c>
      <c r="AI65" s="312">
        <v>0</v>
      </c>
      <c r="AJ65" s="312">
        <v>0</v>
      </c>
      <c r="AK65" s="312">
        <v>0</v>
      </c>
      <c r="AL65" s="312">
        <v>0</v>
      </c>
      <c r="AM65" s="312">
        <v>0</v>
      </c>
      <c r="AN65" s="312">
        <v>0</v>
      </c>
      <c r="AO65" s="312">
        <v>0</v>
      </c>
      <c r="AP65" s="5"/>
      <c r="AQ65" s="312">
        <v>0</v>
      </c>
      <c r="AR65" s="312">
        <v>0</v>
      </c>
      <c r="AS65" s="312">
        <v>0</v>
      </c>
      <c r="AT65" s="312"/>
      <c r="AU65" s="312"/>
      <c r="AV65" s="312"/>
      <c r="AW65" s="312">
        <v>253</v>
      </c>
      <c r="AX65" s="312">
        <v>27443</v>
      </c>
      <c r="AY65" s="312">
        <v>17999</v>
      </c>
      <c r="AZ65" s="312">
        <v>238</v>
      </c>
      <c r="BA65" s="312">
        <v>25758</v>
      </c>
      <c r="BB65" s="312">
        <v>16350</v>
      </c>
      <c r="BC65" s="312">
        <v>244</v>
      </c>
      <c r="BD65" s="312">
        <v>26478</v>
      </c>
      <c r="BE65" s="312">
        <v>17346</v>
      </c>
      <c r="BF65" s="312">
        <v>9</v>
      </c>
      <c r="BG65" s="312"/>
      <c r="BH65" s="312"/>
      <c r="BI65" s="312">
        <v>965</v>
      </c>
      <c r="BJ65" s="312">
        <v>653</v>
      </c>
      <c r="BL65" s="314"/>
      <c r="BM65" s="314"/>
      <c r="BN65" s="314"/>
    </row>
    <row r="66" spans="1:66" s="313" customFormat="1" ht="17.25" hidden="1" customHeight="1">
      <c r="A66" s="5"/>
      <c r="B66" s="312">
        <v>137</v>
      </c>
      <c r="C66" s="312">
        <v>13019</v>
      </c>
      <c r="D66" s="312">
        <v>7228</v>
      </c>
      <c r="E66" s="312">
        <v>0</v>
      </c>
      <c r="F66" s="312">
        <v>0</v>
      </c>
      <c r="G66" s="312">
        <v>0</v>
      </c>
      <c r="H66" s="312">
        <v>195</v>
      </c>
      <c r="I66" s="312">
        <v>20359</v>
      </c>
      <c r="J66" s="312">
        <v>11539</v>
      </c>
      <c r="K66" s="312">
        <v>0</v>
      </c>
      <c r="L66" s="312">
        <v>0</v>
      </c>
      <c r="M66" s="312">
        <v>0</v>
      </c>
      <c r="N66" s="312">
        <v>0</v>
      </c>
      <c r="O66" s="312">
        <v>0</v>
      </c>
      <c r="P66" s="312">
        <v>0</v>
      </c>
      <c r="Q66" s="312">
        <v>0</v>
      </c>
      <c r="R66" s="312">
        <v>0</v>
      </c>
      <c r="S66" s="312">
        <v>0</v>
      </c>
      <c r="T66" s="5"/>
      <c r="U66" s="312">
        <v>0</v>
      </c>
      <c r="V66" s="312">
        <v>0</v>
      </c>
      <c r="W66" s="312">
        <v>0</v>
      </c>
      <c r="X66" s="312">
        <v>0</v>
      </c>
      <c r="Y66" s="312">
        <v>0</v>
      </c>
      <c r="Z66" s="312">
        <v>0</v>
      </c>
      <c r="AA66" s="312">
        <v>0</v>
      </c>
      <c r="AB66" s="312">
        <v>0</v>
      </c>
      <c r="AC66" s="312">
        <v>0</v>
      </c>
      <c r="AD66" s="312">
        <v>0</v>
      </c>
      <c r="AE66" s="312">
        <v>0</v>
      </c>
      <c r="AF66" s="312">
        <v>0</v>
      </c>
      <c r="AG66" s="312">
        <v>0</v>
      </c>
      <c r="AH66" s="312">
        <v>0</v>
      </c>
      <c r="AI66" s="312">
        <v>0</v>
      </c>
      <c r="AJ66" s="312">
        <v>0</v>
      </c>
      <c r="AK66" s="312">
        <v>0</v>
      </c>
      <c r="AL66" s="312">
        <v>0</v>
      </c>
      <c r="AM66" s="312">
        <v>0</v>
      </c>
      <c r="AN66" s="312">
        <v>0</v>
      </c>
      <c r="AO66" s="312">
        <v>0</v>
      </c>
      <c r="AP66" s="5"/>
      <c r="AQ66" s="312">
        <v>0</v>
      </c>
      <c r="AR66" s="312">
        <v>0</v>
      </c>
      <c r="AS66" s="312">
        <v>0</v>
      </c>
      <c r="AT66" s="312"/>
      <c r="AU66" s="312"/>
      <c r="AV66" s="312"/>
      <c r="AW66" s="312">
        <v>332</v>
      </c>
      <c r="AX66" s="312">
        <v>33378</v>
      </c>
      <c r="AY66" s="312">
        <v>18767</v>
      </c>
      <c r="AZ66" s="312">
        <v>326</v>
      </c>
      <c r="BA66" s="312">
        <v>33333</v>
      </c>
      <c r="BB66" s="312">
        <v>17574</v>
      </c>
      <c r="BC66" s="312">
        <v>313</v>
      </c>
      <c r="BD66" s="312">
        <v>31870</v>
      </c>
      <c r="BE66" s="312">
        <v>17782</v>
      </c>
      <c r="BF66" s="312">
        <v>19</v>
      </c>
      <c r="BG66" s="312"/>
      <c r="BH66" s="312"/>
      <c r="BI66" s="312">
        <v>1508</v>
      </c>
      <c r="BJ66" s="312">
        <v>985</v>
      </c>
      <c r="BL66" s="314"/>
      <c r="BM66" s="314"/>
      <c r="BN66" s="314"/>
    </row>
    <row r="67" spans="1:66" s="313" customFormat="1" ht="17.25" hidden="1" customHeight="1">
      <c r="A67" s="5"/>
      <c r="B67" s="312">
        <v>239</v>
      </c>
      <c r="C67" s="312">
        <v>24539</v>
      </c>
      <c r="D67" s="312">
        <v>13593</v>
      </c>
      <c r="E67" s="312">
        <v>19</v>
      </c>
      <c r="F67" s="312">
        <v>1227</v>
      </c>
      <c r="G67" s="312">
        <v>763</v>
      </c>
      <c r="H67" s="312">
        <v>261</v>
      </c>
      <c r="I67" s="312">
        <v>28472</v>
      </c>
      <c r="J67" s="312">
        <v>16176</v>
      </c>
      <c r="K67" s="312">
        <v>0</v>
      </c>
      <c r="L67" s="312">
        <v>0</v>
      </c>
      <c r="M67" s="312">
        <v>0</v>
      </c>
      <c r="N67" s="312">
        <v>0</v>
      </c>
      <c r="O67" s="312">
        <v>0</v>
      </c>
      <c r="P67" s="312">
        <v>0</v>
      </c>
      <c r="Q67" s="312">
        <v>0</v>
      </c>
      <c r="R67" s="312">
        <v>0</v>
      </c>
      <c r="S67" s="312">
        <v>0</v>
      </c>
      <c r="T67" s="5"/>
      <c r="U67" s="312">
        <v>0</v>
      </c>
      <c r="V67" s="312">
        <v>0</v>
      </c>
      <c r="W67" s="312">
        <v>0</v>
      </c>
      <c r="X67" s="312">
        <v>0</v>
      </c>
      <c r="Y67" s="312">
        <v>0</v>
      </c>
      <c r="Z67" s="312">
        <v>0</v>
      </c>
      <c r="AA67" s="312">
        <v>0</v>
      </c>
      <c r="AB67" s="312">
        <v>0</v>
      </c>
      <c r="AC67" s="312">
        <v>0</v>
      </c>
      <c r="AD67" s="312">
        <v>0</v>
      </c>
      <c r="AE67" s="312">
        <v>0</v>
      </c>
      <c r="AF67" s="312">
        <v>0</v>
      </c>
      <c r="AG67" s="312">
        <v>0</v>
      </c>
      <c r="AH67" s="312">
        <v>0</v>
      </c>
      <c r="AI67" s="312">
        <v>0</v>
      </c>
      <c r="AJ67" s="312">
        <v>0</v>
      </c>
      <c r="AK67" s="312">
        <v>0</v>
      </c>
      <c r="AL67" s="312">
        <v>0</v>
      </c>
      <c r="AM67" s="312">
        <v>0</v>
      </c>
      <c r="AN67" s="312">
        <v>0</v>
      </c>
      <c r="AO67" s="312">
        <v>0</v>
      </c>
      <c r="AP67" s="5"/>
      <c r="AQ67" s="312">
        <v>0</v>
      </c>
      <c r="AR67" s="312">
        <v>0</v>
      </c>
      <c r="AS67" s="312">
        <v>0</v>
      </c>
      <c r="AT67" s="312"/>
      <c r="AU67" s="312"/>
      <c r="AV67" s="312"/>
      <c r="AW67" s="312">
        <v>519</v>
      </c>
      <c r="AX67" s="312">
        <v>54238</v>
      </c>
      <c r="AY67" s="312">
        <v>30532</v>
      </c>
      <c r="AZ67" s="312">
        <v>536</v>
      </c>
      <c r="BA67" s="312">
        <v>55385</v>
      </c>
      <c r="BB67" s="312">
        <v>30563</v>
      </c>
      <c r="BC67" s="312">
        <v>507</v>
      </c>
      <c r="BD67" s="312">
        <v>53032</v>
      </c>
      <c r="BE67" s="312">
        <v>29807</v>
      </c>
      <c r="BF67" s="312">
        <v>12</v>
      </c>
      <c r="BG67" s="312"/>
      <c r="BH67" s="312"/>
      <c r="BI67" s="312">
        <v>1206</v>
      </c>
      <c r="BJ67" s="312">
        <v>725</v>
      </c>
      <c r="BL67" s="314"/>
      <c r="BM67" s="314"/>
      <c r="BN67" s="314"/>
    </row>
    <row r="68" spans="1:66" s="313" customFormat="1" ht="17.25" hidden="1" customHeight="1">
      <c r="A68" s="5"/>
      <c r="B68" s="312">
        <v>34</v>
      </c>
      <c r="C68" s="312">
        <v>3475</v>
      </c>
      <c r="D68" s="312">
        <v>1629</v>
      </c>
      <c r="E68" s="312">
        <v>0</v>
      </c>
      <c r="F68" s="312">
        <v>0</v>
      </c>
      <c r="G68" s="312">
        <v>0</v>
      </c>
      <c r="H68" s="312">
        <v>22</v>
      </c>
      <c r="I68" s="312">
        <v>2365</v>
      </c>
      <c r="J68" s="312">
        <v>1223</v>
      </c>
      <c r="K68" s="312">
        <v>0</v>
      </c>
      <c r="L68" s="312">
        <v>0</v>
      </c>
      <c r="M68" s="312">
        <v>0</v>
      </c>
      <c r="N68" s="312">
        <v>0</v>
      </c>
      <c r="O68" s="312">
        <v>0</v>
      </c>
      <c r="P68" s="312">
        <v>0</v>
      </c>
      <c r="Q68" s="312">
        <v>0</v>
      </c>
      <c r="R68" s="312">
        <v>0</v>
      </c>
      <c r="S68" s="312">
        <v>0</v>
      </c>
      <c r="T68" s="5"/>
      <c r="U68" s="312">
        <v>0</v>
      </c>
      <c r="V68" s="312">
        <v>0</v>
      </c>
      <c r="W68" s="312">
        <v>0</v>
      </c>
      <c r="X68" s="312">
        <v>0</v>
      </c>
      <c r="Y68" s="312">
        <v>0</v>
      </c>
      <c r="Z68" s="312">
        <v>0</v>
      </c>
      <c r="AA68" s="312">
        <v>0</v>
      </c>
      <c r="AB68" s="312">
        <v>0</v>
      </c>
      <c r="AC68" s="312">
        <v>0</v>
      </c>
      <c r="AD68" s="312">
        <v>0</v>
      </c>
      <c r="AE68" s="312">
        <v>0</v>
      </c>
      <c r="AF68" s="312">
        <v>0</v>
      </c>
      <c r="AG68" s="312">
        <v>0</v>
      </c>
      <c r="AH68" s="312">
        <v>0</v>
      </c>
      <c r="AI68" s="312">
        <v>0</v>
      </c>
      <c r="AJ68" s="312">
        <v>0</v>
      </c>
      <c r="AK68" s="312">
        <v>0</v>
      </c>
      <c r="AL68" s="312">
        <v>0</v>
      </c>
      <c r="AM68" s="312">
        <v>0</v>
      </c>
      <c r="AN68" s="312">
        <v>0</v>
      </c>
      <c r="AO68" s="312">
        <v>0</v>
      </c>
      <c r="AP68" s="5"/>
      <c r="AQ68" s="312">
        <v>0</v>
      </c>
      <c r="AR68" s="312">
        <v>0</v>
      </c>
      <c r="AS68" s="312">
        <v>0</v>
      </c>
      <c r="AT68" s="312"/>
      <c r="AU68" s="312"/>
      <c r="AV68" s="312"/>
      <c r="AW68" s="312">
        <v>56</v>
      </c>
      <c r="AX68" s="312">
        <v>5840</v>
      </c>
      <c r="AY68" s="312">
        <v>2852</v>
      </c>
      <c r="AZ68" s="312">
        <v>61</v>
      </c>
      <c r="BA68" s="312">
        <v>6483</v>
      </c>
      <c r="BB68" s="312">
        <v>3136</v>
      </c>
      <c r="BC68" s="312">
        <v>52</v>
      </c>
      <c r="BD68" s="312">
        <v>5452</v>
      </c>
      <c r="BE68" s="312">
        <v>2696</v>
      </c>
      <c r="BF68" s="312">
        <v>4</v>
      </c>
      <c r="BG68" s="312"/>
      <c r="BH68" s="312"/>
      <c r="BI68" s="312">
        <v>388</v>
      </c>
      <c r="BJ68" s="312">
        <v>156</v>
      </c>
      <c r="BL68" s="314"/>
      <c r="BM68" s="314"/>
      <c r="BN68" s="314"/>
    </row>
    <row r="69" spans="1:66" s="313" customFormat="1" ht="17.25" hidden="1" customHeight="1">
      <c r="A69" s="5"/>
      <c r="B69" s="312">
        <v>34</v>
      </c>
      <c r="C69" s="312">
        <v>3744</v>
      </c>
      <c r="D69" s="312">
        <v>2051</v>
      </c>
      <c r="E69" s="312">
        <v>0</v>
      </c>
      <c r="F69" s="312">
        <v>0</v>
      </c>
      <c r="G69" s="312">
        <v>0</v>
      </c>
      <c r="H69" s="312">
        <v>41</v>
      </c>
      <c r="I69" s="312">
        <v>3866</v>
      </c>
      <c r="J69" s="312">
        <v>2283</v>
      </c>
      <c r="K69" s="312">
        <v>0</v>
      </c>
      <c r="L69" s="312">
        <v>0</v>
      </c>
      <c r="M69" s="312">
        <v>0</v>
      </c>
      <c r="N69" s="312">
        <v>0</v>
      </c>
      <c r="O69" s="312">
        <v>0</v>
      </c>
      <c r="P69" s="312">
        <v>0</v>
      </c>
      <c r="Q69" s="312">
        <v>0</v>
      </c>
      <c r="R69" s="312">
        <v>0</v>
      </c>
      <c r="S69" s="312">
        <v>0</v>
      </c>
      <c r="T69" s="5"/>
      <c r="U69" s="312">
        <v>0</v>
      </c>
      <c r="V69" s="312">
        <v>0</v>
      </c>
      <c r="W69" s="312">
        <v>0</v>
      </c>
      <c r="X69" s="312">
        <v>0</v>
      </c>
      <c r="Y69" s="312">
        <v>0</v>
      </c>
      <c r="Z69" s="312">
        <v>0</v>
      </c>
      <c r="AA69" s="312">
        <v>0</v>
      </c>
      <c r="AB69" s="312">
        <v>0</v>
      </c>
      <c r="AC69" s="312">
        <v>0</v>
      </c>
      <c r="AD69" s="312">
        <v>0</v>
      </c>
      <c r="AE69" s="312">
        <v>0</v>
      </c>
      <c r="AF69" s="312">
        <v>0</v>
      </c>
      <c r="AG69" s="312">
        <v>0</v>
      </c>
      <c r="AH69" s="312">
        <v>0</v>
      </c>
      <c r="AI69" s="312">
        <v>0</v>
      </c>
      <c r="AJ69" s="312">
        <v>0</v>
      </c>
      <c r="AK69" s="312">
        <v>0</v>
      </c>
      <c r="AL69" s="312">
        <v>0</v>
      </c>
      <c r="AM69" s="312">
        <v>0</v>
      </c>
      <c r="AN69" s="312">
        <v>0</v>
      </c>
      <c r="AO69" s="312">
        <v>0</v>
      </c>
      <c r="AP69" s="5"/>
      <c r="AQ69" s="312">
        <v>0</v>
      </c>
      <c r="AR69" s="312">
        <v>0</v>
      </c>
      <c r="AS69" s="312">
        <v>0</v>
      </c>
      <c r="AT69" s="312"/>
      <c r="AU69" s="312"/>
      <c r="AV69" s="312"/>
      <c r="AW69" s="312">
        <v>75</v>
      </c>
      <c r="AX69" s="312">
        <v>7610</v>
      </c>
      <c r="AY69" s="312">
        <v>4334</v>
      </c>
      <c r="AZ69" s="312">
        <v>85</v>
      </c>
      <c r="BA69" s="312">
        <v>8631</v>
      </c>
      <c r="BB69" s="312">
        <v>4734</v>
      </c>
      <c r="BC69" s="312">
        <v>75</v>
      </c>
      <c r="BD69" s="312">
        <v>7610</v>
      </c>
      <c r="BE69" s="312">
        <v>4334</v>
      </c>
      <c r="BF69" s="312">
        <v>0</v>
      </c>
      <c r="BG69" s="312"/>
      <c r="BH69" s="312"/>
      <c r="BI69" s="312">
        <v>0</v>
      </c>
      <c r="BJ69" s="312">
        <v>0</v>
      </c>
      <c r="BL69" s="314"/>
      <c r="BM69" s="314"/>
      <c r="BN69" s="314"/>
    </row>
    <row r="70" spans="1:66" s="313" customFormat="1" ht="17.25" hidden="1" customHeight="1">
      <c r="A70" s="5"/>
      <c r="B70" s="312">
        <v>43</v>
      </c>
      <c r="C70" s="312">
        <v>3442</v>
      </c>
      <c r="D70" s="312">
        <v>1970</v>
      </c>
      <c r="E70" s="312">
        <v>0</v>
      </c>
      <c r="F70" s="312">
        <v>0</v>
      </c>
      <c r="G70" s="312">
        <v>0</v>
      </c>
      <c r="H70" s="312">
        <v>38</v>
      </c>
      <c r="I70" s="312">
        <v>4197</v>
      </c>
      <c r="J70" s="312">
        <v>2403</v>
      </c>
      <c r="K70" s="312">
        <v>0</v>
      </c>
      <c r="L70" s="312">
        <v>0</v>
      </c>
      <c r="M70" s="312">
        <v>0</v>
      </c>
      <c r="N70" s="312">
        <v>0</v>
      </c>
      <c r="O70" s="312">
        <v>0</v>
      </c>
      <c r="P70" s="312">
        <v>0</v>
      </c>
      <c r="Q70" s="312">
        <v>0</v>
      </c>
      <c r="R70" s="312">
        <v>0</v>
      </c>
      <c r="S70" s="312">
        <v>0</v>
      </c>
      <c r="T70" s="5"/>
      <c r="U70" s="312">
        <v>0</v>
      </c>
      <c r="V70" s="312">
        <v>0</v>
      </c>
      <c r="W70" s="312">
        <v>0</v>
      </c>
      <c r="X70" s="312">
        <v>0</v>
      </c>
      <c r="Y70" s="312">
        <v>0</v>
      </c>
      <c r="Z70" s="312">
        <v>0</v>
      </c>
      <c r="AA70" s="312">
        <v>1</v>
      </c>
      <c r="AB70" s="312">
        <v>92</v>
      </c>
      <c r="AC70" s="312">
        <v>5</v>
      </c>
      <c r="AD70" s="312">
        <v>0</v>
      </c>
      <c r="AE70" s="312">
        <v>0</v>
      </c>
      <c r="AF70" s="312">
        <v>0</v>
      </c>
      <c r="AG70" s="312">
        <v>1</v>
      </c>
      <c r="AH70" s="312">
        <v>92</v>
      </c>
      <c r="AI70" s="312">
        <v>5</v>
      </c>
      <c r="AJ70" s="312">
        <v>0</v>
      </c>
      <c r="AK70" s="312">
        <v>0</v>
      </c>
      <c r="AL70" s="312">
        <v>0</v>
      </c>
      <c r="AM70" s="312">
        <v>0</v>
      </c>
      <c r="AN70" s="312">
        <v>0</v>
      </c>
      <c r="AO70" s="312">
        <v>0</v>
      </c>
      <c r="AP70" s="5"/>
      <c r="AQ70" s="312">
        <v>0</v>
      </c>
      <c r="AR70" s="312">
        <v>0</v>
      </c>
      <c r="AS70" s="312">
        <v>0</v>
      </c>
      <c r="AT70" s="312"/>
      <c r="AU70" s="312"/>
      <c r="AV70" s="312"/>
      <c r="AW70" s="312">
        <v>83</v>
      </c>
      <c r="AX70" s="312">
        <v>7823</v>
      </c>
      <c r="AY70" s="312">
        <v>4383</v>
      </c>
      <c r="AZ70" s="312">
        <v>101</v>
      </c>
      <c r="BA70" s="312">
        <v>8630</v>
      </c>
      <c r="BB70" s="312">
        <v>4724</v>
      </c>
      <c r="BC70" s="312">
        <v>83</v>
      </c>
      <c r="BD70" s="312">
        <v>7823</v>
      </c>
      <c r="BE70" s="312">
        <v>4383</v>
      </c>
      <c r="BF70" s="312">
        <v>0</v>
      </c>
      <c r="BG70" s="312"/>
      <c r="BH70" s="312"/>
      <c r="BI70" s="312">
        <v>0</v>
      </c>
      <c r="BJ70" s="312">
        <v>0</v>
      </c>
      <c r="BL70" s="314"/>
      <c r="BM70" s="314"/>
      <c r="BN70" s="314"/>
    </row>
    <row r="71" spans="1:66" s="313" customFormat="1" ht="17.25" hidden="1" customHeight="1">
      <c r="A71" s="5"/>
      <c r="B71" s="312">
        <v>321</v>
      </c>
      <c r="C71" s="312">
        <v>30347</v>
      </c>
      <c r="D71" s="312">
        <v>17034</v>
      </c>
      <c r="E71" s="312">
        <v>62</v>
      </c>
      <c r="F71" s="312">
        <v>3726</v>
      </c>
      <c r="G71" s="312">
        <v>2329</v>
      </c>
      <c r="H71" s="312">
        <v>279</v>
      </c>
      <c r="I71" s="312">
        <v>30390</v>
      </c>
      <c r="J71" s="312">
        <v>17265</v>
      </c>
      <c r="K71" s="312">
        <v>1</v>
      </c>
      <c r="L71" s="312">
        <v>120</v>
      </c>
      <c r="M71" s="312">
        <v>65</v>
      </c>
      <c r="N71" s="312">
        <v>0</v>
      </c>
      <c r="O71" s="312">
        <v>0</v>
      </c>
      <c r="P71" s="312">
        <v>0</v>
      </c>
      <c r="Q71" s="312">
        <v>0</v>
      </c>
      <c r="R71" s="312">
        <v>0</v>
      </c>
      <c r="S71" s="312">
        <v>0</v>
      </c>
      <c r="T71" s="5"/>
      <c r="U71" s="312">
        <v>102</v>
      </c>
      <c r="V71" s="312">
        <v>4340</v>
      </c>
      <c r="W71" s="312">
        <v>3262</v>
      </c>
      <c r="X71" s="312">
        <v>0</v>
      </c>
      <c r="Y71" s="312">
        <v>0</v>
      </c>
      <c r="Z71" s="312">
        <v>0</v>
      </c>
      <c r="AA71" s="312">
        <v>1</v>
      </c>
      <c r="AB71" s="312">
        <v>100</v>
      </c>
      <c r="AC71" s="312">
        <v>10</v>
      </c>
      <c r="AD71" s="312">
        <v>0</v>
      </c>
      <c r="AE71" s="312">
        <v>0</v>
      </c>
      <c r="AF71" s="312">
        <v>0</v>
      </c>
      <c r="AG71" s="312">
        <v>0</v>
      </c>
      <c r="AH71" s="312">
        <v>0</v>
      </c>
      <c r="AI71" s="312">
        <v>0</v>
      </c>
      <c r="AJ71" s="312">
        <v>0</v>
      </c>
      <c r="AK71" s="312">
        <v>0</v>
      </c>
      <c r="AL71" s="312">
        <v>0</v>
      </c>
      <c r="AM71" s="312">
        <v>0</v>
      </c>
      <c r="AN71" s="312">
        <v>0</v>
      </c>
      <c r="AO71" s="312">
        <v>0</v>
      </c>
      <c r="AP71" s="5"/>
      <c r="AQ71" s="312">
        <v>0</v>
      </c>
      <c r="AR71" s="312">
        <v>0</v>
      </c>
      <c r="AS71" s="312">
        <v>0</v>
      </c>
      <c r="AT71" s="312"/>
      <c r="AU71" s="312"/>
      <c r="AV71" s="312"/>
      <c r="AW71" s="312">
        <v>766</v>
      </c>
      <c r="AX71" s="312">
        <v>69023</v>
      </c>
      <c r="AY71" s="312">
        <v>39965</v>
      </c>
      <c r="AZ71" s="312">
        <v>689</v>
      </c>
      <c r="BA71" s="312">
        <v>64698</v>
      </c>
      <c r="BB71" s="312">
        <v>36931</v>
      </c>
      <c r="BC71" s="312">
        <v>608</v>
      </c>
      <c r="BD71" s="312">
        <v>60422</v>
      </c>
      <c r="BE71" s="312">
        <v>34158</v>
      </c>
      <c r="BF71" s="312">
        <v>158</v>
      </c>
      <c r="BG71" s="312"/>
      <c r="BH71" s="312"/>
      <c r="BI71" s="312">
        <v>8601</v>
      </c>
      <c r="BJ71" s="312">
        <v>5807</v>
      </c>
      <c r="BL71" s="314"/>
      <c r="BM71" s="314"/>
      <c r="BN71" s="314"/>
    </row>
    <row r="72" spans="1:66" s="313" customFormat="1" ht="17.25" hidden="1" customHeight="1">
      <c r="A72" s="5"/>
      <c r="B72" s="312">
        <v>1</v>
      </c>
      <c r="C72" s="312">
        <v>99</v>
      </c>
      <c r="D72" s="312">
        <v>68</v>
      </c>
      <c r="E72" s="312">
        <v>0</v>
      </c>
      <c r="F72" s="312">
        <v>0</v>
      </c>
      <c r="G72" s="312">
        <v>0</v>
      </c>
      <c r="H72" s="312">
        <v>1</v>
      </c>
      <c r="I72" s="312">
        <v>120</v>
      </c>
      <c r="J72" s="312">
        <v>80</v>
      </c>
      <c r="K72" s="312">
        <v>0</v>
      </c>
      <c r="L72" s="312">
        <v>0</v>
      </c>
      <c r="M72" s="312">
        <v>0</v>
      </c>
      <c r="N72" s="312">
        <v>0</v>
      </c>
      <c r="O72" s="312">
        <v>0</v>
      </c>
      <c r="P72" s="312">
        <v>0</v>
      </c>
      <c r="Q72" s="312">
        <v>0</v>
      </c>
      <c r="R72" s="312">
        <v>0</v>
      </c>
      <c r="S72" s="312">
        <v>0</v>
      </c>
      <c r="T72" s="5"/>
      <c r="U72" s="312">
        <v>0</v>
      </c>
      <c r="V72" s="312">
        <v>0</v>
      </c>
      <c r="W72" s="312">
        <v>0</v>
      </c>
      <c r="X72" s="312">
        <v>0</v>
      </c>
      <c r="Y72" s="312">
        <v>0</v>
      </c>
      <c r="Z72" s="312">
        <v>0</v>
      </c>
      <c r="AA72" s="312">
        <v>0</v>
      </c>
      <c r="AB72" s="312">
        <v>0</v>
      </c>
      <c r="AC72" s="312">
        <v>0</v>
      </c>
      <c r="AD72" s="312">
        <v>0</v>
      </c>
      <c r="AE72" s="312">
        <v>0</v>
      </c>
      <c r="AF72" s="312">
        <v>0</v>
      </c>
      <c r="AG72" s="312">
        <v>0</v>
      </c>
      <c r="AH72" s="312">
        <v>0</v>
      </c>
      <c r="AI72" s="312">
        <v>0</v>
      </c>
      <c r="AJ72" s="312">
        <v>0</v>
      </c>
      <c r="AK72" s="312">
        <v>0</v>
      </c>
      <c r="AL72" s="312">
        <v>0</v>
      </c>
      <c r="AM72" s="312">
        <v>0</v>
      </c>
      <c r="AN72" s="312">
        <v>0</v>
      </c>
      <c r="AO72" s="312">
        <v>0</v>
      </c>
      <c r="AP72" s="5"/>
      <c r="AQ72" s="312">
        <v>0</v>
      </c>
      <c r="AR72" s="312">
        <v>0</v>
      </c>
      <c r="AS72" s="312">
        <v>0</v>
      </c>
      <c r="AT72" s="312"/>
      <c r="AU72" s="312"/>
      <c r="AV72" s="312"/>
      <c r="AW72" s="312">
        <v>2</v>
      </c>
      <c r="AX72" s="312">
        <v>219</v>
      </c>
      <c r="AY72" s="312">
        <v>148</v>
      </c>
      <c r="AZ72" s="312">
        <v>6</v>
      </c>
      <c r="BA72" s="312">
        <v>586</v>
      </c>
      <c r="BB72" s="312">
        <v>321</v>
      </c>
      <c r="BC72" s="312">
        <v>2</v>
      </c>
      <c r="BD72" s="312">
        <v>219</v>
      </c>
      <c r="BE72" s="312">
        <v>148</v>
      </c>
      <c r="BF72" s="312">
        <v>0</v>
      </c>
      <c r="BG72" s="312"/>
      <c r="BH72" s="312"/>
      <c r="BI72" s="312">
        <v>0</v>
      </c>
      <c r="BJ72" s="312">
        <v>0</v>
      </c>
      <c r="BL72" s="314"/>
      <c r="BM72" s="314"/>
      <c r="BN72" s="314"/>
    </row>
    <row r="73" spans="1:66" s="313" customFormat="1" ht="17.25" hidden="1" customHeight="1">
      <c r="A73" s="5"/>
      <c r="B73" s="312">
        <v>3</v>
      </c>
      <c r="C73" s="312">
        <v>303</v>
      </c>
      <c r="D73" s="312">
        <v>141</v>
      </c>
      <c r="E73" s="312">
        <v>0</v>
      </c>
      <c r="F73" s="312">
        <v>0</v>
      </c>
      <c r="G73" s="312">
        <v>0</v>
      </c>
      <c r="H73" s="312">
        <v>0</v>
      </c>
      <c r="I73" s="312">
        <v>0</v>
      </c>
      <c r="J73" s="312">
        <v>0</v>
      </c>
      <c r="K73" s="312">
        <v>0</v>
      </c>
      <c r="L73" s="312">
        <v>0</v>
      </c>
      <c r="M73" s="312">
        <v>0</v>
      </c>
      <c r="N73" s="312">
        <v>0</v>
      </c>
      <c r="O73" s="312">
        <v>0</v>
      </c>
      <c r="P73" s="312">
        <v>0</v>
      </c>
      <c r="Q73" s="312">
        <v>0</v>
      </c>
      <c r="R73" s="312">
        <v>0</v>
      </c>
      <c r="S73" s="312">
        <v>0</v>
      </c>
      <c r="T73" s="5"/>
      <c r="U73" s="312">
        <v>0</v>
      </c>
      <c r="V73" s="312">
        <v>0</v>
      </c>
      <c r="W73" s="312">
        <v>0</v>
      </c>
      <c r="X73" s="312">
        <v>0</v>
      </c>
      <c r="Y73" s="312">
        <v>0</v>
      </c>
      <c r="Z73" s="312">
        <v>0</v>
      </c>
      <c r="AA73" s="312">
        <v>0</v>
      </c>
      <c r="AB73" s="312">
        <v>0</v>
      </c>
      <c r="AC73" s="312">
        <v>0</v>
      </c>
      <c r="AD73" s="312">
        <v>0</v>
      </c>
      <c r="AE73" s="312">
        <v>0</v>
      </c>
      <c r="AF73" s="312">
        <v>0</v>
      </c>
      <c r="AG73" s="312">
        <v>0</v>
      </c>
      <c r="AH73" s="312">
        <v>0</v>
      </c>
      <c r="AI73" s="312">
        <v>0</v>
      </c>
      <c r="AJ73" s="312">
        <v>0</v>
      </c>
      <c r="AK73" s="312">
        <v>0</v>
      </c>
      <c r="AL73" s="312">
        <v>0</v>
      </c>
      <c r="AM73" s="312">
        <v>0</v>
      </c>
      <c r="AN73" s="312">
        <v>0</v>
      </c>
      <c r="AO73" s="312">
        <v>0</v>
      </c>
      <c r="AP73" s="5"/>
      <c r="AQ73" s="312">
        <v>0</v>
      </c>
      <c r="AR73" s="312">
        <v>0</v>
      </c>
      <c r="AS73" s="312">
        <v>0</v>
      </c>
      <c r="AT73" s="312"/>
      <c r="AU73" s="312"/>
      <c r="AV73" s="312"/>
      <c r="AW73" s="312">
        <v>3</v>
      </c>
      <c r="AX73" s="312">
        <v>303</v>
      </c>
      <c r="AY73" s="312">
        <v>141</v>
      </c>
      <c r="AZ73" s="312">
        <v>3</v>
      </c>
      <c r="BA73" s="312">
        <v>303</v>
      </c>
      <c r="BB73" s="312">
        <v>143</v>
      </c>
      <c r="BC73" s="312">
        <v>3</v>
      </c>
      <c r="BD73" s="312">
        <v>303</v>
      </c>
      <c r="BE73" s="312">
        <v>141</v>
      </c>
      <c r="BF73" s="312">
        <v>0</v>
      </c>
      <c r="BG73" s="312"/>
      <c r="BH73" s="312"/>
      <c r="BI73" s="312">
        <v>0</v>
      </c>
      <c r="BJ73" s="312">
        <v>0</v>
      </c>
      <c r="BL73" s="314"/>
      <c r="BM73" s="314"/>
      <c r="BN73" s="314"/>
    </row>
    <row r="74" spans="1:66" s="313" customFormat="1" ht="17.25" hidden="1" customHeight="1">
      <c r="A74" s="5"/>
      <c r="B74" s="312">
        <v>8</v>
      </c>
      <c r="C74" s="312">
        <v>950</v>
      </c>
      <c r="D74" s="312">
        <v>587</v>
      </c>
      <c r="E74" s="312">
        <v>0</v>
      </c>
      <c r="F74" s="312">
        <v>0</v>
      </c>
      <c r="G74" s="312">
        <v>0</v>
      </c>
      <c r="H74" s="312">
        <v>18</v>
      </c>
      <c r="I74" s="312">
        <v>2029</v>
      </c>
      <c r="J74" s="312">
        <v>1176</v>
      </c>
      <c r="K74" s="312">
        <v>0</v>
      </c>
      <c r="L74" s="312">
        <v>0</v>
      </c>
      <c r="M74" s="312">
        <v>0</v>
      </c>
      <c r="N74" s="312">
        <v>0</v>
      </c>
      <c r="O74" s="312">
        <v>0</v>
      </c>
      <c r="P74" s="312">
        <v>0</v>
      </c>
      <c r="Q74" s="312">
        <v>0</v>
      </c>
      <c r="R74" s="312">
        <v>0</v>
      </c>
      <c r="S74" s="312">
        <v>0</v>
      </c>
      <c r="T74" s="5"/>
      <c r="U74" s="312">
        <v>0</v>
      </c>
      <c r="V74" s="312">
        <v>0</v>
      </c>
      <c r="W74" s="312">
        <v>0</v>
      </c>
      <c r="X74" s="312">
        <v>0</v>
      </c>
      <c r="Y74" s="312">
        <v>0</v>
      </c>
      <c r="Z74" s="312">
        <v>0</v>
      </c>
      <c r="AA74" s="312">
        <v>0</v>
      </c>
      <c r="AB74" s="312">
        <v>0</v>
      </c>
      <c r="AC74" s="312">
        <v>0</v>
      </c>
      <c r="AD74" s="312">
        <v>0</v>
      </c>
      <c r="AE74" s="312">
        <v>0</v>
      </c>
      <c r="AF74" s="312">
        <v>0</v>
      </c>
      <c r="AG74" s="312">
        <v>0</v>
      </c>
      <c r="AH74" s="312">
        <v>0</v>
      </c>
      <c r="AI74" s="312">
        <v>0</v>
      </c>
      <c r="AJ74" s="312">
        <v>0</v>
      </c>
      <c r="AK74" s="312">
        <v>0</v>
      </c>
      <c r="AL74" s="312">
        <v>0</v>
      </c>
      <c r="AM74" s="312">
        <v>0</v>
      </c>
      <c r="AN74" s="312">
        <v>0</v>
      </c>
      <c r="AO74" s="312">
        <v>0</v>
      </c>
      <c r="AP74" s="5"/>
      <c r="AQ74" s="312">
        <v>0</v>
      </c>
      <c r="AR74" s="312">
        <v>0</v>
      </c>
      <c r="AS74" s="312">
        <v>0</v>
      </c>
      <c r="AT74" s="312"/>
      <c r="AU74" s="312"/>
      <c r="AV74" s="312"/>
      <c r="AW74" s="312">
        <v>26</v>
      </c>
      <c r="AX74" s="312">
        <v>2979</v>
      </c>
      <c r="AY74" s="312">
        <v>1763</v>
      </c>
      <c r="AZ74" s="312">
        <v>32</v>
      </c>
      <c r="BA74" s="312">
        <v>3370</v>
      </c>
      <c r="BB74" s="312">
        <v>1892</v>
      </c>
      <c r="BC74" s="312">
        <v>26</v>
      </c>
      <c r="BD74" s="312">
        <v>2979</v>
      </c>
      <c r="BE74" s="312">
        <v>1763</v>
      </c>
      <c r="BF74" s="312">
        <v>0</v>
      </c>
      <c r="BG74" s="312"/>
      <c r="BH74" s="312"/>
      <c r="BI74" s="312">
        <v>0</v>
      </c>
      <c r="BJ74" s="312">
        <v>0</v>
      </c>
      <c r="BL74" s="314"/>
      <c r="BM74" s="314"/>
      <c r="BN74" s="314"/>
    </row>
    <row r="75" spans="1:66" s="313" customFormat="1" ht="17.25" hidden="1" customHeight="1">
      <c r="A75" s="5"/>
      <c r="B75" s="312">
        <v>22</v>
      </c>
      <c r="C75" s="312">
        <v>2424</v>
      </c>
      <c r="D75" s="312">
        <v>1339</v>
      </c>
      <c r="E75" s="312">
        <v>0</v>
      </c>
      <c r="F75" s="312">
        <v>0</v>
      </c>
      <c r="G75" s="312">
        <v>0</v>
      </c>
      <c r="H75" s="312">
        <v>30</v>
      </c>
      <c r="I75" s="312">
        <v>3395</v>
      </c>
      <c r="J75" s="312">
        <v>1843</v>
      </c>
      <c r="K75" s="312">
        <v>0</v>
      </c>
      <c r="L75" s="312">
        <v>0</v>
      </c>
      <c r="M75" s="312">
        <v>0</v>
      </c>
      <c r="N75" s="312">
        <v>0</v>
      </c>
      <c r="O75" s="312">
        <v>0</v>
      </c>
      <c r="P75" s="312">
        <v>0</v>
      </c>
      <c r="Q75" s="312">
        <v>0</v>
      </c>
      <c r="R75" s="312">
        <v>0</v>
      </c>
      <c r="S75" s="312">
        <v>0</v>
      </c>
      <c r="T75" s="5"/>
      <c r="U75" s="312">
        <v>0</v>
      </c>
      <c r="V75" s="312">
        <v>0</v>
      </c>
      <c r="W75" s="312">
        <v>0</v>
      </c>
      <c r="X75" s="312">
        <v>0</v>
      </c>
      <c r="Y75" s="312">
        <v>0</v>
      </c>
      <c r="Z75" s="312">
        <v>0</v>
      </c>
      <c r="AA75" s="312">
        <v>0</v>
      </c>
      <c r="AB75" s="312">
        <v>0</v>
      </c>
      <c r="AC75" s="312">
        <v>0</v>
      </c>
      <c r="AD75" s="312">
        <v>0</v>
      </c>
      <c r="AE75" s="312">
        <v>0</v>
      </c>
      <c r="AF75" s="312">
        <v>0</v>
      </c>
      <c r="AG75" s="312">
        <v>0</v>
      </c>
      <c r="AH75" s="312">
        <v>0</v>
      </c>
      <c r="AI75" s="312">
        <v>0</v>
      </c>
      <c r="AJ75" s="312">
        <v>0</v>
      </c>
      <c r="AK75" s="312">
        <v>0</v>
      </c>
      <c r="AL75" s="312">
        <v>0</v>
      </c>
      <c r="AM75" s="312">
        <v>0</v>
      </c>
      <c r="AN75" s="312">
        <v>0</v>
      </c>
      <c r="AO75" s="312">
        <v>0</v>
      </c>
      <c r="AP75" s="5"/>
      <c r="AQ75" s="312">
        <v>0</v>
      </c>
      <c r="AR75" s="312">
        <v>0</v>
      </c>
      <c r="AS75" s="312">
        <v>0</v>
      </c>
      <c r="AT75" s="312"/>
      <c r="AU75" s="312"/>
      <c r="AV75" s="312"/>
      <c r="AW75" s="312">
        <v>52</v>
      </c>
      <c r="AX75" s="312">
        <v>5819</v>
      </c>
      <c r="AY75" s="312">
        <v>3182</v>
      </c>
      <c r="AZ75" s="312">
        <v>56</v>
      </c>
      <c r="BA75" s="312">
        <v>6249</v>
      </c>
      <c r="BB75" s="312">
        <v>3398</v>
      </c>
      <c r="BC75" s="312">
        <v>49</v>
      </c>
      <c r="BD75" s="312">
        <v>5597</v>
      </c>
      <c r="BE75" s="312">
        <v>3048</v>
      </c>
      <c r="BF75" s="312">
        <v>3</v>
      </c>
      <c r="BG75" s="312"/>
      <c r="BH75" s="312"/>
      <c r="BI75" s="312">
        <v>222</v>
      </c>
      <c r="BJ75" s="312">
        <v>134</v>
      </c>
      <c r="BL75" s="314"/>
      <c r="BM75" s="314"/>
      <c r="BN75" s="314"/>
    </row>
    <row r="76" spans="1:66" s="313" customFormat="1" ht="17.25" hidden="1" customHeight="1">
      <c r="A76" s="5"/>
      <c r="B76" s="312">
        <v>125</v>
      </c>
      <c r="C76" s="312">
        <v>12630</v>
      </c>
      <c r="D76" s="312">
        <v>7583</v>
      </c>
      <c r="E76" s="312">
        <v>0</v>
      </c>
      <c r="F76" s="312">
        <v>0</v>
      </c>
      <c r="G76" s="312">
        <v>0</v>
      </c>
      <c r="H76" s="312">
        <v>102</v>
      </c>
      <c r="I76" s="312">
        <v>11012</v>
      </c>
      <c r="J76" s="312">
        <v>6980</v>
      </c>
      <c r="K76" s="312">
        <v>0</v>
      </c>
      <c r="L76" s="312">
        <v>0</v>
      </c>
      <c r="M76" s="312">
        <v>0</v>
      </c>
      <c r="N76" s="312">
        <v>0</v>
      </c>
      <c r="O76" s="312">
        <v>0</v>
      </c>
      <c r="P76" s="312">
        <v>0</v>
      </c>
      <c r="Q76" s="312">
        <v>0</v>
      </c>
      <c r="R76" s="312">
        <v>0</v>
      </c>
      <c r="S76" s="312">
        <v>0</v>
      </c>
      <c r="T76" s="5"/>
      <c r="U76" s="312">
        <v>0</v>
      </c>
      <c r="V76" s="312">
        <v>0</v>
      </c>
      <c r="W76" s="312">
        <v>0</v>
      </c>
      <c r="X76" s="312">
        <v>0</v>
      </c>
      <c r="Y76" s="312">
        <v>0</v>
      </c>
      <c r="Z76" s="312">
        <v>0</v>
      </c>
      <c r="AA76" s="312">
        <v>0</v>
      </c>
      <c r="AB76" s="312">
        <v>0</v>
      </c>
      <c r="AC76" s="312">
        <v>0</v>
      </c>
      <c r="AD76" s="312">
        <v>0</v>
      </c>
      <c r="AE76" s="312">
        <v>0</v>
      </c>
      <c r="AF76" s="312">
        <v>0</v>
      </c>
      <c r="AG76" s="312">
        <v>0</v>
      </c>
      <c r="AH76" s="312">
        <v>0</v>
      </c>
      <c r="AI76" s="312">
        <v>0</v>
      </c>
      <c r="AJ76" s="312">
        <v>0</v>
      </c>
      <c r="AK76" s="312">
        <v>0</v>
      </c>
      <c r="AL76" s="312">
        <v>0</v>
      </c>
      <c r="AM76" s="312">
        <v>0</v>
      </c>
      <c r="AN76" s="312">
        <v>0</v>
      </c>
      <c r="AO76" s="312">
        <v>0</v>
      </c>
      <c r="AP76" s="5"/>
      <c r="AQ76" s="312">
        <v>0</v>
      </c>
      <c r="AR76" s="312">
        <v>0</v>
      </c>
      <c r="AS76" s="312">
        <v>0</v>
      </c>
      <c r="AT76" s="312"/>
      <c r="AU76" s="312"/>
      <c r="AV76" s="312"/>
      <c r="AW76" s="312">
        <v>227</v>
      </c>
      <c r="AX76" s="312">
        <v>23642</v>
      </c>
      <c r="AY76" s="312">
        <v>14563</v>
      </c>
      <c r="AZ76" s="312">
        <v>232</v>
      </c>
      <c r="BA76" s="312">
        <v>22924</v>
      </c>
      <c r="BB76" s="312">
        <v>13481</v>
      </c>
      <c r="BC76" s="312">
        <v>221</v>
      </c>
      <c r="BD76" s="312">
        <v>23013</v>
      </c>
      <c r="BE76" s="312">
        <v>14175</v>
      </c>
      <c r="BF76" s="312">
        <v>6</v>
      </c>
      <c r="BG76" s="312"/>
      <c r="BH76" s="312"/>
      <c r="BI76" s="312">
        <v>629</v>
      </c>
      <c r="BJ76" s="312">
        <v>388</v>
      </c>
      <c r="BL76" s="314"/>
      <c r="BM76" s="314"/>
      <c r="BN76" s="314"/>
    </row>
    <row r="77" spans="1:66" s="313" customFormat="1" ht="17.25" hidden="1" customHeight="1">
      <c r="A77" s="5"/>
      <c r="B77" s="312">
        <v>223</v>
      </c>
      <c r="C77" s="312">
        <v>14463</v>
      </c>
      <c r="D77" s="312">
        <v>8386</v>
      </c>
      <c r="E77" s="312">
        <v>147</v>
      </c>
      <c r="F77" s="312">
        <v>7350</v>
      </c>
      <c r="G77" s="312">
        <v>5633</v>
      </c>
      <c r="H77" s="312">
        <v>131</v>
      </c>
      <c r="I77" s="312">
        <v>14548</v>
      </c>
      <c r="J77" s="312">
        <v>8353</v>
      </c>
      <c r="K77" s="312">
        <v>0</v>
      </c>
      <c r="L77" s="312">
        <v>0</v>
      </c>
      <c r="M77" s="312">
        <v>0</v>
      </c>
      <c r="N77" s="312">
        <v>0</v>
      </c>
      <c r="O77" s="312">
        <v>0</v>
      </c>
      <c r="P77" s="312">
        <v>0</v>
      </c>
      <c r="Q77" s="312">
        <v>0</v>
      </c>
      <c r="R77" s="312">
        <v>0</v>
      </c>
      <c r="S77" s="312">
        <v>0</v>
      </c>
      <c r="T77" s="5"/>
      <c r="U77" s="312">
        <v>0</v>
      </c>
      <c r="V77" s="312">
        <v>0</v>
      </c>
      <c r="W77" s="312">
        <v>0</v>
      </c>
      <c r="X77" s="312">
        <v>0</v>
      </c>
      <c r="Y77" s="312">
        <v>0</v>
      </c>
      <c r="Z77" s="312">
        <v>0</v>
      </c>
      <c r="AA77" s="312">
        <v>0</v>
      </c>
      <c r="AB77" s="312">
        <v>0</v>
      </c>
      <c r="AC77" s="312">
        <v>0</v>
      </c>
      <c r="AD77" s="312">
        <v>0</v>
      </c>
      <c r="AE77" s="312">
        <v>0</v>
      </c>
      <c r="AF77" s="312">
        <v>0</v>
      </c>
      <c r="AG77" s="312">
        <v>1</v>
      </c>
      <c r="AH77" s="312">
        <v>120</v>
      </c>
      <c r="AI77" s="312">
        <v>11</v>
      </c>
      <c r="AJ77" s="312">
        <v>0</v>
      </c>
      <c r="AK77" s="312">
        <v>0</v>
      </c>
      <c r="AL77" s="312">
        <v>0</v>
      </c>
      <c r="AM77" s="312">
        <v>0</v>
      </c>
      <c r="AN77" s="312">
        <v>0</v>
      </c>
      <c r="AO77" s="312">
        <v>0</v>
      </c>
      <c r="AP77" s="5"/>
      <c r="AQ77" s="312">
        <v>0</v>
      </c>
      <c r="AR77" s="312">
        <v>0</v>
      </c>
      <c r="AS77" s="312">
        <v>0</v>
      </c>
      <c r="AT77" s="312"/>
      <c r="AU77" s="312"/>
      <c r="AV77" s="312"/>
      <c r="AW77" s="312">
        <v>502</v>
      </c>
      <c r="AX77" s="312">
        <v>36481</v>
      </c>
      <c r="AY77" s="312">
        <v>22383</v>
      </c>
      <c r="AZ77" s="312">
        <v>476</v>
      </c>
      <c r="BA77" s="312">
        <v>38506</v>
      </c>
      <c r="BB77" s="312">
        <v>23458</v>
      </c>
      <c r="BC77" s="312">
        <v>294</v>
      </c>
      <c r="BD77" s="312">
        <v>27257</v>
      </c>
      <c r="BE77" s="312">
        <v>15701</v>
      </c>
      <c r="BF77" s="312">
        <v>208</v>
      </c>
      <c r="BG77" s="312"/>
      <c r="BH77" s="312"/>
      <c r="BI77" s="312">
        <v>9224</v>
      </c>
      <c r="BJ77" s="312">
        <v>6682</v>
      </c>
      <c r="BL77" s="314"/>
      <c r="BM77" s="314"/>
      <c r="BN77" s="314"/>
    </row>
    <row r="78" spans="1:66" s="313" customFormat="1" ht="17.25" hidden="1" customHeight="1">
      <c r="A78" s="5"/>
      <c r="B78" s="312">
        <v>332</v>
      </c>
      <c r="C78" s="312">
        <v>32728</v>
      </c>
      <c r="D78" s="312">
        <v>17882</v>
      </c>
      <c r="E78" s="312">
        <v>0</v>
      </c>
      <c r="F78" s="312">
        <v>0</v>
      </c>
      <c r="G78" s="312">
        <v>0</v>
      </c>
      <c r="H78" s="312">
        <v>429</v>
      </c>
      <c r="I78" s="312">
        <v>47414</v>
      </c>
      <c r="J78" s="312">
        <v>26665</v>
      </c>
      <c r="K78" s="312">
        <v>0</v>
      </c>
      <c r="L78" s="312">
        <v>0</v>
      </c>
      <c r="M78" s="312">
        <v>0</v>
      </c>
      <c r="N78" s="312">
        <v>0</v>
      </c>
      <c r="O78" s="312">
        <v>0</v>
      </c>
      <c r="P78" s="312">
        <v>0</v>
      </c>
      <c r="Q78" s="312">
        <v>0</v>
      </c>
      <c r="R78" s="312">
        <v>0</v>
      </c>
      <c r="S78" s="312">
        <v>0</v>
      </c>
      <c r="T78" s="5"/>
      <c r="U78" s="312">
        <v>0</v>
      </c>
      <c r="V78" s="312">
        <v>0</v>
      </c>
      <c r="W78" s="312">
        <v>0</v>
      </c>
      <c r="X78" s="312">
        <v>0</v>
      </c>
      <c r="Y78" s="312">
        <v>0</v>
      </c>
      <c r="Z78" s="312">
        <v>0</v>
      </c>
      <c r="AA78" s="312">
        <v>2</v>
      </c>
      <c r="AB78" s="312">
        <v>200</v>
      </c>
      <c r="AC78" s="312">
        <v>17</v>
      </c>
      <c r="AD78" s="312">
        <v>0</v>
      </c>
      <c r="AE78" s="312">
        <v>0</v>
      </c>
      <c r="AF78" s="312">
        <v>0</v>
      </c>
      <c r="AG78" s="312">
        <v>2</v>
      </c>
      <c r="AH78" s="312">
        <v>236</v>
      </c>
      <c r="AI78" s="312">
        <v>17</v>
      </c>
      <c r="AJ78" s="312">
        <v>0</v>
      </c>
      <c r="AK78" s="312">
        <v>0</v>
      </c>
      <c r="AL78" s="312">
        <v>0</v>
      </c>
      <c r="AM78" s="312">
        <v>0</v>
      </c>
      <c r="AN78" s="312">
        <v>0</v>
      </c>
      <c r="AO78" s="312">
        <v>0</v>
      </c>
      <c r="AP78" s="5"/>
      <c r="AQ78" s="312">
        <v>0</v>
      </c>
      <c r="AR78" s="312">
        <v>0</v>
      </c>
      <c r="AS78" s="312">
        <v>0</v>
      </c>
      <c r="AT78" s="312"/>
      <c r="AU78" s="312"/>
      <c r="AV78" s="312"/>
      <c r="AW78" s="312">
        <v>765</v>
      </c>
      <c r="AX78" s="312">
        <v>80578</v>
      </c>
      <c r="AY78" s="312">
        <v>44581</v>
      </c>
      <c r="AZ78" s="312">
        <v>807</v>
      </c>
      <c r="BA78" s="312">
        <v>85134</v>
      </c>
      <c r="BB78" s="312">
        <v>46765</v>
      </c>
      <c r="BC78" s="312">
        <v>743</v>
      </c>
      <c r="BD78" s="312">
        <v>78441</v>
      </c>
      <c r="BE78" s="312">
        <v>43340</v>
      </c>
      <c r="BF78" s="312">
        <v>22</v>
      </c>
      <c r="BG78" s="312"/>
      <c r="BH78" s="312"/>
      <c r="BI78" s="312">
        <v>2137</v>
      </c>
      <c r="BJ78" s="312">
        <v>1241</v>
      </c>
      <c r="BL78" s="314"/>
      <c r="BM78" s="314"/>
      <c r="BN78" s="314"/>
    </row>
    <row r="79" spans="1:66" s="313" customFormat="1" ht="17.25" hidden="1" customHeight="1">
      <c r="A79" s="5"/>
      <c r="B79" s="312">
        <v>87</v>
      </c>
      <c r="C79" s="312">
        <v>8842</v>
      </c>
      <c r="D79" s="312">
        <v>5014</v>
      </c>
      <c r="E79" s="312">
        <v>0</v>
      </c>
      <c r="F79" s="312">
        <v>0</v>
      </c>
      <c r="G79" s="312">
        <v>0</v>
      </c>
      <c r="H79" s="312">
        <v>125</v>
      </c>
      <c r="I79" s="312">
        <v>13965</v>
      </c>
      <c r="J79" s="312">
        <v>8105</v>
      </c>
      <c r="K79" s="312">
        <v>0</v>
      </c>
      <c r="L79" s="312">
        <v>0</v>
      </c>
      <c r="M79" s="312">
        <v>0</v>
      </c>
      <c r="N79" s="312">
        <v>0</v>
      </c>
      <c r="O79" s="312">
        <v>0</v>
      </c>
      <c r="P79" s="312">
        <v>0</v>
      </c>
      <c r="Q79" s="312">
        <v>0</v>
      </c>
      <c r="R79" s="312">
        <v>0</v>
      </c>
      <c r="S79" s="312">
        <v>0</v>
      </c>
      <c r="T79" s="5"/>
      <c r="U79" s="312">
        <v>0</v>
      </c>
      <c r="V79" s="312">
        <v>0</v>
      </c>
      <c r="W79" s="312">
        <v>0</v>
      </c>
      <c r="X79" s="312">
        <v>0</v>
      </c>
      <c r="Y79" s="312">
        <v>0</v>
      </c>
      <c r="Z79" s="312">
        <v>0</v>
      </c>
      <c r="AA79" s="312">
        <v>0</v>
      </c>
      <c r="AB79" s="312">
        <v>0</v>
      </c>
      <c r="AC79" s="312">
        <v>0</v>
      </c>
      <c r="AD79" s="312">
        <v>0</v>
      </c>
      <c r="AE79" s="312">
        <v>0</v>
      </c>
      <c r="AF79" s="312">
        <v>0</v>
      </c>
      <c r="AG79" s="312">
        <v>0</v>
      </c>
      <c r="AH79" s="312">
        <v>0</v>
      </c>
      <c r="AI79" s="312">
        <v>0</v>
      </c>
      <c r="AJ79" s="312">
        <v>0</v>
      </c>
      <c r="AK79" s="312">
        <v>0</v>
      </c>
      <c r="AL79" s="312">
        <v>0</v>
      </c>
      <c r="AM79" s="312">
        <v>0</v>
      </c>
      <c r="AN79" s="312">
        <v>0</v>
      </c>
      <c r="AO79" s="312">
        <v>0</v>
      </c>
      <c r="AP79" s="5"/>
      <c r="AQ79" s="312">
        <v>0</v>
      </c>
      <c r="AR79" s="312">
        <v>0</v>
      </c>
      <c r="AS79" s="312">
        <v>0</v>
      </c>
      <c r="AT79" s="312"/>
      <c r="AU79" s="312"/>
      <c r="AV79" s="312"/>
      <c r="AW79" s="312">
        <v>212</v>
      </c>
      <c r="AX79" s="312">
        <v>22807</v>
      </c>
      <c r="AY79" s="312">
        <v>13119</v>
      </c>
      <c r="AZ79" s="312">
        <v>229</v>
      </c>
      <c r="BA79" s="312">
        <v>24249</v>
      </c>
      <c r="BB79" s="312">
        <v>13818</v>
      </c>
      <c r="BC79" s="312">
        <v>202</v>
      </c>
      <c r="BD79" s="312">
        <v>21833</v>
      </c>
      <c r="BE79" s="312">
        <v>12524</v>
      </c>
      <c r="BF79" s="312">
        <v>10</v>
      </c>
      <c r="BG79" s="312"/>
      <c r="BH79" s="312"/>
      <c r="BI79" s="312">
        <v>974</v>
      </c>
      <c r="BJ79" s="312">
        <v>595</v>
      </c>
      <c r="BL79" s="314"/>
      <c r="BM79" s="314"/>
      <c r="BN79" s="314"/>
    </row>
    <row r="80" spans="1:66" s="313" customFormat="1" ht="17.25" hidden="1" customHeight="1">
      <c r="A80" s="5"/>
      <c r="B80" s="312">
        <v>10</v>
      </c>
      <c r="C80" s="312">
        <v>904</v>
      </c>
      <c r="D80" s="312">
        <v>546</v>
      </c>
      <c r="E80" s="312">
        <v>0</v>
      </c>
      <c r="F80" s="312">
        <v>0</v>
      </c>
      <c r="G80" s="312">
        <v>0</v>
      </c>
      <c r="H80" s="312">
        <v>5</v>
      </c>
      <c r="I80" s="312">
        <v>560</v>
      </c>
      <c r="J80" s="312">
        <v>339</v>
      </c>
      <c r="K80" s="312">
        <v>0</v>
      </c>
      <c r="L80" s="312">
        <v>0</v>
      </c>
      <c r="M80" s="312">
        <v>0</v>
      </c>
      <c r="N80" s="312">
        <v>0</v>
      </c>
      <c r="O80" s="312">
        <v>0</v>
      </c>
      <c r="P80" s="312">
        <v>0</v>
      </c>
      <c r="Q80" s="312">
        <v>0</v>
      </c>
      <c r="R80" s="312">
        <v>0</v>
      </c>
      <c r="S80" s="312">
        <v>0</v>
      </c>
      <c r="T80" s="5"/>
      <c r="U80" s="312">
        <v>0</v>
      </c>
      <c r="V80" s="312">
        <v>0</v>
      </c>
      <c r="W80" s="312">
        <v>0</v>
      </c>
      <c r="X80" s="312">
        <v>0</v>
      </c>
      <c r="Y80" s="312">
        <v>0</v>
      </c>
      <c r="Z80" s="312">
        <v>0</v>
      </c>
      <c r="AA80" s="312">
        <v>0</v>
      </c>
      <c r="AB80" s="312">
        <v>0</v>
      </c>
      <c r="AC80" s="312">
        <v>0</v>
      </c>
      <c r="AD80" s="312">
        <v>0</v>
      </c>
      <c r="AE80" s="312">
        <v>0</v>
      </c>
      <c r="AF80" s="312">
        <v>0</v>
      </c>
      <c r="AG80" s="312">
        <v>0</v>
      </c>
      <c r="AH80" s="312">
        <v>0</v>
      </c>
      <c r="AI80" s="312">
        <v>0</v>
      </c>
      <c r="AJ80" s="312">
        <v>0</v>
      </c>
      <c r="AK80" s="312">
        <v>0</v>
      </c>
      <c r="AL80" s="312">
        <v>0</v>
      </c>
      <c r="AM80" s="312">
        <v>0</v>
      </c>
      <c r="AN80" s="312">
        <v>0</v>
      </c>
      <c r="AO80" s="312">
        <v>0</v>
      </c>
      <c r="AP80" s="5"/>
      <c r="AQ80" s="312">
        <v>0</v>
      </c>
      <c r="AR80" s="312">
        <v>0</v>
      </c>
      <c r="AS80" s="312">
        <v>0</v>
      </c>
      <c r="AT80" s="312"/>
      <c r="AU80" s="312"/>
      <c r="AV80" s="312"/>
      <c r="AW80" s="312">
        <v>15</v>
      </c>
      <c r="AX80" s="312">
        <v>1464</v>
      </c>
      <c r="AY80" s="312">
        <v>885</v>
      </c>
      <c r="AZ80" s="312">
        <v>11</v>
      </c>
      <c r="BA80" s="312">
        <v>1235</v>
      </c>
      <c r="BB80" s="312">
        <v>686</v>
      </c>
      <c r="BC80" s="312">
        <v>12</v>
      </c>
      <c r="BD80" s="312">
        <v>1287</v>
      </c>
      <c r="BE80" s="312">
        <v>770</v>
      </c>
      <c r="BF80" s="312">
        <v>3</v>
      </c>
      <c r="BG80" s="312"/>
      <c r="BH80" s="312"/>
      <c r="BI80" s="312">
        <v>177</v>
      </c>
      <c r="BJ80" s="312">
        <v>115</v>
      </c>
      <c r="BL80" s="314"/>
      <c r="BM80" s="314"/>
      <c r="BN80" s="314"/>
    </row>
    <row r="81" spans="1:66" s="313" customFormat="1" ht="17.25" hidden="1" customHeight="1">
      <c r="A81" s="5"/>
      <c r="B81" s="312">
        <v>48</v>
      </c>
      <c r="C81" s="312">
        <v>4822</v>
      </c>
      <c r="D81" s="312">
        <v>2461</v>
      </c>
      <c r="E81" s="312">
        <v>0</v>
      </c>
      <c r="F81" s="312">
        <v>0</v>
      </c>
      <c r="G81" s="312">
        <v>0</v>
      </c>
      <c r="H81" s="312">
        <v>54</v>
      </c>
      <c r="I81" s="312">
        <v>5933</v>
      </c>
      <c r="J81" s="312">
        <v>2905</v>
      </c>
      <c r="K81" s="312">
        <v>0</v>
      </c>
      <c r="L81" s="312">
        <v>0</v>
      </c>
      <c r="M81" s="312">
        <v>0</v>
      </c>
      <c r="N81" s="312">
        <v>0</v>
      </c>
      <c r="O81" s="312">
        <v>0</v>
      </c>
      <c r="P81" s="312">
        <v>0</v>
      </c>
      <c r="Q81" s="312">
        <v>0</v>
      </c>
      <c r="R81" s="312">
        <v>0</v>
      </c>
      <c r="S81" s="312">
        <v>0</v>
      </c>
      <c r="T81" s="5"/>
      <c r="U81" s="312">
        <v>0</v>
      </c>
      <c r="V81" s="312">
        <v>0</v>
      </c>
      <c r="W81" s="312">
        <v>0</v>
      </c>
      <c r="X81" s="312">
        <v>0</v>
      </c>
      <c r="Y81" s="312">
        <v>0</v>
      </c>
      <c r="Z81" s="312">
        <v>0</v>
      </c>
      <c r="AA81" s="312">
        <v>2</v>
      </c>
      <c r="AB81" s="312">
        <v>101</v>
      </c>
      <c r="AC81" s="312">
        <v>1</v>
      </c>
      <c r="AD81" s="312">
        <v>0</v>
      </c>
      <c r="AE81" s="312">
        <v>0</v>
      </c>
      <c r="AF81" s="312">
        <v>0</v>
      </c>
      <c r="AG81" s="312">
        <v>0</v>
      </c>
      <c r="AH81" s="312">
        <v>0</v>
      </c>
      <c r="AI81" s="312">
        <v>0</v>
      </c>
      <c r="AJ81" s="312">
        <v>0</v>
      </c>
      <c r="AK81" s="312">
        <v>0</v>
      </c>
      <c r="AL81" s="312">
        <v>0</v>
      </c>
      <c r="AM81" s="312">
        <v>0</v>
      </c>
      <c r="AN81" s="312">
        <v>0</v>
      </c>
      <c r="AO81" s="312">
        <v>0</v>
      </c>
      <c r="AP81" s="5"/>
      <c r="AQ81" s="312">
        <v>0</v>
      </c>
      <c r="AR81" s="312">
        <v>0</v>
      </c>
      <c r="AS81" s="312">
        <v>0</v>
      </c>
      <c r="AT81" s="312"/>
      <c r="AU81" s="312"/>
      <c r="AV81" s="312"/>
      <c r="AW81" s="312">
        <v>104</v>
      </c>
      <c r="AX81" s="312">
        <v>10856</v>
      </c>
      <c r="AY81" s="312">
        <v>5367</v>
      </c>
      <c r="AZ81" s="312">
        <v>116</v>
      </c>
      <c r="BA81" s="312">
        <v>12426</v>
      </c>
      <c r="BB81" s="312">
        <v>6138</v>
      </c>
      <c r="BC81" s="312">
        <v>99</v>
      </c>
      <c r="BD81" s="312">
        <v>10567</v>
      </c>
      <c r="BE81" s="312">
        <v>5153</v>
      </c>
      <c r="BF81" s="312">
        <v>5</v>
      </c>
      <c r="BG81" s="312"/>
      <c r="BH81" s="312"/>
      <c r="BI81" s="312">
        <v>289</v>
      </c>
      <c r="BJ81" s="312">
        <v>214</v>
      </c>
      <c r="BL81" s="314"/>
      <c r="BM81" s="314"/>
      <c r="BN81" s="314"/>
    </row>
    <row r="82" spans="1:66" s="313" customFormat="1" ht="17.25" hidden="1" customHeight="1">
      <c r="A82" s="5"/>
      <c r="B82" s="312">
        <v>10</v>
      </c>
      <c r="C82" s="312">
        <v>977</v>
      </c>
      <c r="D82" s="312">
        <v>475</v>
      </c>
      <c r="E82" s="312">
        <v>0</v>
      </c>
      <c r="F82" s="312">
        <v>0</v>
      </c>
      <c r="G82" s="312">
        <v>0</v>
      </c>
      <c r="H82" s="312">
        <v>7</v>
      </c>
      <c r="I82" s="312">
        <v>809</v>
      </c>
      <c r="J82" s="312">
        <v>442</v>
      </c>
      <c r="K82" s="312">
        <v>0</v>
      </c>
      <c r="L82" s="312">
        <v>0</v>
      </c>
      <c r="M82" s="312">
        <v>0</v>
      </c>
      <c r="N82" s="312">
        <v>0</v>
      </c>
      <c r="O82" s="312">
        <v>0</v>
      </c>
      <c r="P82" s="312">
        <v>0</v>
      </c>
      <c r="Q82" s="312">
        <v>0</v>
      </c>
      <c r="R82" s="312">
        <v>0</v>
      </c>
      <c r="S82" s="312">
        <v>0</v>
      </c>
      <c r="T82" s="5"/>
      <c r="U82" s="312">
        <v>0</v>
      </c>
      <c r="V82" s="312">
        <v>0</v>
      </c>
      <c r="W82" s="312">
        <v>0</v>
      </c>
      <c r="X82" s="312">
        <v>0</v>
      </c>
      <c r="Y82" s="312">
        <v>0</v>
      </c>
      <c r="Z82" s="312">
        <v>0</v>
      </c>
      <c r="AA82" s="312">
        <v>0</v>
      </c>
      <c r="AB82" s="312">
        <v>0</v>
      </c>
      <c r="AC82" s="312">
        <v>0</v>
      </c>
      <c r="AD82" s="312">
        <v>0</v>
      </c>
      <c r="AE82" s="312">
        <v>0</v>
      </c>
      <c r="AF82" s="312">
        <v>0</v>
      </c>
      <c r="AG82" s="312">
        <v>0</v>
      </c>
      <c r="AH82" s="312">
        <v>0</v>
      </c>
      <c r="AI82" s="312">
        <v>0</v>
      </c>
      <c r="AJ82" s="312">
        <v>0</v>
      </c>
      <c r="AK82" s="312">
        <v>0</v>
      </c>
      <c r="AL82" s="312">
        <v>0</v>
      </c>
      <c r="AM82" s="312">
        <v>0</v>
      </c>
      <c r="AN82" s="312">
        <v>0</v>
      </c>
      <c r="AO82" s="312">
        <v>0</v>
      </c>
      <c r="AP82" s="5"/>
      <c r="AQ82" s="312">
        <v>0</v>
      </c>
      <c r="AR82" s="312">
        <v>0</v>
      </c>
      <c r="AS82" s="312">
        <v>0</v>
      </c>
      <c r="AT82" s="312"/>
      <c r="AU82" s="312"/>
      <c r="AV82" s="312"/>
      <c r="AW82" s="312">
        <v>17</v>
      </c>
      <c r="AX82" s="312">
        <v>1786</v>
      </c>
      <c r="AY82" s="312">
        <v>917</v>
      </c>
      <c r="AZ82" s="312">
        <v>17</v>
      </c>
      <c r="BA82" s="312">
        <v>1849</v>
      </c>
      <c r="BB82" s="312">
        <v>897</v>
      </c>
      <c r="BC82" s="312">
        <v>17</v>
      </c>
      <c r="BD82" s="312">
        <v>1786</v>
      </c>
      <c r="BE82" s="312">
        <v>917</v>
      </c>
      <c r="BF82" s="312">
        <v>0</v>
      </c>
      <c r="BG82" s="312"/>
      <c r="BH82" s="312"/>
      <c r="BI82" s="312">
        <v>0</v>
      </c>
      <c r="BJ82" s="312">
        <v>0</v>
      </c>
      <c r="BL82" s="314"/>
      <c r="BM82" s="314"/>
      <c r="BN82" s="314"/>
    </row>
    <row r="83" spans="1:66" s="313" customFormat="1" ht="17.25" hidden="1" customHeight="1">
      <c r="A83" s="5"/>
      <c r="B83" s="312">
        <v>0</v>
      </c>
      <c r="C83" s="312">
        <v>0</v>
      </c>
      <c r="D83" s="312">
        <v>0</v>
      </c>
      <c r="E83" s="312">
        <v>0</v>
      </c>
      <c r="F83" s="312">
        <v>0</v>
      </c>
      <c r="G83" s="312">
        <v>0</v>
      </c>
      <c r="H83" s="312">
        <v>0</v>
      </c>
      <c r="I83" s="312">
        <v>0</v>
      </c>
      <c r="J83" s="312">
        <v>0</v>
      </c>
      <c r="K83" s="312">
        <v>0</v>
      </c>
      <c r="L83" s="312">
        <v>0</v>
      </c>
      <c r="M83" s="312">
        <v>0</v>
      </c>
      <c r="N83" s="312">
        <v>0</v>
      </c>
      <c r="O83" s="312">
        <v>0</v>
      </c>
      <c r="P83" s="312">
        <v>0</v>
      </c>
      <c r="Q83" s="312">
        <v>0</v>
      </c>
      <c r="R83" s="312">
        <v>0</v>
      </c>
      <c r="S83" s="312">
        <v>0</v>
      </c>
      <c r="T83" s="5"/>
      <c r="U83" s="312">
        <v>0</v>
      </c>
      <c r="V83" s="312">
        <v>0</v>
      </c>
      <c r="W83" s="312">
        <v>0</v>
      </c>
      <c r="X83" s="312">
        <v>0</v>
      </c>
      <c r="Y83" s="312">
        <v>0</v>
      </c>
      <c r="Z83" s="312">
        <v>0</v>
      </c>
      <c r="AA83" s="312">
        <v>0</v>
      </c>
      <c r="AB83" s="312">
        <v>0</v>
      </c>
      <c r="AC83" s="312">
        <v>0</v>
      </c>
      <c r="AD83" s="312">
        <v>0</v>
      </c>
      <c r="AE83" s="312">
        <v>0</v>
      </c>
      <c r="AF83" s="312">
        <v>0</v>
      </c>
      <c r="AG83" s="312">
        <v>0</v>
      </c>
      <c r="AH83" s="312">
        <v>0</v>
      </c>
      <c r="AI83" s="312">
        <v>0</v>
      </c>
      <c r="AJ83" s="312">
        <v>0</v>
      </c>
      <c r="AK83" s="312">
        <v>0</v>
      </c>
      <c r="AL83" s="312">
        <v>0</v>
      </c>
      <c r="AM83" s="312">
        <v>0</v>
      </c>
      <c r="AN83" s="312">
        <v>0</v>
      </c>
      <c r="AO83" s="312">
        <v>0</v>
      </c>
      <c r="AP83" s="5"/>
      <c r="AQ83" s="312">
        <v>0</v>
      </c>
      <c r="AR83" s="312">
        <v>0</v>
      </c>
      <c r="AS83" s="312">
        <v>0</v>
      </c>
      <c r="AT83" s="312"/>
      <c r="AU83" s="312"/>
      <c r="AV83" s="312"/>
      <c r="AW83" s="312">
        <v>0</v>
      </c>
      <c r="AX83" s="312">
        <v>0</v>
      </c>
      <c r="AY83" s="312">
        <v>0</v>
      </c>
      <c r="AZ83" s="312">
        <v>1</v>
      </c>
      <c r="BA83" s="312">
        <v>120</v>
      </c>
      <c r="BB83" s="312">
        <v>83</v>
      </c>
      <c r="BC83" s="312">
        <v>0</v>
      </c>
      <c r="BD83" s="312">
        <v>0</v>
      </c>
      <c r="BE83" s="312">
        <v>0</v>
      </c>
      <c r="BF83" s="312">
        <v>0</v>
      </c>
      <c r="BG83" s="312"/>
      <c r="BH83" s="312"/>
      <c r="BI83" s="312">
        <v>0</v>
      </c>
      <c r="BJ83" s="312">
        <v>0</v>
      </c>
      <c r="BL83" s="314"/>
      <c r="BM83" s="314"/>
      <c r="BN83" s="314"/>
    </row>
    <row r="84" spans="1:66" s="313" customFormat="1" ht="17.25" hidden="1" customHeight="1">
      <c r="A84" s="5"/>
      <c r="B84" s="312">
        <v>0</v>
      </c>
      <c r="C84" s="312">
        <v>0</v>
      </c>
      <c r="D84" s="312">
        <v>0</v>
      </c>
      <c r="E84" s="312">
        <v>0</v>
      </c>
      <c r="F84" s="312">
        <v>0</v>
      </c>
      <c r="G84" s="312">
        <v>0</v>
      </c>
      <c r="H84" s="312">
        <v>0</v>
      </c>
      <c r="I84" s="312">
        <v>0</v>
      </c>
      <c r="J84" s="312">
        <v>0</v>
      </c>
      <c r="K84" s="312">
        <v>0</v>
      </c>
      <c r="L84" s="312">
        <v>0</v>
      </c>
      <c r="M84" s="312">
        <v>0</v>
      </c>
      <c r="N84" s="312">
        <v>0</v>
      </c>
      <c r="O84" s="312">
        <v>0</v>
      </c>
      <c r="P84" s="312">
        <v>0</v>
      </c>
      <c r="Q84" s="312">
        <v>0</v>
      </c>
      <c r="R84" s="312">
        <v>0</v>
      </c>
      <c r="S84" s="312">
        <v>0</v>
      </c>
      <c r="T84" s="5"/>
      <c r="U84" s="312">
        <v>0</v>
      </c>
      <c r="V84" s="312">
        <v>0</v>
      </c>
      <c r="W84" s="312">
        <v>0</v>
      </c>
      <c r="X84" s="312">
        <v>0</v>
      </c>
      <c r="Y84" s="312">
        <v>0</v>
      </c>
      <c r="Z84" s="312">
        <v>0</v>
      </c>
      <c r="AA84" s="312">
        <v>0</v>
      </c>
      <c r="AB84" s="312">
        <v>0</v>
      </c>
      <c r="AC84" s="312">
        <v>0</v>
      </c>
      <c r="AD84" s="312">
        <v>0</v>
      </c>
      <c r="AE84" s="312">
        <v>0</v>
      </c>
      <c r="AF84" s="312">
        <v>0</v>
      </c>
      <c r="AG84" s="312">
        <v>0</v>
      </c>
      <c r="AH84" s="312">
        <v>0</v>
      </c>
      <c r="AI84" s="312">
        <v>0</v>
      </c>
      <c r="AJ84" s="312">
        <v>0</v>
      </c>
      <c r="AK84" s="312">
        <v>0</v>
      </c>
      <c r="AL84" s="312">
        <v>0</v>
      </c>
      <c r="AM84" s="312">
        <v>0</v>
      </c>
      <c r="AN84" s="312">
        <v>0</v>
      </c>
      <c r="AO84" s="312">
        <v>0</v>
      </c>
      <c r="AP84" s="5"/>
      <c r="AQ84" s="312">
        <v>0</v>
      </c>
      <c r="AR84" s="312">
        <v>0</v>
      </c>
      <c r="AS84" s="312">
        <v>0</v>
      </c>
      <c r="AT84" s="312"/>
      <c r="AU84" s="312"/>
      <c r="AV84" s="312"/>
      <c r="AW84" s="312">
        <v>0</v>
      </c>
      <c r="AX84" s="312">
        <v>0</v>
      </c>
      <c r="AY84" s="312">
        <v>0</v>
      </c>
      <c r="AZ84" s="312">
        <v>1</v>
      </c>
      <c r="BA84" s="312">
        <v>111</v>
      </c>
      <c r="BB84" s="312">
        <v>41</v>
      </c>
      <c r="BC84" s="312">
        <v>0</v>
      </c>
      <c r="BD84" s="312">
        <v>0</v>
      </c>
      <c r="BE84" s="312">
        <v>0</v>
      </c>
      <c r="BF84" s="312">
        <v>0</v>
      </c>
      <c r="BG84" s="312"/>
      <c r="BH84" s="312"/>
      <c r="BI84" s="312">
        <v>0</v>
      </c>
      <c r="BJ84" s="312">
        <v>0</v>
      </c>
      <c r="BL84" s="314"/>
      <c r="BM84" s="314"/>
      <c r="BN84" s="314"/>
    </row>
    <row r="85" spans="1:66" s="313" customFormat="1" ht="17.25" hidden="1" customHeight="1">
      <c r="A85" s="5"/>
      <c r="B85" s="312">
        <v>0</v>
      </c>
      <c r="C85" s="312">
        <v>0</v>
      </c>
      <c r="D85" s="312">
        <v>0</v>
      </c>
      <c r="E85" s="312">
        <v>0</v>
      </c>
      <c r="F85" s="312">
        <v>0</v>
      </c>
      <c r="G85" s="312">
        <v>0</v>
      </c>
      <c r="H85" s="312">
        <v>0</v>
      </c>
      <c r="I85" s="312">
        <v>0</v>
      </c>
      <c r="J85" s="312">
        <v>0</v>
      </c>
      <c r="K85" s="312">
        <v>0</v>
      </c>
      <c r="L85" s="312">
        <v>0</v>
      </c>
      <c r="M85" s="312">
        <v>0</v>
      </c>
      <c r="N85" s="312">
        <v>0</v>
      </c>
      <c r="O85" s="312">
        <v>0</v>
      </c>
      <c r="P85" s="312">
        <v>0</v>
      </c>
      <c r="Q85" s="312">
        <v>0</v>
      </c>
      <c r="R85" s="312">
        <v>0</v>
      </c>
      <c r="S85" s="312">
        <v>0</v>
      </c>
      <c r="T85" s="5"/>
      <c r="U85" s="312">
        <v>0</v>
      </c>
      <c r="V85" s="312">
        <v>0</v>
      </c>
      <c r="W85" s="312">
        <v>0</v>
      </c>
      <c r="X85" s="312">
        <v>0</v>
      </c>
      <c r="Y85" s="312">
        <v>0</v>
      </c>
      <c r="Z85" s="312">
        <v>0</v>
      </c>
      <c r="AA85" s="312">
        <v>0</v>
      </c>
      <c r="AB85" s="312">
        <v>0</v>
      </c>
      <c r="AC85" s="312">
        <v>0</v>
      </c>
      <c r="AD85" s="312">
        <v>0</v>
      </c>
      <c r="AE85" s="312">
        <v>0</v>
      </c>
      <c r="AF85" s="312">
        <v>0</v>
      </c>
      <c r="AG85" s="312">
        <v>0</v>
      </c>
      <c r="AH85" s="312">
        <v>0</v>
      </c>
      <c r="AI85" s="312">
        <v>0</v>
      </c>
      <c r="AJ85" s="312">
        <v>0</v>
      </c>
      <c r="AK85" s="312">
        <v>0</v>
      </c>
      <c r="AL85" s="312">
        <v>0</v>
      </c>
      <c r="AM85" s="312">
        <v>0</v>
      </c>
      <c r="AN85" s="312">
        <v>0</v>
      </c>
      <c r="AO85" s="312">
        <v>0</v>
      </c>
      <c r="AP85" s="5"/>
      <c r="AQ85" s="312">
        <v>0</v>
      </c>
      <c r="AR85" s="312">
        <v>0</v>
      </c>
      <c r="AS85" s="312">
        <v>0</v>
      </c>
      <c r="AT85" s="312"/>
      <c r="AU85" s="312"/>
      <c r="AV85" s="312"/>
      <c r="AW85" s="312">
        <v>0</v>
      </c>
      <c r="AX85" s="312">
        <v>0</v>
      </c>
      <c r="AY85" s="312">
        <v>0</v>
      </c>
      <c r="AZ85" s="312">
        <v>0</v>
      </c>
      <c r="BA85" s="312">
        <v>0</v>
      </c>
      <c r="BB85" s="312">
        <v>0</v>
      </c>
      <c r="BC85" s="312">
        <v>0</v>
      </c>
      <c r="BD85" s="312">
        <v>0</v>
      </c>
      <c r="BE85" s="312">
        <v>0</v>
      </c>
      <c r="BF85" s="312">
        <v>0</v>
      </c>
      <c r="BG85" s="312"/>
      <c r="BH85" s="312"/>
      <c r="BI85" s="312">
        <v>0</v>
      </c>
      <c r="BJ85" s="312">
        <v>0</v>
      </c>
      <c r="BL85" s="314"/>
      <c r="BM85" s="314"/>
      <c r="BN85" s="314"/>
    </row>
    <row r="86" spans="1:66" s="313" customFormat="1" ht="17.25" hidden="1" customHeight="1">
      <c r="A86" s="5"/>
      <c r="B86" s="312">
        <v>9</v>
      </c>
      <c r="C86" s="312">
        <v>942</v>
      </c>
      <c r="D86" s="312">
        <v>571</v>
      </c>
      <c r="E86" s="312">
        <v>0</v>
      </c>
      <c r="F86" s="312">
        <v>0</v>
      </c>
      <c r="G86" s="312">
        <v>0</v>
      </c>
      <c r="H86" s="312">
        <v>3</v>
      </c>
      <c r="I86" s="312">
        <v>336</v>
      </c>
      <c r="J86" s="312">
        <v>189</v>
      </c>
      <c r="K86" s="312">
        <v>0</v>
      </c>
      <c r="L86" s="312">
        <v>0</v>
      </c>
      <c r="M86" s="312">
        <v>0</v>
      </c>
      <c r="N86" s="312">
        <v>0</v>
      </c>
      <c r="O86" s="312">
        <v>0</v>
      </c>
      <c r="P86" s="312">
        <v>0</v>
      </c>
      <c r="Q86" s="312">
        <v>0</v>
      </c>
      <c r="R86" s="312">
        <v>0</v>
      </c>
      <c r="S86" s="312">
        <v>0</v>
      </c>
      <c r="T86" s="5"/>
      <c r="U86" s="312">
        <v>0</v>
      </c>
      <c r="V86" s="312">
        <v>0</v>
      </c>
      <c r="W86" s="312">
        <v>0</v>
      </c>
      <c r="X86" s="312">
        <v>0</v>
      </c>
      <c r="Y86" s="312">
        <v>0</v>
      </c>
      <c r="Z86" s="312">
        <v>0</v>
      </c>
      <c r="AA86" s="312">
        <v>0</v>
      </c>
      <c r="AB86" s="312">
        <v>0</v>
      </c>
      <c r="AC86" s="312">
        <v>0</v>
      </c>
      <c r="AD86" s="312">
        <v>0</v>
      </c>
      <c r="AE86" s="312">
        <v>0</v>
      </c>
      <c r="AF86" s="312">
        <v>0</v>
      </c>
      <c r="AG86" s="312">
        <v>0</v>
      </c>
      <c r="AH86" s="312">
        <v>0</v>
      </c>
      <c r="AI86" s="312">
        <v>0</v>
      </c>
      <c r="AJ86" s="312">
        <v>0</v>
      </c>
      <c r="AK86" s="312">
        <v>0</v>
      </c>
      <c r="AL86" s="312">
        <v>0</v>
      </c>
      <c r="AM86" s="312">
        <v>0</v>
      </c>
      <c r="AN86" s="312">
        <v>0</v>
      </c>
      <c r="AO86" s="312">
        <v>0</v>
      </c>
      <c r="AP86" s="5"/>
      <c r="AQ86" s="312">
        <v>0</v>
      </c>
      <c r="AR86" s="312">
        <v>0</v>
      </c>
      <c r="AS86" s="312">
        <v>0</v>
      </c>
      <c r="AT86" s="312"/>
      <c r="AU86" s="312"/>
      <c r="AV86" s="312"/>
      <c r="AW86" s="312">
        <v>12</v>
      </c>
      <c r="AX86" s="312">
        <v>1278</v>
      </c>
      <c r="AY86" s="312">
        <v>760</v>
      </c>
      <c r="AZ86" s="312">
        <v>11</v>
      </c>
      <c r="BA86" s="312">
        <v>1092</v>
      </c>
      <c r="BB86" s="312">
        <v>613</v>
      </c>
      <c r="BC86" s="312">
        <v>12</v>
      </c>
      <c r="BD86" s="312">
        <v>1278</v>
      </c>
      <c r="BE86" s="312">
        <v>760</v>
      </c>
      <c r="BF86" s="312">
        <v>0</v>
      </c>
      <c r="BG86" s="312"/>
      <c r="BH86" s="312"/>
      <c r="BI86" s="312">
        <v>0</v>
      </c>
      <c r="BJ86" s="312">
        <v>0</v>
      </c>
      <c r="BL86" s="314"/>
      <c r="BM86" s="314"/>
      <c r="BN86" s="314"/>
    </row>
    <row r="87" spans="1:66" s="313" customFormat="1" ht="17.25" hidden="1" customHeight="1">
      <c r="A87" s="5"/>
      <c r="B87" s="312">
        <v>0</v>
      </c>
      <c r="C87" s="312">
        <v>0</v>
      </c>
      <c r="D87" s="312">
        <v>0</v>
      </c>
      <c r="E87" s="312">
        <v>0</v>
      </c>
      <c r="F87" s="312">
        <v>0</v>
      </c>
      <c r="G87" s="312">
        <v>0</v>
      </c>
      <c r="H87" s="312">
        <v>0</v>
      </c>
      <c r="I87" s="312">
        <v>0</v>
      </c>
      <c r="J87" s="312">
        <v>0</v>
      </c>
      <c r="K87" s="312">
        <v>0</v>
      </c>
      <c r="L87" s="312">
        <v>0</v>
      </c>
      <c r="M87" s="312">
        <v>0</v>
      </c>
      <c r="N87" s="312">
        <v>0</v>
      </c>
      <c r="O87" s="312">
        <v>0</v>
      </c>
      <c r="P87" s="312">
        <v>0</v>
      </c>
      <c r="Q87" s="312">
        <v>0</v>
      </c>
      <c r="R87" s="312">
        <v>0</v>
      </c>
      <c r="S87" s="312">
        <v>0</v>
      </c>
      <c r="T87" s="5"/>
      <c r="U87" s="312">
        <v>0</v>
      </c>
      <c r="V87" s="312">
        <v>0</v>
      </c>
      <c r="W87" s="312">
        <v>0</v>
      </c>
      <c r="X87" s="312">
        <v>0</v>
      </c>
      <c r="Y87" s="312">
        <v>0</v>
      </c>
      <c r="Z87" s="312">
        <v>0</v>
      </c>
      <c r="AA87" s="312">
        <v>0</v>
      </c>
      <c r="AB87" s="312">
        <v>0</v>
      </c>
      <c r="AC87" s="312">
        <v>0</v>
      </c>
      <c r="AD87" s="312">
        <v>0</v>
      </c>
      <c r="AE87" s="312">
        <v>0</v>
      </c>
      <c r="AF87" s="312">
        <v>0</v>
      </c>
      <c r="AG87" s="312">
        <v>0</v>
      </c>
      <c r="AH87" s="312">
        <v>0</v>
      </c>
      <c r="AI87" s="312">
        <v>0</v>
      </c>
      <c r="AJ87" s="312">
        <v>0</v>
      </c>
      <c r="AK87" s="312">
        <v>0</v>
      </c>
      <c r="AL87" s="312">
        <v>0</v>
      </c>
      <c r="AM87" s="312">
        <v>0</v>
      </c>
      <c r="AN87" s="312">
        <v>0</v>
      </c>
      <c r="AO87" s="312">
        <v>0</v>
      </c>
      <c r="AP87" s="5"/>
      <c r="AQ87" s="312">
        <v>0</v>
      </c>
      <c r="AR87" s="312">
        <v>0</v>
      </c>
      <c r="AS87" s="312">
        <v>0</v>
      </c>
      <c r="AT87" s="312"/>
      <c r="AU87" s="312"/>
      <c r="AV87" s="312"/>
      <c r="AW87" s="312">
        <v>0</v>
      </c>
      <c r="AX87" s="312">
        <v>0</v>
      </c>
      <c r="AY87" s="312">
        <v>0</v>
      </c>
      <c r="AZ87" s="312">
        <v>0</v>
      </c>
      <c r="BA87" s="312">
        <v>0</v>
      </c>
      <c r="BB87" s="312">
        <v>0</v>
      </c>
      <c r="BC87" s="312">
        <v>0</v>
      </c>
      <c r="BD87" s="312">
        <v>0</v>
      </c>
      <c r="BE87" s="312">
        <v>0</v>
      </c>
      <c r="BF87" s="312">
        <v>0</v>
      </c>
      <c r="BG87" s="312"/>
      <c r="BH87" s="312"/>
      <c r="BI87" s="312">
        <v>0</v>
      </c>
      <c r="BJ87" s="312">
        <v>0</v>
      </c>
      <c r="BL87" s="314"/>
      <c r="BM87" s="314"/>
      <c r="BN87" s="314"/>
    </row>
    <row r="88" spans="1:66" s="313" customFormat="1" ht="17.25" hidden="1" customHeight="1">
      <c r="A88" s="5"/>
      <c r="B88" s="312">
        <v>0</v>
      </c>
      <c r="C88" s="312">
        <v>0</v>
      </c>
      <c r="D88" s="312">
        <v>0</v>
      </c>
      <c r="E88" s="312">
        <v>0</v>
      </c>
      <c r="F88" s="312">
        <v>0</v>
      </c>
      <c r="G88" s="312">
        <v>0</v>
      </c>
      <c r="H88" s="312">
        <v>0</v>
      </c>
      <c r="I88" s="312">
        <v>0</v>
      </c>
      <c r="J88" s="312">
        <v>0</v>
      </c>
      <c r="K88" s="312">
        <v>0</v>
      </c>
      <c r="L88" s="312">
        <v>0</v>
      </c>
      <c r="M88" s="312">
        <v>0</v>
      </c>
      <c r="N88" s="312">
        <v>0</v>
      </c>
      <c r="O88" s="312">
        <v>0</v>
      </c>
      <c r="P88" s="312">
        <v>0</v>
      </c>
      <c r="Q88" s="312">
        <v>0</v>
      </c>
      <c r="R88" s="312">
        <v>0</v>
      </c>
      <c r="S88" s="312">
        <v>0</v>
      </c>
      <c r="T88" s="5"/>
      <c r="U88" s="312">
        <v>0</v>
      </c>
      <c r="V88" s="312">
        <v>0</v>
      </c>
      <c r="W88" s="312">
        <v>0</v>
      </c>
      <c r="X88" s="312">
        <v>0</v>
      </c>
      <c r="Y88" s="312">
        <v>0</v>
      </c>
      <c r="Z88" s="312">
        <v>0</v>
      </c>
      <c r="AA88" s="312">
        <v>0</v>
      </c>
      <c r="AB88" s="312">
        <v>0</v>
      </c>
      <c r="AC88" s="312">
        <v>0</v>
      </c>
      <c r="AD88" s="312">
        <v>0</v>
      </c>
      <c r="AE88" s="312">
        <v>0</v>
      </c>
      <c r="AF88" s="312">
        <v>0</v>
      </c>
      <c r="AG88" s="312">
        <v>0</v>
      </c>
      <c r="AH88" s="312">
        <v>0</v>
      </c>
      <c r="AI88" s="312">
        <v>0</v>
      </c>
      <c r="AJ88" s="312">
        <v>0</v>
      </c>
      <c r="AK88" s="312">
        <v>0</v>
      </c>
      <c r="AL88" s="312">
        <v>0</v>
      </c>
      <c r="AM88" s="312">
        <v>0</v>
      </c>
      <c r="AN88" s="312">
        <v>0</v>
      </c>
      <c r="AO88" s="312">
        <v>0</v>
      </c>
      <c r="AP88" s="5"/>
      <c r="AQ88" s="312">
        <v>0</v>
      </c>
      <c r="AR88" s="312">
        <v>0</v>
      </c>
      <c r="AS88" s="312">
        <v>0</v>
      </c>
      <c r="AT88" s="312"/>
      <c r="AU88" s="312"/>
      <c r="AV88" s="312"/>
      <c r="AW88" s="312">
        <v>0</v>
      </c>
      <c r="AX88" s="312">
        <v>0</v>
      </c>
      <c r="AY88" s="312">
        <v>0</v>
      </c>
      <c r="AZ88" s="312">
        <v>1</v>
      </c>
      <c r="BA88" s="312">
        <v>120</v>
      </c>
      <c r="BB88" s="312">
        <v>66</v>
      </c>
      <c r="BC88" s="312">
        <v>0</v>
      </c>
      <c r="BD88" s="312">
        <v>0</v>
      </c>
      <c r="BE88" s="312">
        <v>0</v>
      </c>
      <c r="BF88" s="312">
        <v>0</v>
      </c>
      <c r="BG88" s="312"/>
      <c r="BH88" s="312"/>
      <c r="BI88" s="312">
        <v>0</v>
      </c>
      <c r="BJ88" s="312">
        <v>0</v>
      </c>
      <c r="BL88" s="314"/>
      <c r="BM88" s="314"/>
      <c r="BN88" s="314"/>
    </row>
    <row r="89" spans="1:66" s="313" customFormat="1" ht="17.25" hidden="1" customHeight="1">
      <c r="A89" s="5"/>
      <c r="B89" s="312">
        <v>0</v>
      </c>
      <c r="C89" s="312">
        <v>0</v>
      </c>
      <c r="D89" s="312">
        <v>0</v>
      </c>
      <c r="E89" s="312">
        <v>0</v>
      </c>
      <c r="F89" s="312">
        <v>0</v>
      </c>
      <c r="G89" s="312">
        <v>0</v>
      </c>
      <c r="H89" s="312">
        <v>0</v>
      </c>
      <c r="I89" s="312">
        <v>0</v>
      </c>
      <c r="J89" s="312">
        <v>0</v>
      </c>
      <c r="K89" s="312">
        <v>0</v>
      </c>
      <c r="L89" s="312">
        <v>0</v>
      </c>
      <c r="M89" s="312">
        <v>0</v>
      </c>
      <c r="N89" s="312">
        <v>0</v>
      </c>
      <c r="O89" s="312">
        <v>0</v>
      </c>
      <c r="P89" s="312">
        <v>0</v>
      </c>
      <c r="Q89" s="312">
        <v>0</v>
      </c>
      <c r="R89" s="312">
        <v>0</v>
      </c>
      <c r="S89" s="312">
        <v>0</v>
      </c>
      <c r="T89" s="5"/>
      <c r="U89" s="312">
        <v>0</v>
      </c>
      <c r="V89" s="312">
        <v>0</v>
      </c>
      <c r="W89" s="312">
        <v>0</v>
      </c>
      <c r="X89" s="312">
        <v>0</v>
      </c>
      <c r="Y89" s="312">
        <v>0</v>
      </c>
      <c r="Z89" s="312">
        <v>0</v>
      </c>
      <c r="AA89" s="312">
        <v>0</v>
      </c>
      <c r="AB89" s="312">
        <v>0</v>
      </c>
      <c r="AC89" s="312">
        <v>0</v>
      </c>
      <c r="AD89" s="312">
        <v>0</v>
      </c>
      <c r="AE89" s="312">
        <v>0</v>
      </c>
      <c r="AF89" s="312">
        <v>0</v>
      </c>
      <c r="AG89" s="312">
        <v>0</v>
      </c>
      <c r="AH89" s="312">
        <v>0</v>
      </c>
      <c r="AI89" s="312">
        <v>0</v>
      </c>
      <c r="AJ89" s="312">
        <v>0</v>
      </c>
      <c r="AK89" s="312">
        <v>0</v>
      </c>
      <c r="AL89" s="312">
        <v>0</v>
      </c>
      <c r="AM89" s="312">
        <v>0</v>
      </c>
      <c r="AN89" s="312">
        <v>0</v>
      </c>
      <c r="AO89" s="312">
        <v>0</v>
      </c>
      <c r="AP89" s="5"/>
      <c r="AQ89" s="312">
        <v>0</v>
      </c>
      <c r="AR89" s="312">
        <v>0</v>
      </c>
      <c r="AS89" s="312">
        <v>0</v>
      </c>
      <c r="AT89" s="312"/>
      <c r="AU89" s="312"/>
      <c r="AV89" s="312"/>
      <c r="AW89" s="312">
        <v>0</v>
      </c>
      <c r="AX89" s="312">
        <v>0</v>
      </c>
      <c r="AY89" s="312">
        <v>0</v>
      </c>
      <c r="AZ89" s="312">
        <v>0</v>
      </c>
      <c r="BA89" s="312">
        <v>0</v>
      </c>
      <c r="BB89" s="312">
        <v>0</v>
      </c>
      <c r="BC89" s="312">
        <v>0</v>
      </c>
      <c r="BD89" s="312">
        <v>0</v>
      </c>
      <c r="BE89" s="312">
        <v>0</v>
      </c>
      <c r="BF89" s="312">
        <v>0</v>
      </c>
      <c r="BG89" s="312"/>
      <c r="BH89" s="312"/>
      <c r="BI89" s="312">
        <v>0</v>
      </c>
      <c r="BJ89" s="312">
        <v>0</v>
      </c>
      <c r="BL89" s="314"/>
      <c r="BM89" s="314"/>
      <c r="BN89" s="314"/>
    </row>
    <row r="90" spans="1:66" s="313" customFormat="1" ht="17.25" hidden="1" customHeight="1">
      <c r="A90" s="5"/>
      <c r="B90" s="312">
        <v>2</v>
      </c>
      <c r="C90" s="312">
        <v>185</v>
      </c>
      <c r="D90" s="312">
        <v>86</v>
      </c>
      <c r="E90" s="312">
        <v>1</v>
      </c>
      <c r="F90" s="312">
        <v>76</v>
      </c>
      <c r="G90" s="312">
        <v>46</v>
      </c>
      <c r="H90" s="312">
        <v>0</v>
      </c>
      <c r="I90" s="312">
        <v>0</v>
      </c>
      <c r="J90" s="312">
        <v>0</v>
      </c>
      <c r="K90" s="312">
        <v>0</v>
      </c>
      <c r="L90" s="312">
        <v>0</v>
      </c>
      <c r="M90" s="312">
        <v>0</v>
      </c>
      <c r="N90" s="312">
        <v>0</v>
      </c>
      <c r="O90" s="312">
        <v>0</v>
      </c>
      <c r="P90" s="312">
        <v>0</v>
      </c>
      <c r="Q90" s="312">
        <v>0</v>
      </c>
      <c r="R90" s="312">
        <v>0</v>
      </c>
      <c r="S90" s="312">
        <v>0</v>
      </c>
      <c r="T90" s="5"/>
      <c r="U90" s="312">
        <v>0</v>
      </c>
      <c r="V90" s="312">
        <v>0</v>
      </c>
      <c r="W90" s="312">
        <v>0</v>
      </c>
      <c r="X90" s="312">
        <v>0</v>
      </c>
      <c r="Y90" s="312">
        <v>0</v>
      </c>
      <c r="Z90" s="312">
        <v>0</v>
      </c>
      <c r="AA90" s="312">
        <v>0</v>
      </c>
      <c r="AB90" s="312">
        <v>0</v>
      </c>
      <c r="AC90" s="312">
        <v>0</v>
      </c>
      <c r="AD90" s="312">
        <v>0</v>
      </c>
      <c r="AE90" s="312">
        <v>0</v>
      </c>
      <c r="AF90" s="312">
        <v>0</v>
      </c>
      <c r="AG90" s="312">
        <v>0</v>
      </c>
      <c r="AH90" s="312">
        <v>0</v>
      </c>
      <c r="AI90" s="312">
        <v>0</v>
      </c>
      <c r="AJ90" s="312">
        <v>0</v>
      </c>
      <c r="AK90" s="312">
        <v>0</v>
      </c>
      <c r="AL90" s="312">
        <v>0</v>
      </c>
      <c r="AM90" s="312">
        <v>0</v>
      </c>
      <c r="AN90" s="312">
        <v>0</v>
      </c>
      <c r="AO90" s="312">
        <v>0</v>
      </c>
      <c r="AP90" s="5"/>
      <c r="AQ90" s="312">
        <v>0</v>
      </c>
      <c r="AR90" s="312">
        <v>0</v>
      </c>
      <c r="AS90" s="312">
        <v>0</v>
      </c>
      <c r="AT90" s="312"/>
      <c r="AU90" s="312"/>
      <c r="AV90" s="312"/>
      <c r="AW90" s="312">
        <v>3</v>
      </c>
      <c r="AX90" s="312">
        <v>261</v>
      </c>
      <c r="AY90" s="312">
        <v>132</v>
      </c>
      <c r="AZ90" s="312">
        <v>3</v>
      </c>
      <c r="BA90" s="312">
        <v>261</v>
      </c>
      <c r="BB90" s="312">
        <v>134</v>
      </c>
      <c r="BC90" s="312">
        <v>3</v>
      </c>
      <c r="BD90" s="312">
        <v>261</v>
      </c>
      <c r="BE90" s="312">
        <v>132</v>
      </c>
      <c r="BF90" s="312">
        <v>0</v>
      </c>
      <c r="BG90" s="312"/>
      <c r="BH90" s="312"/>
      <c r="BI90" s="312">
        <v>0</v>
      </c>
      <c r="BJ90" s="312">
        <v>0</v>
      </c>
      <c r="BL90" s="314"/>
      <c r="BM90" s="314"/>
      <c r="BN90" s="314"/>
    </row>
    <row r="100" spans="58:58" ht="17.25" customHeight="1">
      <c r="BF100" s="12" t="s">
        <v>301</v>
      </c>
    </row>
  </sheetData>
  <mergeCells count="55">
    <mergeCell ref="BF50:BJ50"/>
    <mergeCell ref="X50:Z50"/>
    <mergeCell ref="AA50:AC50"/>
    <mergeCell ref="AD50:AF50"/>
    <mergeCell ref="AG50:AI50"/>
    <mergeCell ref="AJ50:AL50"/>
    <mergeCell ref="AM50:AO50"/>
    <mergeCell ref="AQ50:AS50"/>
    <mergeCell ref="AT50:AV50"/>
    <mergeCell ref="AW50:AY50"/>
    <mergeCell ref="AZ50:BB50"/>
    <mergeCell ref="BC50:BE50"/>
    <mergeCell ref="BC4:BE4"/>
    <mergeCell ref="B50:D50"/>
    <mergeCell ref="E50:G50"/>
    <mergeCell ref="H50:J50"/>
    <mergeCell ref="K50:M50"/>
    <mergeCell ref="N50:P50"/>
    <mergeCell ref="Q50:S50"/>
    <mergeCell ref="U50:W50"/>
    <mergeCell ref="AW3:AY4"/>
    <mergeCell ref="B4:D4"/>
    <mergeCell ref="E4:G4"/>
    <mergeCell ref="H4:J4"/>
    <mergeCell ref="K4:M4"/>
    <mergeCell ref="N4:P4"/>
    <mergeCell ref="Q4:S4"/>
    <mergeCell ref="AG3:AI3"/>
    <mergeCell ref="AG4:AI4"/>
    <mergeCell ref="AD3:AF3"/>
    <mergeCell ref="AD4:AF4"/>
    <mergeCell ref="AZ4:BB4"/>
    <mergeCell ref="Q3:S3"/>
    <mergeCell ref="T3:T6"/>
    <mergeCell ref="U3:W3"/>
    <mergeCell ref="X3:Z3"/>
    <mergeCell ref="AA3:AC3"/>
    <mergeCell ref="U4:W4"/>
    <mergeCell ref="X4:Z4"/>
    <mergeCell ref="AA4:AC4"/>
    <mergeCell ref="AJ3:AL3"/>
    <mergeCell ref="AM3:AO3"/>
    <mergeCell ref="AP3:AP6"/>
    <mergeCell ref="AQ3:AS3"/>
    <mergeCell ref="AT3:AV3"/>
    <mergeCell ref="AJ4:AL4"/>
    <mergeCell ref="AM4:AO4"/>
    <mergeCell ref="AQ4:AS4"/>
    <mergeCell ref="AT4:AV4"/>
    <mergeCell ref="N3:P3"/>
    <mergeCell ref="A3:A6"/>
    <mergeCell ref="B3:D3"/>
    <mergeCell ref="E3:G3"/>
    <mergeCell ref="H3:J3"/>
    <mergeCell ref="K3:M3"/>
  </mergeCells>
  <phoneticPr fontId="3"/>
  <printOptions horizontalCentered="1" verticalCentered="1" gridLinesSet="0"/>
  <pageMargins left="0.59055118110236227" right="0.59055118110236227" top="0.59055118110236227" bottom="0.59055118110236227" header="0.19685039370078741" footer="0.19685039370078741"/>
  <pageSetup paperSize="9" scale="58" fitToWidth="3" orientation="landscape" r:id="rId1"/>
  <headerFooter alignWithMargins="0"/>
  <colBreaks count="2" manualBreakCount="2">
    <brk id="19" max="1048575" man="1"/>
    <brk id="41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FE1F6C-6067-4B58-B03F-5716B6FC9467}">
  <sheetPr>
    <tabColor rgb="FFFF0000"/>
    <pageSetUpPr fitToPage="1"/>
  </sheetPr>
  <dimension ref="A1:AC89"/>
  <sheetViews>
    <sheetView view="pageBreakPreview" zoomScale="85" zoomScaleNormal="80" zoomScaleSheetLayoutView="85" workbookViewId="0">
      <pane xSplit="1" ySplit="5" topLeftCell="B6" activePane="bottomRight" state="frozen"/>
      <selection activeCell="M46" sqref="M46"/>
      <selection pane="topRight" activeCell="M46" sqref="M46"/>
      <selection pane="bottomLeft" activeCell="M46" sqref="M46"/>
      <selection pane="bottomRight" activeCell="AA1" sqref="AA1:AC1048576"/>
    </sheetView>
  </sheetViews>
  <sheetFormatPr defaultColWidth="10.33203125" defaultRowHeight="12"/>
  <cols>
    <col min="1" max="4" width="15.6640625" style="5" customWidth="1"/>
    <col min="5" max="10" width="15.6640625" style="27" customWidth="1"/>
    <col min="11" max="15" width="15.6640625" style="5" customWidth="1"/>
    <col min="16" max="21" width="15.6640625" style="27" customWidth="1"/>
    <col min="22" max="25" width="15.6640625" style="5" customWidth="1"/>
    <col min="26" max="26" width="10.33203125" style="5"/>
    <col min="27" max="29" width="4.109375" style="5" hidden="1" customWidth="1"/>
    <col min="30" max="16384" width="10.33203125" style="5"/>
  </cols>
  <sheetData>
    <row r="1" spans="1:29" ht="16.2">
      <c r="A1" s="37" t="s">
        <v>171</v>
      </c>
      <c r="B1" s="29"/>
      <c r="D1" s="37" t="s">
        <v>111</v>
      </c>
      <c r="E1" s="29"/>
      <c r="G1" s="37" t="s">
        <v>102</v>
      </c>
      <c r="H1" s="29"/>
      <c r="O1" s="37" t="str">
        <f>A1</f>
        <v>令和６年度　非木造家屋の状況</v>
      </c>
      <c r="P1" s="29"/>
      <c r="R1" s="37" t="s">
        <v>111</v>
      </c>
      <c r="S1" s="29"/>
      <c r="U1" s="29" t="s">
        <v>103</v>
      </c>
    </row>
    <row r="2" spans="1:29" s="4" customFormat="1" ht="17.25" customHeight="1" thickBot="1">
      <c r="J2" s="138"/>
      <c r="M2" s="111"/>
      <c r="X2" s="111"/>
    </row>
    <row r="3" spans="1:29" ht="19.5" customHeight="1">
      <c r="A3" s="320" t="s">
        <v>50</v>
      </c>
      <c r="B3" s="329" t="s">
        <v>105</v>
      </c>
      <c r="C3" s="332"/>
      <c r="D3" s="333"/>
      <c r="E3" s="326" t="s">
        <v>106</v>
      </c>
      <c r="F3" s="327"/>
      <c r="G3" s="328"/>
      <c r="H3" s="334" t="s">
        <v>107</v>
      </c>
      <c r="I3" s="335"/>
      <c r="J3" s="336"/>
      <c r="K3" s="317" t="s">
        <v>108</v>
      </c>
      <c r="L3" s="318"/>
      <c r="M3" s="319"/>
      <c r="N3" s="320" t="s">
        <v>50</v>
      </c>
      <c r="O3" s="320" t="s">
        <v>50</v>
      </c>
      <c r="P3" s="329" t="s">
        <v>109</v>
      </c>
      <c r="Q3" s="330"/>
      <c r="R3" s="331"/>
      <c r="S3" s="323" t="s">
        <v>110</v>
      </c>
      <c r="T3" s="337"/>
      <c r="U3" s="338"/>
      <c r="V3" s="317" t="s">
        <v>0</v>
      </c>
      <c r="W3" s="318"/>
      <c r="X3" s="319"/>
      <c r="Y3" s="320" t="s">
        <v>50</v>
      </c>
    </row>
    <row r="4" spans="1:29" ht="14.25" customHeight="1">
      <c r="A4" s="321"/>
      <c r="B4" s="34" t="s">
        <v>99</v>
      </c>
      <c r="C4" s="35" t="s">
        <v>100</v>
      </c>
      <c r="D4" s="31" t="s">
        <v>49</v>
      </c>
      <c r="E4" s="34" t="s">
        <v>99</v>
      </c>
      <c r="F4" s="35" t="s">
        <v>100</v>
      </c>
      <c r="G4" s="31" t="s">
        <v>49</v>
      </c>
      <c r="H4" s="34" t="s">
        <v>99</v>
      </c>
      <c r="I4" s="35" t="s">
        <v>100</v>
      </c>
      <c r="J4" s="31" t="s">
        <v>49</v>
      </c>
      <c r="K4" s="112" t="s">
        <v>99</v>
      </c>
      <c r="L4" s="139" t="s">
        <v>100</v>
      </c>
      <c r="M4" s="17" t="s">
        <v>49</v>
      </c>
      <c r="N4" s="321"/>
      <c r="O4" s="321"/>
      <c r="P4" s="34" t="s">
        <v>99</v>
      </c>
      <c r="Q4" s="35" t="s">
        <v>100</v>
      </c>
      <c r="R4" s="31" t="s">
        <v>49</v>
      </c>
      <c r="S4" s="34" t="s">
        <v>99</v>
      </c>
      <c r="T4" s="35" t="s">
        <v>100</v>
      </c>
      <c r="U4" s="31" t="s">
        <v>49</v>
      </c>
      <c r="V4" s="112" t="s">
        <v>99</v>
      </c>
      <c r="W4" s="139" t="s">
        <v>100</v>
      </c>
      <c r="X4" s="17" t="s">
        <v>49</v>
      </c>
      <c r="Y4" s="321"/>
    </row>
    <row r="5" spans="1:29" ht="14.25" customHeight="1" thickBot="1">
      <c r="A5" s="322"/>
      <c r="B5" s="18"/>
      <c r="C5" s="32" t="s">
        <v>51</v>
      </c>
      <c r="D5" s="33" t="s">
        <v>101</v>
      </c>
      <c r="E5" s="113"/>
      <c r="F5" s="32" t="s">
        <v>51</v>
      </c>
      <c r="G5" s="33" t="s">
        <v>101</v>
      </c>
      <c r="H5" s="113"/>
      <c r="I5" s="32" t="s">
        <v>51</v>
      </c>
      <c r="J5" s="33" t="s">
        <v>101</v>
      </c>
      <c r="K5" s="18"/>
      <c r="L5" s="19" t="s">
        <v>51</v>
      </c>
      <c r="M5" s="20" t="s">
        <v>101</v>
      </c>
      <c r="N5" s="322"/>
      <c r="O5" s="322"/>
      <c r="P5" s="113"/>
      <c r="Q5" s="32" t="s">
        <v>51</v>
      </c>
      <c r="R5" s="33" t="s">
        <v>101</v>
      </c>
      <c r="S5" s="113"/>
      <c r="T5" s="32" t="s">
        <v>51</v>
      </c>
      <c r="U5" s="33" t="s">
        <v>101</v>
      </c>
      <c r="V5" s="18"/>
      <c r="W5" s="19" t="s">
        <v>51</v>
      </c>
      <c r="X5" s="20" t="s">
        <v>101</v>
      </c>
      <c r="Y5" s="322"/>
    </row>
    <row r="6" spans="1:29" ht="16.5" customHeight="1">
      <c r="A6" s="80" t="s">
        <v>13</v>
      </c>
      <c r="B6" s="114">
        <f t="shared" ref="B6:M21" si="0">B51</f>
        <v>56</v>
      </c>
      <c r="C6" s="115">
        <f t="shared" si="0"/>
        <v>143594</v>
      </c>
      <c r="D6" s="116">
        <f t="shared" si="0"/>
        <v>10249409</v>
      </c>
      <c r="E6" s="114">
        <f t="shared" si="0"/>
        <v>403</v>
      </c>
      <c r="F6" s="115">
        <f t="shared" si="0"/>
        <v>531423</v>
      </c>
      <c r="G6" s="116">
        <f t="shared" si="0"/>
        <v>28836291</v>
      </c>
      <c r="H6" s="114">
        <f>H51</f>
        <v>2134</v>
      </c>
      <c r="I6" s="115">
        <f t="shared" ref="I6:J6" si="1">I51</f>
        <v>1246632</v>
      </c>
      <c r="J6" s="117">
        <f t="shared" si="1"/>
        <v>55823716</v>
      </c>
      <c r="K6" s="114">
        <f>K51</f>
        <v>447</v>
      </c>
      <c r="L6" s="115">
        <f t="shared" ref="L6:M6" si="2">L51</f>
        <v>49063</v>
      </c>
      <c r="M6" s="117">
        <f t="shared" si="2"/>
        <v>1105047</v>
      </c>
      <c r="N6" s="80" t="s">
        <v>13</v>
      </c>
      <c r="O6" s="80" t="s">
        <v>13</v>
      </c>
      <c r="P6" s="114">
        <f t="shared" ref="P6:X21" si="3">P51</f>
        <v>30</v>
      </c>
      <c r="Q6" s="115">
        <f t="shared" si="3"/>
        <v>1014</v>
      </c>
      <c r="R6" s="116">
        <f t="shared" si="3"/>
        <v>11047</v>
      </c>
      <c r="S6" s="114">
        <f t="shared" si="3"/>
        <v>2</v>
      </c>
      <c r="T6" s="115">
        <f t="shared" si="3"/>
        <v>27</v>
      </c>
      <c r="U6" s="116">
        <f t="shared" si="3"/>
        <v>831</v>
      </c>
      <c r="V6" s="114">
        <f>V51</f>
        <v>3072</v>
      </c>
      <c r="W6" s="115">
        <f t="shared" ref="W6:X6" si="4">W51</f>
        <v>1971753</v>
      </c>
      <c r="X6" s="117">
        <f t="shared" si="4"/>
        <v>96026341</v>
      </c>
      <c r="Y6" s="80" t="s">
        <v>13</v>
      </c>
      <c r="AA6" s="36" t="str">
        <f>IF(SUM(B6,E6,H6,K6,P6,S6)-V6=0,"○","×")</f>
        <v>○</v>
      </c>
      <c r="AB6" s="36" t="str">
        <f t="shared" ref="AB6:AC21" si="5">IF(SUM(C6,F6,I6,L6,Q6,T6)-W6=0,"○","×")</f>
        <v>○</v>
      </c>
      <c r="AC6" s="36" t="str">
        <f t="shared" si="5"/>
        <v>○</v>
      </c>
    </row>
    <row r="7" spans="1:29" ht="17.100000000000001" customHeight="1">
      <c r="A7" s="86" t="s">
        <v>14</v>
      </c>
      <c r="B7" s="118">
        <f t="shared" si="0"/>
        <v>1</v>
      </c>
      <c r="C7" s="119">
        <f t="shared" si="0"/>
        <v>2049</v>
      </c>
      <c r="D7" s="120">
        <f t="shared" si="0"/>
        <v>64685</v>
      </c>
      <c r="E7" s="118">
        <f t="shared" si="0"/>
        <v>50</v>
      </c>
      <c r="F7" s="119">
        <f t="shared" si="0"/>
        <v>49458</v>
      </c>
      <c r="G7" s="120">
        <f t="shared" si="0"/>
        <v>1875988</v>
      </c>
      <c r="H7" s="118">
        <f t="shared" si="0"/>
        <v>450</v>
      </c>
      <c r="I7" s="119">
        <f t="shared" si="0"/>
        <v>225398</v>
      </c>
      <c r="J7" s="120">
        <f t="shared" si="0"/>
        <v>8696620</v>
      </c>
      <c r="K7" s="118">
        <f t="shared" si="0"/>
        <v>83</v>
      </c>
      <c r="L7" s="119">
        <f t="shared" si="0"/>
        <v>9757</v>
      </c>
      <c r="M7" s="120">
        <f t="shared" si="0"/>
        <v>157549</v>
      </c>
      <c r="N7" s="86" t="s">
        <v>14</v>
      </c>
      <c r="O7" s="86" t="s">
        <v>14</v>
      </c>
      <c r="P7" s="118">
        <f t="shared" si="3"/>
        <v>5</v>
      </c>
      <c r="Q7" s="119">
        <f t="shared" si="3"/>
        <v>1179</v>
      </c>
      <c r="R7" s="120">
        <f t="shared" si="3"/>
        <v>11044</v>
      </c>
      <c r="S7" s="118">
        <f t="shared" si="3"/>
        <v>0</v>
      </c>
      <c r="T7" s="119">
        <f t="shared" si="3"/>
        <v>0</v>
      </c>
      <c r="U7" s="120">
        <f t="shared" si="3"/>
        <v>0</v>
      </c>
      <c r="V7" s="118">
        <f t="shared" si="3"/>
        <v>589</v>
      </c>
      <c r="W7" s="119">
        <f t="shared" si="3"/>
        <v>287841</v>
      </c>
      <c r="X7" s="120">
        <f t="shared" si="3"/>
        <v>10805886</v>
      </c>
      <c r="Y7" s="86" t="s">
        <v>14</v>
      </c>
      <c r="AA7" s="36" t="str">
        <f t="shared" ref="AA7:AC44" si="6">IF(SUM(B7,E7,H7,K7,P7,S7)-V7=0,"○","×")</f>
        <v>○</v>
      </c>
      <c r="AB7" s="36" t="str">
        <f t="shared" si="5"/>
        <v>○</v>
      </c>
      <c r="AC7" s="36" t="str">
        <f t="shared" si="5"/>
        <v>○</v>
      </c>
    </row>
    <row r="8" spans="1:29" ht="17.100000000000001" customHeight="1">
      <c r="A8" s="86" t="s">
        <v>15</v>
      </c>
      <c r="B8" s="118">
        <f t="shared" si="0"/>
        <v>4</v>
      </c>
      <c r="C8" s="119">
        <f t="shared" si="0"/>
        <v>112933</v>
      </c>
      <c r="D8" s="120">
        <f t="shared" si="0"/>
        <v>6948217</v>
      </c>
      <c r="E8" s="118">
        <f t="shared" si="0"/>
        <v>60</v>
      </c>
      <c r="F8" s="119">
        <f t="shared" si="0"/>
        <v>57499</v>
      </c>
      <c r="G8" s="120">
        <f t="shared" si="0"/>
        <v>2465630</v>
      </c>
      <c r="H8" s="118">
        <f t="shared" si="0"/>
        <v>655</v>
      </c>
      <c r="I8" s="119">
        <f t="shared" si="0"/>
        <v>328573</v>
      </c>
      <c r="J8" s="120">
        <f t="shared" si="0"/>
        <v>12760166</v>
      </c>
      <c r="K8" s="118">
        <f t="shared" si="0"/>
        <v>188</v>
      </c>
      <c r="L8" s="119">
        <f t="shared" si="0"/>
        <v>18882</v>
      </c>
      <c r="M8" s="120">
        <f t="shared" si="0"/>
        <v>456317</v>
      </c>
      <c r="N8" s="86" t="s">
        <v>15</v>
      </c>
      <c r="O8" s="86" t="s">
        <v>15</v>
      </c>
      <c r="P8" s="118">
        <f t="shared" si="3"/>
        <v>7</v>
      </c>
      <c r="Q8" s="119">
        <f t="shared" si="3"/>
        <v>189</v>
      </c>
      <c r="R8" s="120">
        <f t="shared" si="3"/>
        <v>3366</v>
      </c>
      <c r="S8" s="118">
        <f t="shared" si="3"/>
        <v>1</v>
      </c>
      <c r="T8" s="119">
        <f t="shared" si="3"/>
        <v>5</v>
      </c>
      <c r="U8" s="120">
        <f t="shared" si="3"/>
        <v>67</v>
      </c>
      <c r="V8" s="118">
        <f t="shared" si="3"/>
        <v>915</v>
      </c>
      <c r="W8" s="119">
        <f t="shared" si="3"/>
        <v>518081</v>
      </c>
      <c r="X8" s="120">
        <f t="shared" si="3"/>
        <v>22633763</v>
      </c>
      <c r="Y8" s="86" t="s">
        <v>15</v>
      </c>
      <c r="AA8" s="36" t="str">
        <f t="shared" si="6"/>
        <v>○</v>
      </c>
      <c r="AB8" s="36" t="str">
        <f t="shared" si="5"/>
        <v>○</v>
      </c>
      <c r="AC8" s="36" t="str">
        <f t="shared" si="5"/>
        <v>○</v>
      </c>
    </row>
    <row r="9" spans="1:29" ht="17.100000000000001" customHeight="1">
      <c r="A9" s="86" t="s">
        <v>16</v>
      </c>
      <c r="B9" s="118">
        <f t="shared" si="0"/>
        <v>7</v>
      </c>
      <c r="C9" s="119">
        <f t="shared" si="0"/>
        <v>19237</v>
      </c>
      <c r="D9" s="120">
        <f t="shared" si="0"/>
        <v>641892</v>
      </c>
      <c r="E9" s="118">
        <f t="shared" si="0"/>
        <v>99</v>
      </c>
      <c r="F9" s="119">
        <f t="shared" si="0"/>
        <v>87047</v>
      </c>
      <c r="G9" s="120">
        <f t="shared" si="0"/>
        <v>3141671</v>
      </c>
      <c r="H9" s="118">
        <f t="shared" si="0"/>
        <v>541</v>
      </c>
      <c r="I9" s="119">
        <f t="shared" si="0"/>
        <v>244177</v>
      </c>
      <c r="J9" s="120">
        <f t="shared" si="0"/>
        <v>9836848</v>
      </c>
      <c r="K9" s="118">
        <f t="shared" si="0"/>
        <v>200</v>
      </c>
      <c r="L9" s="119">
        <f t="shared" si="0"/>
        <v>24221</v>
      </c>
      <c r="M9" s="120">
        <f t="shared" si="0"/>
        <v>379768</v>
      </c>
      <c r="N9" s="86" t="s">
        <v>16</v>
      </c>
      <c r="O9" s="86" t="s">
        <v>16</v>
      </c>
      <c r="P9" s="118">
        <f t="shared" si="3"/>
        <v>19</v>
      </c>
      <c r="Q9" s="119">
        <f t="shared" si="3"/>
        <v>1353</v>
      </c>
      <c r="R9" s="120">
        <f t="shared" si="3"/>
        <v>11176</v>
      </c>
      <c r="S9" s="118">
        <f t="shared" si="3"/>
        <v>0</v>
      </c>
      <c r="T9" s="119">
        <f t="shared" si="3"/>
        <v>0</v>
      </c>
      <c r="U9" s="120">
        <f t="shared" si="3"/>
        <v>0</v>
      </c>
      <c r="V9" s="118">
        <f t="shared" si="3"/>
        <v>866</v>
      </c>
      <c r="W9" s="119">
        <f t="shared" si="3"/>
        <v>376035</v>
      </c>
      <c r="X9" s="120">
        <f t="shared" si="3"/>
        <v>14011355</v>
      </c>
      <c r="Y9" s="86" t="s">
        <v>16</v>
      </c>
      <c r="AA9" s="36" t="str">
        <f t="shared" si="6"/>
        <v>○</v>
      </c>
      <c r="AB9" s="36" t="str">
        <f t="shared" si="5"/>
        <v>○</v>
      </c>
      <c r="AC9" s="36" t="str">
        <f t="shared" si="5"/>
        <v>○</v>
      </c>
    </row>
    <row r="10" spans="1:29" ht="17.100000000000001" customHeight="1">
      <c r="A10" s="86" t="s">
        <v>17</v>
      </c>
      <c r="B10" s="118">
        <f t="shared" si="0"/>
        <v>3</v>
      </c>
      <c r="C10" s="119">
        <f t="shared" si="0"/>
        <v>37960</v>
      </c>
      <c r="D10" s="120">
        <f t="shared" si="0"/>
        <v>2091325</v>
      </c>
      <c r="E10" s="118">
        <f t="shared" si="0"/>
        <v>98</v>
      </c>
      <c r="F10" s="119">
        <f t="shared" si="0"/>
        <v>96784</v>
      </c>
      <c r="G10" s="120">
        <f t="shared" si="0"/>
        <v>4920635</v>
      </c>
      <c r="H10" s="118">
        <f t="shared" si="0"/>
        <v>932</v>
      </c>
      <c r="I10" s="119">
        <f t="shared" si="0"/>
        <v>655101</v>
      </c>
      <c r="J10" s="120">
        <f t="shared" si="0"/>
        <v>31270414</v>
      </c>
      <c r="K10" s="118">
        <f t="shared" si="0"/>
        <v>217</v>
      </c>
      <c r="L10" s="119">
        <f t="shared" si="0"/>
        <v>22132</v>
      </c>
      <c r="M10" s="120">
        <f t="shared" si="0"/>
        <v>515298</v>
      </c>
      <c r="N10" s="86" t="s">
        <v>17</v>
      </c>
      <c r="O10" s="86" t="s">
        <v>17</v>
      </c>
      <c r="P10" s="118">
        <f t="shared" si="3"/>
        <v>28</v>
      </c>
      <c r="Q10" s="119">
        <f t="shared" si="3"/>
        <v>626</v>
      </c>
      <c r="R10" s="120">
        <f t="shared" si="3"/>
        <v>8034</v>
      </c>
      <c r="S10" s="118">
        <f t="shared" si="3"/>
        <v>0</v>
      </c>
      <c r="T10" s="119">
        <f t="shared" si="3"/>
        <v>0</v>
      </c>
      <c r="U10" s="120">
        <f t="shared" si="3"/>
        <v>0</v>
      </c>
      <c r="V10" s="118">
        <f t="shared" si="3"/>
        <v>1278</v>
      </c>
      <c r="W10" s="119">
        <f t="shared" si="3"/>
        <v>812603</v>
      </c>
      <c r="X10" s="120">
        <f t="shared" si="3"/>
        <v>38805706</v>
      </c>
      <c r="Y10" s="86" t="s">
        <v>17</v>
      </c>
      <c r="AA10" s="36" t="str">
        <f t="shared" si="6"/>
        <v>○</v>
      </c>
      <c r="AB10" s="36" t="str">
        <f t="shared" si="5"/>
        <v>○</v>
      </c>
      <c r="AC10" s="36" t="str">
        <f t="shared" si="5"/>
        <v>○</v>
      </c>
    </row>
    <row r="11" spans="1:29" ht="17.100000000000001" customHeight="1">
      <c r="A11" s="86" t="s">
        <v>18</v>
      </c>
      <c r="B11" s="118">
        <f t="shared" si="0"/>
        <v>3</v>
      </c>
      <c r="C11" s="119">
        <f t="shared" si="0"/>
        <v>8393</v>
      </c>
      <c r="D11" s="120">
        <f t="shared" si="0"/>
        <v>478717</v>
      </c>
      <c r="E11" s="118">
        <f t="shared" si="0"/>
        <v>54</v>
      </c>
      <c r="F11" s="119">
        <f t="shared" si="0"/>
        <v>32642</v>
      </c>
      <c r="G11" s="120">
        <f t="shared" si="0"/>
        <v>1286931</v>
      </c>
      <c r="H11" s="118">
        <f t="shared" si="0"/>
        <v>371</v>
      </c>
      <c r="I11" s="119">
        <f t="shared" si="0"/>
        <v>200639</v>
      </c>
      <c r="J11" s="120">
        <f t="shared" si="0"/>
        <v>7686550</v>
      </c>
      <c r="K11" s="118">
        <f t="shared" si="0"/>
        <v>85</v>
      </c>
      <c r="L11" s="119">
        <f t="shared" si="0"/>
        <v>9618</v>
      </c>
      <c r="M11" s="120">
        <f t="shared" si="0"/>
        <v>166367</v>
      </c>
      <c r="N11" s="86" t="s">
        <v>18</v>
      </c>
      <c r="O11" s="86" t="s">
        <v>18</v>
      </c>
      <c r="P11" s="118">
        <f t="shared" si="3"/>
        <v>5</v>
      </c>
      <c r="Q11" s="119">
        <f t="shared" si="3"/>
        <v>299</v>
      </c>
      <c r="R11" s="120">
        <f t="shared" si="3"/>
        <v>1212</v>
      </c>
      <c r="S11" s="118">
        <f t="shared" si="3"/>
        <v>0</v>
      </c>
      <c r="T11" s="119">
        <f t="shared" si="3"/>
        <v>0</v>
      </c>
      <c r="U11" s="120">
        <f t="shared" si="3"/>
        <v>0</v>
      </c>
      <c r="V11" s="118">
        <f t="shared" si="3"/>
        <v>518</v>
      </c>
      <c r="W11" s="119">
        <f t="shared" si="3"/>
        <v>251591</v>
      </c>
      <c r="X11" s="120">
        <f t="shared" si="3"/>
        <v>9619777</v>
      </c>
      <c r="Y11" s="86" t="s">
        <v>18</v>
      </c>
      <c r="AA11" s="36" t="str">
        <f t="shared" si="6"/>
        <v>○</v>
      </c>
      <c r="AB11" s="36" t="str">
        <f t="shared" si="5"/>
        <v>○</v>
      </c>
      <c r="AC11" s="36" t="str">
        <f t="shared" si="5"/>
        <v>○</v>
      </c>
    </row>
    <row r="12" spans="1:29" ht="17.100000000000001" customHeight="1">
      <c r="A12" s="86" t="s">
        <v>19</v>
      </c>
      <c r="B12" s="118">
        <f t="shared" si="0"/>
        <v>9</v>
      </c>
      <c r="C12" s="119">
        <f t="shared" si="0"/>
        <v>1604</v>
      </c>
      <c r="D12" s="120">
        <f t="shared" si="0"/>
        <v>23033</v>
      </c>
      <c r="E12" s="118">
        <f t="shared" si="0"/>
        <v>32</v>
      </c>
      <c r="F12" s="119">
        <f t="shared" si="0"/>
        <v>38127</v>
      </c>
      <c r="G12" s="120">
        <f t="shared" si="0"/>
        <v>1540224</v>
      </c>
      <c r="H12" s="118">
        <f t="shared" si="0"/>
        <v>244</v>
      </c>
      <c r="I12" s="119">
        <f t="shared" si="0"/>
        <v>97100</v>
      </c>
      <c r="J12" s="120">
        <f t="shared" si="0"/>
        <v>2742204</v>
      </c>
      <c r="K12" s="118">
        <f t="shared" si="0"/>
        <v>73</v>
      </c>
      <c r="L12" s="119">
        <f t="shared" si="0"/>
        <v>6762</v>
      </c>
      <c r="M12" s="120">
        <f t="shared" si="0"/>
        <v>110498</v>
      </c>
      <c r="N12" s="86" t="s">
        <v>19</v>
      </c>
      <c r="O12" s="86" t="s">
        <v>19</v>
      </c>
      <c r="P12" s="118">
        <f t="shared" si="3"/>
        <v>11</v>
      </c>
      <c r="Q12" s="119">
        <f t="shared" si="3"/>
        <v>663</v>
      </c>
      <c r="R12" s="120">
        <f t="shared" si="3"/>
        <v>4821</v>
      </c>
      <c r="S12" s="118">
        <f t="shared" si="3"/>
        <v>0</v>
      </c>
      <c r="T12" s="119">
        <f t="shared" si="3"/>
        <v>0</v>
      </c>
      <c r="U12" s="120">
        <f t="shared" si="3"/>
        <v>0</v>
      </c>
      <c r="V12" s="118">
        <f t="shared" si="3"/>
        <v>369</v>
      </c>
      <c r="W12" s="119">
        <f t="shared" si="3"/>
        <v>144256</v>
      </c>
      <c r="X12" s="120">
        <f t="shared" si="3"/>
        <v>4420780</v>
      </c>
      <c r="Y12" s="86" t="s">
        <v>19</v>
      </c>
      <c r="AA12" s="36" t="str">
        <f t="shared" si="6"/>
        <v>○</v>
      </c>
      <c r="AB12" s="36" t="str">
        <f t="shared" si="5"/>
        <v>○</v>
      </c>
      <c r="AC12" s="36" t="str">
        <f t="shared" si="5"/>
        <v>○</v>
      </c>
    </row>
    <row r="13" spans="1:29" ht="17.100000000000001" customHeight="1">
      <c r="A13" s="86" t="s">
        <v>20</v>
      </c>
      <c r="B13" s="118">
        <f t="shared" si="0"/>
        <v>1</v>
      </c>
      <c r="C13" s="119">
        <f t="shared" si="0"/>
        <v>702</v>
      </c>
      <c r="D13" s="120">
        <f t="shared" si="0"/>
        <v>58218</v>
      </c>
      <c r="E13" s="118">
        <f t="shared" si="0"/>
        <v>18</v>
      </c>
      <c r="F13" s="119">
        <f t="shared" si="0"/>
        <v>18824</v>
      </c>
      <c r="G13" s="120">
        <f t="shared" si="0"/>
        <v>1250627</v>
      </c>
      <c r="H13" s="118">
        <f t="shared" si="0"/>
        <v>190</v>
      </c>
      <c r="I13" s="119">
        <f t="shared" si="0"/>
        <v>79999</v>
      </c>
      <c r="J13" s="120">
        <f t="shared" si="0"/>
        <v>3289209</v>
      </c>
      <c r="K13" s="118">
        <f t="shared" si="0"/>
        <v>75</v>
      </c>
      <c r="L13" s="119">
        <f t="shared" si="0"/>
        <v>5679</v>
      </c>
      <c r="M13" s="120">
        <f t="shared" si="0"/>
        <v>99718</v>
      </c>
      <c r="N13" s="86" t="s">
        <v>20</v>
      </c>
      <c r="O13" s="86" t="s">
        <v>20</v>
      </c>
      <c r="P13" s="118">
        <f t="shared" si="3"/>
        <v>8</v>
      </c>
      <c r="Q13" s="119">
        <f t="shared" si="3"/>
        <v>254</v>
      </c>
      <c r="R13" s="120">
        <f t="shared" si="3"/>
        <v>8102</v>
      </c>
      <c r="S13" s="118">
        <f t="shared" si="3"/>
        <v>0</v>
      </c>
      <c r="T13" s="119">
        <f t="shared" si="3"/>
        <v>0</v>
      </c>
      <c r="U13" s="120">
        <f t="shared" si="3"/>
        <v>0</v>
      </c>
      <c r="V13" s="118">
        <f t="shared" si="3"/>
        <v>292</v>
      </c>
      <c r="W13" s="119">
        <f t="shared" si="3"/>
        <v>105458</v>
      </c>
      <c r="X13" s="120">
        <f t="shared" si="3"/>
        <v>4705874</v>
      </c>
      <c r="Y13" s="86" t="s">
        <v>20</v>
      </c>
      <c r="AA13" s="36" t="str">
        <f t="shared" si="6"/>
        <v>○</v>
      </c>
      <c r="AB13" s="36" t="str">
        <f t="shared" si="5"/>
        <v>○</v>
      </c>
      <c r="AC13" s="36" t="str">
        <f t="shared" si="5"/>
        <v>○</v>
      </c>
    </row>
    <row r="14" spans="1:29" ht="17.100000000000001" customHeight="1">
      <c r="A14" s="86" t="s">
        <v>21</v>
      </c>
      <c r="B14" s="118">
        <f t="shared" si="0"/>
        <v>10</v>
      </c>
      <c r="C14" s="119">
        <f t="shared" si="0"/>
        <v>77950</v>
      </c>
      <c r="D14" s="120">
        <f t="shared" si="0"/>
        <v>5001851</v>
      </c>
      <c r="E14" s="118">
        <f t="shared" si="0"/>
        <v>80</v>
      </c>
      <c r="F14" s="119">
        <f t="shared" si="0"/>
        <v>72753</v>
      </c>
      <c r="G14" s="120">
        <f t="shared" si="0"/>
        <v>4165307</v>
      </c>
      <c r="H14" s="118">
        <f t="shared" si="0"/>
        <v>417</v>
      </c>
      <c r="I14" s="119">
        <f t="shared" si="0"/>
        <v>221767</v>
      </c>
      <c r="J14" s="120">
        <f t="shared" si="0"/>
        <v>9780930</v>
      </c>
      <c r="K14" s="118">
        <f t="shared" si="0"/>
        <v>77</v>
      </c>
      <c r="L14" s="119">
        <f t="shared" si="0"/>
        <v>10017</v>
      </c>
      <c r="M14" s="120">
        <f t="shared" si="0"/>
        <v>267540</v>
      </c>
      <c r="N14" s="86" t="s">
        <v>21</v>
      </c>
      <c r="O14" s="86" t="s">
        <v>21</v>
      </c>
      <c r="P14" s="118">
        <f t="shared" si="3"/>
        <v>3</v>
      </c>
      <c r="Q14" s="119">
        <f t="shared" si="3"/>
        <v>136</v>
      </c>
      <c r="R14" s="120">
        <f t="shared" si="3"/>
        <v>2013</v>
      </c>
      <c r="S14" s="118">
        <f t="shared" si="3"/>
        <v>0</v>
      </c>
      <c r="T14" s="119">
        <f t="shared" si="3"/>
        <v>0</v>
      </c>
      <c r="U14" s="120">
        <f t="shared" si="3"/>
        <v>0</v>
      </c>
      <c r="V14" s="118">
        <f t="shared" si="3"/>
        <v>587</v>
      </c>
      <c r="W14" s="119">
        <f t="shared" si="3"/>
        <v>382623</v>
      </c>
      <c r="X14" s="120">
        <f t="shared" si="3"/>
        <v>19217641</v>
      </c>
      <c r="Y14" s="86" t="s">
        <v>21</v>
      </c>
      <c r="AA14" s="36" t="str">
        <f t="shared" si="6"/>
        <v>○</v>
      </c>
      <c r="AB14" s="36" t="str">
        <f t="shared" si="5"/>
        <v>○</v>
      </c>
      <c r="AC14" s="36" t="str">
        <f t="shared" si="5"/>
        <v>○</v>
      </c>
    </row>
    <row r="15" spans="1:29" ht="17.100000000000001" customHeight="1">
      <c r="A15" s="86" t="s">
        <v>22</v>
      </c>
      <c r="B15" s="118">
        <f t="shared" si="0"/>
        <v>0</v>
      </c>
      <c r="C15" s="119">
        <f t="shared" si="0"/>
        <v>0</v>
      </c>
      <c r="D15" s="120">
        <f t="shared" si="0"/>
        <v>0</v>
      </c>
      <c r="E15" s="118">
        <f t="shared" si="0"/>
        <v>47</v>
      </c>
      <c r="F15" s="119">
        <f t="shared" si="0"/>
        <v>42376</v>
      </c>
      <c r="G15" s="120">
        <f t="shared" si="0"/>
        <v>2125099</v>
      </c>
      <c r="H15" s="118">
        <f t="shared" si="0"/>
        <v>413</v>
      </c>
      <c r="I15" s="119">
        <f t="shared" si="0"/>
        <v>188486</v>
      </c>
      <c r="J15" s="120">
        <f t="shared" si="0"/>
        <v>8507739</v>
      </c>
      <c r="K15" s="118">
        <f t="shared" si="0"/>
        <v>84</v>
      </c>
      <c r="L15" s="119">
        <f t="shared" si="0"/>
        <v>9023</v>
      </c>
      <c r="M15" s="120">
        <f t="shared" si="0"/>
        <v>240437</v>
      </c>
      <c r="N15" s="86" t="s">
        <v>22</v>
      </c>
      <c r="O15" s="86" t="s">
        <v>22</v>
      </c>
      <c r="P15" s="118">
        <f t="shared" si="3"/>
        <v>2</v>
      </c>
      <c r="Q15" s="119">
        <f t="shared" si="3"/>
        <v>106</v>
      </c>
      <c r="R15" s="120">
        <f t="shared" si="3"/>
        <v>661</v>
      </c>
      <c r="S15" s="118">
        <f t="shared" si="3"/>
        <v>1</v>
      </c>
      <c r="T15" s="119">
        <f t="shared" si="3"/>
        <v>12</v>
      </c>
      <c r="U15" s="120">
        <f t="shared" si="3"/>
        <v>886</v>
      </c>
      <c r="V15" s="118">
        <f t="shared" si="3"/>
        <v>547</v>
      </c>
      <c r="W15" s="119">
        <f t="shared" si="3"/>
        <v>240003</v>
      </c>
      <c r="X15" s="120">
        <f t="shared" si="3"/>
        <v>10874822</v>
      </c>
      <c r="Y15" s="86" t="s">
        <v>22</v>
      </c>
      <c r="AA15" s="36" t="str">
        <f t="shared" si="6"/>
        <v>○</v>
      </c>
      <c r="AB15" s="36" t="str">
        <f t="shared" si="5"/>
        <v>○</v>
      </c>
      <c r="AC15" s="36" t="str">
        <f t="shared" si="5"/>
        <v>○</v>
      </c>
    </row>
    <row r="16" spans="1:29" s="1" customFormat="1" ht="17.100000000000001" customHeight="1">
      <c r="A16" s="121" t="s">
        <v>157</v>
      </c>
      <c r="B16" s="118">
        <f t="shared" si="0"/>
        <v>1</v>
      </c>
      <c r="C16" s="119">
        <f t="shared" si="0"/>
        <v>79</v>
      </c>
      <c r="D16" s="120">
        <f t="shared" si="0"/>
        <v>351</v>
      </c>
      <c r="E16" s="118">
        <f t="shared" si="0"/>
        <v>10</v>
      </c>
      <c r="F16" s="119">
        <f t="shared" si="0"/>
        <v>12543</v>
      </c>
      <c r="G16" s="120">
        <f t="shared" si="0"/>
        <v>774208</v>
      </c>
      <c r="H16" s="118">
        <f t="shared" si="0"/>
        <v>236</v>
      </c>
      <c r="I16" s="119">
        <f t="shared" si="0"/>
        <v>86192</v>
      </c>
      <c r="J16" s="120">
        <f t="shared" si="0"/>
        <v>3089191</v>
      </c>
      <c r="K16" s="118">
        <f t="shared" si="0"/>
        <v>80</v>
      </c>
      <c r="L16" s="119">
        <f t="shared" si="0"/>
        <v>7828</v>
      </c>
      <c r="M16" s="120">
        <f t="shared" si="0"/>
        <v>238359</v>
      </c>
      <c r="N16" s="86" t="str">
        <f>A16</f>
        <v>城市</v>
      </c>
      <c r="O16" s="86" t="str">
        <f>A16</f>
        <v>城市</v>
      </c>
      <c r="P16" s="118">
        <f t="shared" si="3"/>
        <v>7</v>
      </c>
      <c r="Q16" s="119">
        <f t="shared" si="3"/>
        <v>364</v>
      </c>
      <c r="R16" s="120">
        <f t="shared" si="3"/>
        <v>2379</v>
      </c>
      <c r="S16" s="118">
        <f t="shared" si="3"/>
        <v>0</v>
      </c>
      <c r="T16" s="119">
        <f t="shared" si="3"/>
        <v>0</v>
      </c>
      <c r="U16" s="120">
        <f t="shared" si="3"/>
        <v>0</v>
      </c>
      <c r="V16" s="118">
        <f t="shared" si="3"/>
        <v>334</v>
      </c>
      <c r="W16" s="119">
        <f t="shared" si="3"/>
        <v>107006</v>
      </c>
      <c r="X16" s="120">
        <f t="shared" si="3"/>
        <v>4104488</v>
      </c>
      <c r="Y16" s="86" t="str">
        <f>A16</f>
        <v>城市</v>
      </c>
      <c r="AA16" s="36" t="str">
        <f t="shared" si="6"/>
        <v>○</v>
      </c>
      <c r="AB16" s="36" t="str">
        <f t="shared" si="5"/>
        <v>○</v>
      </c>
      <c r="AC16" s="36" t="str">
        <f t="shared" si="5"/>
        <v>○</v>
      </c>
    </row>
    <row r="17" spans="1:29" s="1" customFormat="1" ht="17.100000000000001" customHeight="1">
      <c r="A17" s="86" t="s">
        <v>56</v>
      </c>
      <c r="B17" s="118">
        <f t="shared" si="0"/>
        <v>6</v>
      </c>
      <c r="C17" s="119">
        <f t="shared" si="0"/>
        <v>715</v>
      </c>
      <c r="D17" s="120">
        <f t="shared" si="0"/>
        <v>36626</v>
      </c>
      <c r="E17" s="118">
        <f t="shared" si="0"/>
        <v>36</v>
      </c>
      <c r="F17" s="119">
        <f t="shared" si="0"/>
        <v>23923</v>
      </c>
      <c r="G17" s="120">
        <f t="shared" si="0"/>
        <v>1088396</v>
      </c>
      <c r="H17" s="118">
        <f t="shared" si="0"/>
        <v>224</v>
      </c>
      <c r="I17" s="119">
        <f t="shared" si="0"/>
        <v>73992</v>
      </c>
      <c r="J17" s="120">
        <f t="shared" si="0"/>
        <v>2227998</v>
      </c>
      <c r="K17" s="118">
        <f t="shared" si="0"/>
        <v>104</v>
      </c>
      <c r="L17" s="119">
        <f t="shared" si="0"/>
        <v>9133</v>
      </c>
      <c r="M17" s="120">
        <f t="shared" si="0"/>
        <v>89207</v>
      </c>
      <c r="N17" s="86" t="s">
        <v>56</v>
      </c>
      <c r="O17" s="86" t="s">
        <v>56</v>
      </c>
      <c r="P17" s="118">
        <f t="shared" si="3"/>
        <v>8</v>
      </c>
      <c r="Q17" s="119">
        <f t="shared" si="3"/>
        <v>175</v>
      </c>
      <c r="R17" s="120">
        <f t="shared" si="3"/>
        <v>2161</v>
      </c>
      <c r="S17" s="118">
        <f t="shared" si="3"/>
        <v>0</v>
      </c>
      <c r="T17" s="119">
        <f t="shared" si="3"/>
        <v>0</v>
      </c>
      <c r="U17" s="120">
        <f t="shared" si="3"/>
        <v>0</v>
      </c>
      <c r="V17" s="118">
        <f t="shared" si="3"/>
        <v>378</v>
      </c>
      <c r="W17" s="119">
        <f t="shared" si="3"/>
        <v>107938</v>
      </c>
      <c r="X17" s="120">
        <f t="shared" si="3"/>
        <v>3444388</v>
      </c>
      <c r="Y17" s="86" t="s">
        <v>56</v>
      </c>
      <c r="AA17" s="36" t="str">
        <f t="shared" si="6"/>
        <v>○</v>
      </c>
      <c r="AB17" s="36" t="str">
        <f t="shared" si="5"/>
        <v>○</v>
      </c>
      <c r="AC17" s="36" t="str">
        <f t="shared" si="5"/>
        <v>○</v>
      </c>
    </row>
    <row r="18" spans="1:29" ht="17.100000000000001" customHeight="1">
      <c r="A18" s="80" t="s">
        <v>23</v>
      </c>
      <c r="B18" s="122">
        <f t="shared" si="0"/>
        <v>0</v>
      </c>
      <c r="C18" s="123">
        <f t="shared" si="0"/>
        <v>0</v>
      </c>
      <c r="D18" s="124">
        <f t="shared" si="0"/>
        <v>0</v>
      </c>
      <c r="E18" s="122">
        <f t="shared" si="0"/>
        <v>4</v>
      </c>
      <c r="F18" s="123">
        <f t="shared" si="0"/>
        <v>10641</v>
      </c>
      <c r="G18" s="124">
        <f t="shared" si="0"/>
        <v>757498</v>
      </c>
      <c r="H18" s="122">
        <f t="shared" si="0"/>
        <v>29</v>
      </c>
      <c r="I18" s="123">
        <f t="shared" si="0"/>
        <v>5429</v>
      </c>
      <c r="J18" s="124">
        <f t="shared" si="0"/>
        <v>161262</v>
      </c>
      <c r="K18" s="122">
        <f t="shared" si="0"/>
        <v>15</v>
      </c>
      <c r="L18" s="123">
        <f t="shared" si="0"/>
        <v>2222</v>
      </c>
      <c r="M18" s="124">
        <f t="shared" si="0"/>
        <v>39339</v>
      </c>
      <c r="N18" s="80" t="s">
        <v>23</v>
      </c>
      <c r="O18" s="80" t="s">
        <v>23</v>
      </c>
      <c r="P18" s="122">
        <f t="shared" si="3"/>
        <v>2</v>
      </c>
      <c r="Q18" s="123">
        <f t="shared" si="3"/>
        <v>35</v>
      </c>
      <c r="R18" s="124">
        <f t="shared" si="3"/>
        <v>994</v>
      </c>
      <c r="S18" s="122">
        <f t="shared" si="3"/>
        <v>0</v>
      </c>
      <c r="T18" s="123">
        <f t="shared" si="3"/>
        <v>0</v>
      </c>
      <c r="U18" s="124">
        <f t="shared" si="3"/>
        <v>0</v>
      </c>
      <c r="V18" s="122">
        <f t="shared" si="3"/>
        <v>50</v>
      </c>
      <c r="W18" s="123">
        <f t="shared" si="3"/>
        <v>18327</v>
      </c>
      <c r="X18" s="124">
        <f t="shared" si="3"/>
        <v>959093</v>
      </c>
      <c r="Y18" s="80" t="s">
        <v>23</v>
      </c>
      <c r="AA18" s="36" t="str">
        <f t="shared" si="6"/>
        <v>○</v>
      </c>
      <c r="AB18" s="36" t="str">
        <f t="shared" si="5"/>
        <v>○</v>
      </c>
      <c r="AC18" s="36" t="str">
        <f t="shared" si="5"/>
        <v>○</v>
      </c>
    </row>
    <row r="19" spans="1:29" ht="17.100000000000001" customHeight="1">
      <c r="A19" s="86" t="s">
        <v>24</v>
      </c>
      <c r="B19" s="118">
        <f t="shared" si="0"/>
        <v>1</v>
      </c>
      <c r="C19" s="119">
        <f t="shared" si="0"/>
        <v>190</v>
      </c>
      <c r="D19" s="120">
        <f t="shared" si="0"/>
        <v>1858</v>
      </c>
      <c r="E19" s="118">
        <f t="shared" si="0"/>
        <v>9</v>
      </c>
      <c r="F19" s="119">
        <f t="shared" si="0"/>
        <v>3487</v>
      </c>
      <c r="G19" s="120">
        <f t="shared" si="0"/>
        <v>96777</v>
      </c>
      <c r="H19" s="118">
        <f t="shared" si="0"/>
        <v>67</v>
      </c>
      <c r="I19" s="119">
        <f t="shared" si="0"/>
        <v>41042</v>
      </c>
      <c r="J19" s="120">
        <f t="shared" si="0"/>
        <v>1641971</v>
      </c>
      <c r="K19" s="118">
        <f t="shared" si="0"/>
        <v>27</v>
      </c>
      <c r="L19" s="119">
        <f t="shared" si="0"/>
        <v>1785</v>
      </c>
      <c r="M19" s="120">
        <f t="shared" si="0"/>
        <v>64489</v>
      </c>
      <c r="N19" s="86" t="s">
        <v>24</v>
      </c>
      <c r="O19" s="86" t="s">
        <v>24</v>
      </c>
      <c r="P19" s="118">
        <f t="shared" si="3"/>
        <v>3</v>
      </c>
      <c r="Q19" s="119">
        <f t="shared" si="3"/>
        <v>71</v>
      </c>
      <c r="R19" s="120">
        <f t="shared" si="3"/>
        <v>1713</v>
      </c>
      <c r="S19" s="118">
        <f t="shared" si="3"/>
        <v>0</v>
      </c>
      <c r="T19" s="119">
        <f t="shared" si="3"/>
        <v>0</v>
      </c>
      <c r="U19" s="120">
        <f t="shared" si="3"/>
        <v>0</v>
      </c>
      <c r="V19" s="118">
        <f t="shared" si="3"/>
        <v>107</v>
      </c>
      <c r="W19" s="119">
        <f t="shared" si="3"/>
        <v>46575</v>
      </c>
      <c r="X19" s="120">
        <f t="shared" si="3"/>
        <v>1806808</v>
      </c>
      <c r="Y19" s="86" t="s">
        <v>24</v>
      </c>
      <c r="AA19" s="36" t="str">
        <f t="shared" si="6"/>
        <v>○</v>
      </c>
      <c r="AB19" s="36" t="str">
        <f t="shared" si="5"/>
        <v>○</v>
      </c>
      <c r="AC19" s="36" t="str">
        <f t="shared" si="5"/>
        <v>○</v>
      </c>
    </row>
    <row r="20" spans="1:29" ht="17.100000000000001" customHeight="1">
      <c r="A20" s="86" t="s">
        <v>25</v>
      </c>
      <c r="B20" s="118">
        <f t="shared" si="0"/>
        <v>0</v>
      </c>
      <c r="C20" s="119">
        <f t="shared" si="0"/>
        <v>0</v>
      </c>
      <c r="D20" s="120">
        <f t="shared" si="0"/>
        <v>0</v>
      </c>
      <c r="E20" s="118">
        <f t="shared" si="0"/>
        <v>15</v>
      </c>
      <c r="F20" s="119">
        <f t="shared" si="0"/>
        <v>7857</v>
      </c>
      <c r="G20" s="120">
        <f t="shared" si="0"/>
        <v>377659</v>
      </c>
      <c r="H20" s="118">
        <f t="shared" si="0"/>
        <v>67</v>
      </c>
      <c r="I20" s="119">
        <f t="shared" si="0"/>
        <v>11021</v>
      </c>
      <c r="J20" s="120">
        <f t="shared" si="0"/>
        <v>502340</v>
      </c>
      <c r="K20" s="118">
        <f t="shared" si="0"/>
        <v>9</v>
      </c>
      <c r="L20" s="119">
        <f t="shared" si="0"/>
        <v>481</v>
      </c>
      <c r="M20" s="120">
        <f t="shared" si="0"/>
        <v>5980</v>
      </c>
      <c r="N20" s="86" t="s">
        <v>25</v>
      </c>
      <c r="O20" s="86" t="s">
        <v>25</v>
      </c>
      <c r="P20" s="118">
        <f t="shared" si="3"/>
        <v>3</v>
      </c>
      <c r="Q20" s="119">
        <f t="shared" si="3"/>
        <v>55</v>
      </c>
      <c r="R20" s="120">
        <f t="shared" si="3"/>
        <v>2476</v>
      </c>
      <c r="S20" s="118">
        <f t="shared" si="3"/>
        <v>0</v>
      </c>
      <c r="T20" s="119">
        <f t="shared" si="3"/>
        <v>0</v>
      </c>
      <c r="U20" s="120">
        <f t="shared" si="3"/>
        <v>0</v>
      </c>
      <c r="V20" s="118">
        <f t="shared" si="3"/>
        <v>94</v>
      </c>
      <c r="W20" s="119">
        <f t="shared" si="3"/>
        <v>19414</v>
      </c>
      <c r="X20" s="120">
        <f t="shared" si="3"/>
        <v>888455</v>
      </c>
      <c r="Y20" s="86" t="s">
        <v>25</v>
      </c>
      <c r="AA20" s="36" t="str">
        <f t="shared" si="6"/>
        <v>○</v>
      </c>
      <c r="AB20" s="36" t="str">
        <f t="shared" si="5"/>
        <v>○</v>
      </c>
      <c r="AC20" s="36" t="str">
        <f t="shared" si="5"/>
        <v>○</v>
      </c>
    </row>
    <row r="21" spans="1:29" ht="17.100000000000001" customHeight="1">
      <c r="A21" s="86" t="s">
        <v>26</v>
      </c>
      <c r="B21" s="118">
        <f t="shared" si="0"/>
        <v>0</v>
      </c>
      <c r="C21" s="119">
        <f t="shared" si="0"/>
        <v>0</v>
      </c>
      <c r="D21" s="120">
        <f t="shared" si="0"/>
        <v>0</v>
      </c>
      <c r="E21" s="118">
        <f t="shared" si="0"/>
        <v>25</v>
      </c>
      <c r="F21" s="119">
        <f t="shared" si="0"/>
        <v>8367</v>
      </c>
      <c r="G21" s="120">
        <f t="shared" si="0"/>
        <v>375686</v>
      </c>
      <c r="H21" s="118">
        <f t="shared" si="0"/>
        <v>135</v>
      </c>
      <c r="I21" s="119">
        <f t="shared" si="0"/>
        <v>54371</v>
      </c>
      <c r="J21" s="120">
        <f t="shared" si="0"/>
        <v>2005721</v>
      </c>
      <c r="K21" s="118">
        <f t="shared" si="0"/>
        <v>39</v>
      </c>
      <c r="L21" s="119">
        <f t="shared" si="0"/>
        <v>4070</v>
      </c>
      <c r="M21" s="120">
        <f t="shared" si="0"/>
        <v>105814</v>
      </c>
      <c r="N21" s="86" t="s">
        <v>26</v>
      </c>
      <c r="O21" s="86" t="s">
        <v>26</v>
      </c>
      <c r="P21" s="118">
        <f t="shared" si="3"/>
        <v>3</v>
      </c>
      <c r="Q21" s="119">
        <f t="shared" si="3"/>
        <v>55</v>
      </c>
      <c r="R21" s="120">
        <f t="shared" si="3"/>
        <v>288</v>
      </c>
      <c r="S21" s="118">
        <f t="shared" si="3"/>
        <v>0</v>
      </c>
      <c r="T21" s="119">
        <f t="shared" si="3"/>
        <v>0</v>
      </c>
      <c r="U21" s="120">
        <f t="shared" si="3"/>
        <v>0</v>
      </c>
      <c r="V21" s="118">
        <f t="shared" si="3"/>
        <v>202</v>
      </c>
      <c r="W21" s="119">
        <f t="shared" si="3"/>
        <v>66863</v>
      </c>
      <c r="X21" s="120">
        <f t="shared" si="3"/>
        <v>2487509</v>
      </c>
      <c r="Y21" s="86" t="s">
        <v>26</v>
      </c>
      <c r="AA21" s="36" t="str">
        <f t="shared" si="6"/>
        <v>○</v>
      </c>
      <c r="AB21" s="36" t="str">
        <f t="shared" si="5"/>
        <v>○</v>
      </c>
      <c r="AC21" s="36" t="str">
        <f t="shared" si="5"/>
        <v>○</v>
      </c>
    </row>
    <row r="22" spans="1:29" ht="17.100000000000001" customHeight="1">
      <c r="A22" s="86" t="s">
        <v>27</v>
      </c>
      <c r="B22" s="118">
        <f t="shared" ref="B22:M37" si="7">B67</f>
        <v>1</v>
      </c>
      <c r="C22" s="119">
        <f t="shared" si="7"/>
        <v>111</v>
      </c>
      <c r="D22" s="120">
        <f t="shared" si="7"/>
        <v>5956</v>
      </c>
      <c r="E22" s="118">
        <f t="shared" si="7"/>
        <v>0</v>
      </c>
      <c r="F22" s="119">
        <f t="shared" si="7"/>
        <v>0</v>
      </c>
      <c r="G22" s="120">
        <f t="shared" si="7"/>
        <v>0</v>
      </c>
      <c r="H22" s="118">
        <f t="shared" si="7"/>
        <v>27</v>
      </c>
      <c r="I22" s="119">
        <f t="shared" si="7"/>
        <v>13239</v>
      </c>
      <c r="J22" s="120">
        <f t="shared" si="7"/>
        <v>714083</v>
      </c>
      <c r="K22" s="118">
        <f t="shared" si="7"/>
        <v>18</v>
      </c>
      <c r="L22" s="119">
        <f t="shared" si="7"/>
        <v>1537</v>
      </c>
      <c r="M22" s="120">
        <f t="shared" si="7"/>
        <v>33870</v>
      </c>
      <c r="N22" s="86" t="s">
        <v>27</v>
      </c>
      <c r="O22" s="86" t="s">
        <v>27</v>
      </c>
      <c r="P22" s="118">
        <f t="shared" ref="P22:X37" si="8">P67</f>
        <v>0</v>
      </c>
      <c r="Q22" s="119">
        <f t="shared" si="8"/>
        <v>0</v>
      </c>
      <c r="R22" s="120">
        <f t="shared" si="8"/>
        <v>0</v>
      </c>
      <c r="S22" s="118">
        <f t="shared" si="8"/>
        <v>0</v>
      </c>
      <c r="T22" s="119">
        <f t="shared" si="8"/>
        <v>0</v>
      </c>
      <c r="U22" s="120">
        <f t="shared" si="8"/>
        <v>0</v>
      </c>
      <c r="V22" s="118">
        <f t="shared" si="8"/>
        <v>46</v>
      </c>
      <c r="W22" s="119">
        <f t="shared" si="8"/>
        <v>14887</v>
      </c>
      <c r="X22" s="120">
        <f t="shared" si="8"/>
        <v>753909</v>
      </c>
      <c r="Y22" s="86" t="s">
        <v>27</v>
      </c>
      <c r="AA22" s="36" t="str">
        <f t="shared" si="6"/>
        <v>○</v>
      </c>
      <c r="AB22" s="36" t="str">
        <f t="shared" si="6"/>
        <v>○</v>
      </c>
      <c r="AC22" s="36" t="str">
        <f t="shared" si="6"/>
        <v>○</v>
      </c>
    </row>
    <row r="23" spans="1:29" ht="17.100000000000001" customHeight="1">
      <c r="A23" s="86" t="s">
        <v>28</v>
      </c>
      <c r="B23" s="118">
        <f t="shared" si="7"/>
        <v>0</v>
      </c>
      <c r="C23" s="119">
        <f t="shared" si="7"/>
        <v>0</v>
      </c>
      <c r="D23" s="120">
        <f t="shared" si="7"/>
        <v>0</v>
      </c>
      <c r="E23" s="118">
        <f t="shared" si="7"/>
        <v>6</v>
      </c>
      <c r="F23" s="119">
        <f t="shared" si="7"/>
        <v>12313</v>
      </c>
      <c r="G23" s="120">
        <f t="shared" si="7"/>
        <v>433942</v>
      </c>
      <c r="H23" s="118">
        <f t="shared" si="7"/>
        <v>43</v>
      </c>
      <c r="I23" s="119">
        <f t="shared" si="7"/>
        <v>28614</v>
      </c>
      <c r="J23" s="120">
        <f t="shared" si="7"/>
        <v>852466</v>
      </c>
      <c r="K23" s="118">
        <f t="shared" si="7"/>
        <v>26</v>
      </c>
      <c r="L23" s="119">
        <f t="shared" si="7"/>
        <v>1573</v>
      </c>
      <c r="M23" s="120">
        <f t="shared" si="7"/>
        <v>27552</v>
      </c>
      <c r="N23" s="86" t="s">
        <v>28</v>
      </c>
      <c r="O23" s="86" t="s">
        <v>28</v>
      </c>
      <c r="P23" s="118">
        <f t="shared" si="8"/>
        <v>13</v>
      </c>
      <c r="Q23" s="119">
        <f t="shared" si="8"/>
        <v>125</v>
      </c>
      <c r="R23" s="120">
        <f t="shared" si="8"/>
        <v>3552</v>
      </c>
      <c r="S23" s="118">
        <f t="shared" si="8"/>
        <v>0</v>
      </c>
      <c r="T23" s="119">
        <f t="shared" si="8"/>
        <v>0</v>
      </c>
      <c r="U23" s="120">
        <f t="shared" si="8"/>
        <v>0</v>
      </c>
      <c r="V23" s="118">
        <f t="shared" si="8"/>
        <v>88</v>
      </c>
      <c r="W23" s="119">
        <f t="shared" si="8"/>
        <v>42625</v>
      </c>
      <c r="X23" s="120">
        <f t="shared" si="8"/>
        <v>1317512</v>
      </c>
      <c r="Y23" s="86" t="s">
        <v>28</v>
      </c>
      <c r="AA23" s="36" t="str">
        <f t="shared" si="6"/>
        <v>○</v>
      </c>
      <c r="AB23" s="36" t="str">
        <f t="shared" si="6"/>
        <v>○</v>
      </c>
      <c r="AC23" s="36" t="str">
        <f t="shared" si="6"/>
        <v>○</v>
      </c>
    </row>
    <row r="24" spans="1:29" ht="17.100000000000001" customHeight="1">
      <c r="A24" s="86" t="s">
        <v>29</v>
      </c>
      <c r="B24" s="118">
        <f t="shared" si="7"/>
        <v>1</v>
      </c>
      <c r="C24" s="119">
        <f t="shared" si="7"/>
        <v>877</v>
      </c>
      <c r="D24" s="120">
        <f t="shared" si="7"/>
        <v>23711</v>
      </c>
      <c r="E24" s="118">
        <f t="shared" si="7"/>
        <v>1</v>
      </c>
      <c r="F24" s="119">
        <f t="shared" si="7"/>
        <v>48</v>
      </c>
      <c r="G24" s="120">
        <f t="shared" si="7"/>
        <v>297</v>
      </c>
      <c r="H24" s="118">
        <f t="shared" si="7"/>
        <v>29</v>
      </c>
      <c r="I24" s="119">
        <f t="shared" si="7"/>
        <v>5399</v>
      </c>
      <c r="J24" s="120">
        <f t="shared" si="7"/>
        <v>209569</v>
      </c>
      <c r="K24" s="118">
        <f t="shared" si="7"/>
        <v>21</v>
      </c>
      <c r="L24" s="119">
        <f t="shared" si="7"/>
        <v>1296</v>
      </c>
      <c r="M24" s="120">
        <f t="shared" si="7"/>
        <v>15285</v>
      </c>
      <c r="N24" s="86" t="s">
        <v>29</v>
      </c>
      <c r="O24" s="86" t="s">
        <v>29</v>
      </c>
      <c r="P24" s="118">
        <f t="shared" si="8"/>
        <v>1</v>
      </c>
      <c r="Q24" s="119">
        <f t="shared" si="8"/>
        <v>12</v>
      </c>
      <c r="R24" s="120">
        <f t="shared" si="8"/>
        <v>12</v>
      </c>
      <c r="S24" s="118">
        <f t="shared" si="8"/>
        <v>0</v>
      </c>
      <c r="T24" s="119">
        <f t="shared" si="8"/>
        <v>0</v>
      </c>
      <c r="U24" s="120">
        <f t="shared" si="8"/>
        <v>0</v>
      </c>
      <c r="V24" s="118">
        <f t="shared" si="8"/>
        <v>53</v>
      </c>
      <c r="W24" s="119">
        <f t="shared" si="8"/>
        <v>7632</v>
      </c>
      <c r="X24" s="120">
        <f t="shared" si="8"/>
        <v>248874</v>
      </c>
      <c r="Y24" s="86" t="s">
        <v>29</v>
      </c>
      <c r="AA24" s="36" t="str">
        <f t="shared" si="6"/>
        <v>○</v>
      </c>
      <c r="AB24" s="36" t="str">
        <f t="shared" si="6"/>
        <v>○</v>
      </c>
      <c r="AC24" s="36" t="str">
        <f t="shared" si="6"/>
        <v>○</v>
      </c>
    </row>
    <row r="25" spans="1:29" ht="17.100000000000001" customHeight="1">
      <c r="A25" s="86" t="s">
        <v>30</v>
      </c>
      <c r="B25" s="118">
        <f t="shared" si="7"/>
        <v>2</v>
      </c>
      <c r="C25" s="119">
        <f t="shared" si="7"/>
        <v>2796</v>
      </c>
      <c r="D25" s="120">
        <f t="shared" si="7"/>
        <v>146202</v>
      </c>
      <c r="E25" s="118">
        <f t="shared" si="7"/>
        <v>21</v>
      </c>
      <c r="F25" s="119">
        <f t="shared" si="7"/>
        <v>12268</v>
      </c>
      <c r="G25" s="120">
        <f t="shared" si="7"/>
        <v>306525</v>
      </c>
      <c r="H25" s="118">
        <f t="shared" si="7"/>
        <v>248</v>
      </c>
      <c r="I25" s="119">
        <f t="shared" si="7"/>
        <v>114919</v>
      </c>
      <c r="J25" s="120">
        <f t="shared" si="7"/>
        <v>4632500</v>
      </c>
      <c r="K25" s="118">
        <f t="shared" si="7"/>
        <v>84</v>
      </c>
      <c r="L25" s="119">
        <f t="shared" si="7"/>
        <v>8496</v>
      </c>
      <c r="M25" s="120">
        <f t="shared" si="7"/>
        <v>163639</v>
      </c>
      <c r="N25" s="86" t="s">
        <v>30</v>
      </c>
      <c r="O25" s="86" t="s">
        <v>30</v>
      </c>
      <c r="P25" s="118">
        <f t="shared" si="8"/>
        <v>5</v>
      </c>
      <c r="Q25" s="119">
        <f t="shared" si="8"/>
        <v>126</v>
      </c>
      <c r="R25" s="120">
        <f t="shared" si="8"/>
        <v>501</v>
      </c>
      <c r="S25" s="118">
        <f t="shared" si="8"/>
        <v>0</v>
      </c>
      <c r="T25" s="119">
        <f t="shared" si="8"/>
        <v>0</v>
      </c>
      <c r="U25" s="120">
        <f t="shared" si="8"/>
        <v>0</v>
      </c>
      <c r="V25" s="118">
        <f t="shared" si="8"/>
        <v>360</v>
      </c>
      <c r="W25" s="119">
        <f t="shared" si="8"/>
        <v>138605</v>
      </c>
      <c r="X25" s="120">
        <f t="shared" si="8"/>
        <v>5249367</v>
      </c>
      <c r="Y25" s="86" t="s">
        <v>30</v>
      </c>
      <c r="AA25" s="36" t="str">
        <f t="shared" si="6"/>
        <v>○</v>
      </c>
      <c r="AB25" s="36" t="str">
        <f t="shared" si="6"/>
        <v>○</v>
      </c>
      <c r="AC25" s="36" t="str">
        <f t="shared" si="6"/>
        <v>○</v>
      </c>
    </row>
    <row r="26" spans="1:29" ht="17.100000000000001" customHeight="1">
      <c r="A26" s="86" t="s">
        <v>64</v>
      </c>
      <c r="B26" s="118">
        <f t="shared" si="7"/>
        <v>0</v>
      </c>
      <c r="C26" s="119">
        <f t="shared" si="7"/>
        <v>0</v>
      </c>
      <c r="D26" s="120">
        <f t="shared" si="7"/>
        <v>0</v>
      </c>
      <c r="E26" s="118">
        <f t="shared" si="7"/>
        <v>0</v>
      </c>
      <c r="F26" s="119">
        <f t="shared" si="7"/>
        <v>0</v>
      </c>
      <c r="G26" s="120">
        <f t="shared" si="7"/>
        <v>0</v>
      </c>
      <c r="H26" s="118">
        <f t="shared" si="7"/>
        <v>7</v>
      </c>
      <c r="I26" s="119">
        <f t="shared" si="7"/>
        <v>2420</v>
      </c>
      <c r="J26" s="120">
        <f t="shared" si="7"/>
        <v>74628</v>
      </c>
      <c r="K26" s="118">
        <f t="shared" si="7"/>
        <v>5</v>
      </c>
      <c r="L26" s="119">
        <f t="shared" si="7"/>
        <v>262</v>
      </c>
      <c r="M26" s="120">
        <f t="shared" si="7"/>
        <v>5441</v>
      </c>
      <c r="N26" s="86" t="s">
        <v>64</v>
      </c>
      <c r="O26" s="86" t="s">
        <v>64</v>
      </c>
      <c r="P26" s="118">
        <f t="shared" si="8"/>
        <v>0</v>
      </c>
      <c r="Q26" s="119">
        <f t="shared" si="8"/>
        <v>0</v>
      </c>
      <c r="R26" s="120">
        <f t="shared" si="8"/>
        <v>0</v>
      </c>
      <c r="S26" s="118">
        <f t="shared" si="8"/>
        <v>0</v>
      </c>
      <c r="T26" s="119">
        <f t="shared" si="8"/>
        <v>0</v>
      </c>
      <c r="U26" s="120">
        <f t="shared" si="8"/>
        <v>0</v>
      </c>
      <c r="V26" s="118">
        <f t="shared" si="8"/>
        <v>12</v>
      </c>
      <c r="W26" s="119">
        <f t="shared" si="8"/>
        <v>2682</v>
      </c>
      <c r="X26" s="120">
        <f t="shared" si="8"/>
        <v>80069</v>
      </c>
      <c r="Y26" s="86" t="s">
        <v>64</v>
      </c>
      <c r="AA26" s="36" t="str">
        <f t="shared" si="6"/>
        <v>○</v>
      </c>
      <c r="AB26" s="36" t="str">
        <f t="shared" si="6"/>
        <v>○</v>
      </c>
      <c r="AC26" s="36" t="str">
        <f t="shared" si="6"/>
        <v>○</v>
      </c>
    </row>
    <row r="27" spans="1:29" ht="17.100000000000001" customHeight="1">
      <c r="A27" s="86" t="s">
        <v>31</v>
      </c>
      <c r="B27" s="118">
        <f t="shared" si="7"/>
        <v>1</v>
      </c>
      <c r="C27" s="119">
        <f t="shared" si="7"/>
        <v>700</v>
      </c>
      <c r="D27" s="120">
        <f t="shared" si="7"/>
        <v>5269</v>
      </c>
      <c r="E27" s="118">
        <f t="shared" si="7"/>
        <v>0</v>
      </c>
      <c r="F27" s="119">
        <f t="shared" si="7"/>
        <v>0</v>
      </c>
      <c r="G27" s="120">
        <f t="shared" si="7"/>
        <v>0</v>
      </c>
      <c r="H27" s="118">
        <f t="shared" si="7"/>
        <v>3</v>
      </c>
      <c r="I27" s="119">
        <f t="shared" si="7"/>
        <v>446</v>
      </c>
      <c r="J27" s="120">
        <f t="shared" si="7"/>
        <v>11601</v>
      </c>
      <c r="K27" s="118">
        <f t="shared" si="7"/>
        <v>7</v>
      </c>
      <c r="L27" s="119">
        <f t="shared" si="7"/>
        <v>553</v>
      </c>
      <c r="M27" s="120">
        <f t="shared" si="7"/>
        <v>9198</v>
      </c>
      <c r="N27" s="86" t="s">
        <v>31</v>
      </c>
      <c r="O27" s="86" t="s">
        <v>31</v>
      </c>
      <c r="P27" s="118">
        <f t="shared" si="8"/>
        <v>4</v>
      </c>
      <c r="Q27" s="119">
        <f t="shared" si="8"/>
        <v>112</v>
      </c>
      <c r="R27" s="120">
        <f t="shared" si="8"/>
        <v>944</v>
      </c>
      <c r="S27" s="118">
        <f t="shared" si="8"/>
        <v>0</v>
      </c>
      <c r="T27" s="119">
        <f t="shared" si="8"/>
        <v>0</v>
      </c>
      <c r="U27" s="120">
        <f t="shared" si="8"/>
        <v>0</v>
      </c>
      <c r="V27" s="118">
        <f t="shared" si="8"/>
        <v>15</v>
      </c>
      <c r="W27" s="119">
        <f t="shared" si="8"/>
        <v>1811</v>
      </c>
      <c r="X27" s="120">
        <f t="shared" si="8"/>
        <v>27012</v>
      </c>
      <c r="Y27" s="86" t="s">
        <v>31</v>
      </c>
      <c r="AA27" s="36" t="str">
        <f t="shared" si="6"/>
        <v>○</v>
      </c>
      <c r="AB27" s="36" t="str">
        <f t="shared" si="6"/>
        <v>○</v>
      </c>
      <c r="AC27" s="36" t="str">
        <f t="shared" si="6"/>
        <v>○</v>
      </c>
    </row>
    <row r="28" spans="1:29" ht="17.100000000000001" customHeight="1">
      <c r="A28" s="86" t="s">
        <v>32</v>
      </c>
      <c r="B28" s="118">
        <f t="shared" si="7"/>
        <v>0</v>
      </c>
      <c r="C28" s="119">
        <f t="shared" si="7"/>
        <v>0</v>
      </c>
      <c r="D28" s="120">
        <f t="shared" si="7"/>
        <v>0</v>
      </c>
      <c r="E28" s="118">
        <f t="shared" si="7"/>
        <v>4</v>
      </c>
      <c r="F28" s="119">
        <f t="shared" si="7"/>
        <v>1864</v>
      </c>
      <c r="G28" s="120">
        <f t="shared" si="7"/>
        <v>44105</v>
      </c>
      <c r="H28" s="118">
        <f t="shared" si="7"/>
        <v>44</v>
      </c>
      <c r="I28" s="119">
        <f t="shared" si="7"/>
        <v>12861</v>
      </c>
      <c r="J28" s="120">
        <f t="shared" si="7"/>
        <v>294477</v>
      </c>
      <c r="K28" s="118">
        <f t="shared" si="7"/>
        <v>30</v>
      </c>
      <c r="L28" s="119">
        <f t="shared" si="7"/>
        <v>2799</v>
      </c>
      <c r="M28" s="120">
        <f t="shared" si="7"/>
        <v>28779</v>
      </c>
      <c r="N28" s="86" t="s">
        <v>32</v>
      </c>
      <c r="O28" s="86" t="s">
        <v>32</v>
      </c>
      <c r="P28" s="118">
        <f t="shared" si="8"/>
        <v>1</v>
      </c>
      <c r="Q28" s="119">
        <f t="shared" si="8"/>
        <v>49</v>
      </c>
      <c r="R28" s="120">
        <f t="shared" si="8"/>
        <v>480</v>
      </c>
      <c r="S28" s="118">
        <f t="shared" si="8"/>
        <v>0</v>
      </c>
      <c r="T28" s="119">
        <f t="shared" si="8"/>
        <v>0</v>
      </c>
      <c r="U28" s="120">
        <f t="shared" si="8"/>
        <v>0</v>
      </c>
      <c r="V28" s="118">
        <f t="shared" si="8"/>
        <v>79</v>
      </c>
      <c r="W28" s="119">
        <f t="shared" si="8"/>
        <v>17573</v>
      </c>
      <c r="X28" s="120">
        <f t="shared" si="8"/>
        <v>367841</v>
      </c>
      <c r="Y28" s="86" t="s">
        <v>32</v>
      </c>
      <c r="AA28" s="36" t="str">
        <f t="shared" si="6"/>
        <v>○</v>
      </c>
      <c r="AB28" s="36" t="str">
        <f t="shared" si="6"/>
        <v>○</v>
      </c>
      <c r="AC28" s="36" t="str">
        <f t="shared" si="6"/>
        <v>○</v>
      </c>
    </row>
    <row r="29" spans="1:29" ht="17.100000000000001" customHeight="1">
      <c r="A29" s="86" t="s">
        <v>33</v>
      </c>
      <c r="B29" s="118">
        <f t="shared" si="7"/>
        <v>0</v>
      </c>
      <c r="C29" s="119">
        <f t="shared" si="7"/>
        <v>0</v>
      </c>
      <c r="D29" s="120">
        <f t="shared" si="7"/>
        <v>0</v>
      </c>
      <c r="E29" s="118">
        <f t="shared" si="7"/>
        <v>2</v>
      </c>
      <c r="F29" s="119">
        <f t="shared" si="7"/>
        <v>588</v>
      </c>
      <c r="G29" s="120">
        <f t="shared" si="7"/>
        <v>47536</v>
      </c>
      <c r="H29" s="118">
        <f t="shared" si="7"/>
        <v>20</v>
      </c>
      <c r="I29" s="119">
        <f t="shared" si="7"/>
        <v>4021</v>
      </c>
      <c r="J29" s="120">
        <f t="shared" si="7"/>
        <v>147985</v>
      </c>
      <c r="K29" s="118">
        <f t="shared" si="7"/>
        <v>13</v>
      </c>
      <c r="L29" s="119">
        <f t="shared" si="7"/>
        <v>1083</v>
      </c>
      <c r="M29" s="120">
        <f t="shared" si="7"/>
        <v>7501</v>
      </c>
      <c r="N29" s="86" t="s">
        <v>33</v>
      </c>
      <c r="O29" s="86" t="s">
        <v>33</v>
      </c>
      <c r="P29" s="118">
        <f t="shared" si="8"/>
        <v>1</v>
      </c>
      <c r="Q29" s="119">
        <f t="shared" si="8"/>
        <v>63</v>
      </c>
      <c r="R29" s="120">
        <f t="shared" si="8"/>
        <v>212</v>
      </c>
      <c r="S29" s="118">
        <f t="shared" si="8"/>
        <v>0</v>
      </c>
      <c r="T29" s="119">
        <f t="shared" si="8"/>
        <v>0</v>
      </c>
      <c r="U29" s="120">
        <f t="shared" si="8"/>
        <v>0</v>
      </c>
      <c r="V29" s="118">
        <f t="shared" si="8"/>
        <v>36</v>
      </c>
      <c r="W29" s="119">
        <f t="shared" si="8"/>
        <v>5755</v>
      </c>
      <c r="X29" s="120">
        <f t="shared" si="8"/>
        <v>203234</v>
      </c>
      <c r="Y29" s="86" t="s">
        <v>33</v>
      </c>
      <c r="AA29" s="36" t="str">
        <f t="shared" si="6"/>
        <v>○</v>
      </c>
      <c r="AB29" s="36" t="str">
        <f t="shared" si="6"/>
        <v>○</v>
      </c>
      <c r="AC29" s="36" t="str">
        <f t="shared" si="6"/>
        <v>○</v>
      </c>
    </row>
    <row r="30" spans="1:29" ht="17.100000000000001" customHeight="1">
      <c r="A30" s="86" t="s">
        <v>34</v>
      </c>
      <c r="B30" s="118">
        <f t="shared" si="7"/>
        <v>4</v>
      </c>
      <c r="C30" s="119">
        <f t="shared" si="7"/>
        <v>35472</v>
      </c>
      <c r="D30" s="120">
        <f t="shared" si="7"/>
        <v>1438046</v>
      </c>
      <c r="E30" s="118">
        <f t="shared" si="7"/>
        <v>16</v>
      </c>
      <c r="F30" s="119">
        <f t="shared" si="7"/>
        <v>3572</v>
      </c>
      <c r="G30" s="120">
        <f t="shared" si="7"/>
        <v>217822</v>
      </c>
      <c r="H30" s="118">
        <f t="shared" si="7"/>
        <v>147</v>
      </c>
      <c r="I30" s="119">
        <f t="shared" si="7"/>
        <v>92792</v>
      </c>
      <c r="J30" s="120">
        <f t="shared" si="7"/>
        <v>3684440</v>
      </c>
      <c r="K30" s="118">
        <f t="shared" si="7"/>
        <v>22</v>
      </c>
      <c r="L30" s="119">
        <f t="shared" si="7"/>
        <v>1609</v>
      </c>
      <c r="M30" s="120">
        <f t="shared" si="7"/>
        <v>35373</v>
      </c>
      <c r="N30" s="86" t="s">
        <v>34</v>
      </c>
      <c r="O30" s="86" t="s">
        <v>34</v>
      </c>
      <c r="P30" s="118">
        <f t="shared" si="8"/>
        <v>1</v>
      </c>
      <c r="Q30" s="119">
        <f t="shared" si="8"/>
        <v>35</v>
      </c>
      <c r="R30" s="120">
        <f t="shared" si="8"/>
        <v>973</v>
      </c>
      <c r="S30" s="118">
        <f t="shared" si="8"/>
        <v>0</v>
      </c>
      <c r="T30" s="119">
        <f t="shared" si="8"/>
        <v>0</v>
      </c>
      <c r="U30" s="120">
        <f t="shared" si="8"/>
        <v>0</v>
      </c>
      <c r="V30" s="118">
        <f t="shared" si="8"/>
        <v>190</v>
      </c>
      <c r="W30" s="119">
        <f t="shared" si="8"/>
        <v>133480</v>
      </c>
      <c r="X30" s="120">
        <f t="shared" si="8"/>
        <v>5376654</v>
      </c>
      <c r="Y30" s="86" t="s">
        <v>34</v>
      </c>
      <c r="AA30" s="36" t="str">
        <f t="shared" si="6"/>
        <v>○</v>
      </c>
      <c r="AB30" s="36" t="str">
        <f t="shared" si="6"/>
        <v>○</v>
      </c>
      <c r="AC30" s="36" t="str">
        <f t="shared" si="6"/>
        <v>○</v>
      </c>
    </row>
    <row r="31" spans="1:29" ht="17.100000000000001" customHeight="1">
      <c r="A31" s="86" t="s">
        <v>35</v>
      </c>
      <c r="B31" s="118">
        <f t="shared" si="7"/>
        <v>4</v>
      </c>
      <c r="C31" s="119">
        <f t="shared" si="7"/>
        <v>28712</v>
      </c>
      <c r="D31" s="120">
        <f t="shared" si="7"/>
        <v>2250002</v>
      </c>
      <c r="E31" s="118">
        <f t="shared" si="7"/>
        <v>63</v>
      </c>
      <c r="F31" s="119">
        <f t="shared" si="7"/>
        <v>39938</v>
      </c>
      <c r="G31" s="120">
        <f t="shared" si="7"/>
        <v>1542318</v>
      </c>
      <c r="H31" s="118">
        <f t="shared" si="7"/>
        <v>174</v>
      </c>
      <c r="I31" s="119">
        <f t="shared" si="7"/>
        <v>56657</v>
      </c>
      <c r="J31" s="120">
        <f t="shared" si="7"/>
        <v>2065875</v>
      </c>
      <c r="K31" s="118">
        <f t="shared" si="7"/>
        <v>37</v>
      </c>
      <c r="L31" s="119">
        <f t="shared" si="7"/>
        <v>3733</v>
      </c>
      <c r="M31" s="120">
        <f t="shared" si="7"/>
        <v>156076</v>
      </c>
      <c r="N31" s="86" t="s">
        <v>35</v>
      </c>
      <c r="O31" s="86" t="s">
        <v>35</v>
      </c>
      <c r="P31" s="118">
        <f t="shared" si="8"/>
        <v>3</v>
      </c>
      <c r="Q31" s="119">
        <f t="shared" si="8"/>
        <v>117</v>
      </c>
      <c r="R31" s="120">
        <f t="shared" si="8"/>
        <v>1158</v>
      </c>
      <c r="S31" s="118">
        <f t="shared" si="8"/>
        <v>0</v>
      </c>
      <c r="T31" s="119">
        <f t="shared" si="8"/>
        <v>0</v>
      </c>
      <c r="U31" s="120">
        <f t="shared" si="8"/>
        <v>0</v>
      </c>
      <c r="V31" s="118">
        <f t="shared" si="8"/>
        <v>281</v>
      </c>
      <c r="W31" s="119">
        <f t="shared" si="8"/>
        <v>129157</v>
      </c>
      <c r="X31" s="120">
        <f t="shared" si="8"/>
        <v>6015429</v>
      </c>
      <c r="Y31" s="86" t="s">
        <v>35</v>
      </c>
      <c r="AA31" s="36" t="str">
        <f t="shared" si="6"/>
        <v>○</v>
      </c>
      <c r="AB31" s="36" t="str">
        <f t="shared" si="6"/>
        <v>○</v>
      </c>
      <c r="AC31" s="36" t="str">
        <f t="shared" si="6"/>
        <v>○</v>
      </c>
    </row>
    <row r="32" spans="1:29" ht="17.100000000000001" customHeight="1">
      <c r="A32" s="86" t="s">
        <v>36</v>
      </c>
      <c r="B32" s="118">
        <f t="shared" si="7"/>
        <v>3</v>
      </c>
      <c r="C32" s="119">
        <f t="shared" si="7"/>
        <v>663</v>
      </c>
      <c r="D32" s="120">
        <f t="shared" si="7"/>
        <v>7397</v>
      </c>
      <c r="E32" s="118">
        <f t="shared" si="7"/>
        <v>13</v>
      </c>
      <c r="F32" s="119">
        <f t="shared" si="7"/>
        <v>26054</v>
      </c>
      <c r="G32" s="120">
        <f t="shared" si="7"/>
        <v>1459682</v>
      </c>
      <c r="H32" s="118">
        <f t="shared" si="7"/>
        <v>185</v>
      </c>
      <c r="I32" s="119">
        <f t="shared" si="7"/>
        <v>79146</v>
      </c>
      <c r="J32" s="120">
        <f t="shared" si="7"/>
        <v>4052693</v>
      </c>
      <c r="K32" s="118">
        <f t="shared" si="7"/>
        <v>55</v>
      </c>
      <c r="L32" s="119">
        <f t="shared" si="7"/>
        <v>5199</v>
      </c>
      <c r="M32" s="120">
        <f t="shared" si="7"/>
        <v>86440</v>
      </c>
      <c r="N32" s="86" t="s">
        <v>36</v>
      </c>
      <c r="O32" s="86" t="s">
        <v>36</v>
      </c>
      <c r="P32" s="118">
        <f t="shared" si="8"/>
        <v>2</v>
      </c>
      <c r="Q32" s="119">
        <f t="shared" si="8"/>
        <v>37</v>
      </c>
      <c r="R32" s="120">
        <f t="shared" si="8"/>
        <v>94</v>
      </c>
      <c r="S32" s="118">
        <f t="shared" si="8"/>
        <v>0</v>
      </c>
      <c r="T32" s="119">
        <f t="shared" si="8"/>
        <v>0</v>
      </c>
      <c r="U32" s="120">
        <f t="shared" si="8"/>
        <v>0</v>
      </c>
      <c r="V32" s="118">
        <f t="shared" si="8"/>
        <v>258</v>
      </c>
      <c r="W32" s="119">
        <f t="shared" si="8"/>
        <v>111099</v>
      </c>
      <c r="X32" s="120">
        <f t="shared" si="8"/>
        <v>5606306</v>
      </c>
      <c r="Y32" s="86" t="s">
        <v>36</v>
      </c>
      <c r="AA32" s="36" t="str">
        <f t="shared" si="6"/>
        <v>○</v>
      </c>
      <c r="AB32" s="36" t="str">
        <f t="shared" si="6"/>
        <v>○</v>
      </c>
      <c r="AC32" s="36" t="str">
        <f t="shared" si="6"/>
        <v>○</v>
      </c>
    </row>
    <row r="33" spans="1:29" ht="17.100000000000001" customHeight="1">
      <c r="A33" s="86" t="s">
        <v>37</v>
      </c>
      <c r="B33" s="118">
        <f t="shared" si="7"/>
        <v>3</v>
      </c>
      <c r="C33" s="119">
        <f t="shared" si="7"/>
        <v>14287</v>
      </c>
      <c r="D33" s="120">
        <f t="shared" si="7"/>
        <v>708059</v>
      </c>
      <c r="E33" s="118">
        <f t="shared" si="7"/>
        <v>11</v>
      </c>
      <c r="F33" s="119">
        <f t="shared" si="7"/>
        <v>1714</v>
      </c>
      <c r="G33" s="120">
        <f t="shared" si="7"/>
        <v>42076</v>
      </c>
      <c r="H33" s="118">
        <f t="shared" si="7"/>
        <v>80</v>
      </c>
      <c r="I33" s="119">
        <f t="shared" si="7"/>
        <v>22821</v>
      </c>
      <c r="J33" s="120">
        <f t="shared" si="7"/>
        <v>838172</v>
      </c>
      <c r="K33" s="118">
        <f t="shared" si="7"/>
        <v>23</v>
      </c>
      <c r="L33" s="119">
        <f t="shared" si="7"/>
        <v>3173</v>
      </c>
      <c r="M33" s="120">
        <f t="shared" si="7"/>
        <v>74040</v>
      </c>
      <c r="N33" s="86" t="s">
        <v>37</v>
      </c>
      <c r="O33" s="86" t="s">
        <v>37</v>
      </c>
      <c r="P33" s="118">
        <f t="shared" si="8"/>
        <v>1</v>
      </c>
      <c r="Q33" s="119">
        <f t="shared" si="8"/>
        <v>90</v>
      </c>
      <c r="R33" s="120">
        <f t="shared" si="8"/>
        <v>340</v>
      </c>
      <c r="S33" s="118">
        <f t="shared" si="8"/>
        <v>0</v>
      </c>
      <c r="T33" s="119">
        <f t="shared" si="8"/>
        <v>0</v>
      </c>
      <c r="U33" s="120">
        <f t="shared" si="8"/>
        <v>0</v>
      </c>
      <c r="V33" s="118">
        <f t="shared" si="8"/>
        <v>118</v>
      </c>
      <c r="W33" s="119">
        <f t="shared" si="8"/>
        <v>42085</v>
      </c>
      <c r="X33" s="120">
        <f t="shared" si="8"/>
        <v>1662687</v>
      </c>
      <c r="Y33" s="86" t="s">
        <v>37</v>
      </c>
      <c r="AA33" s="36" t="str">
        <f t="shared" si="6"/>
        <v>○</v>
      </c>
      <c r="AB33" s="36" t="str">
        <f t="shared" si="6"/>
        <v>○</v>
      </c>
      <c r="AC33" s="36" t="str">
        <f t="shared" si="6"/>
        <v>○</v>
      </c>
    </row>
    <row r="34" spans="1:29" ht="17.100000000000001" customHeight="1">
      <c r="A34" s="86" t="s">
        <v>38</v>
      </c>
      <c r="B34" s="118">
        <f t="shared" si="7"/>
        <v>1</v>
      </c>
      <c r="C34" s="119">
        <f t="shared" si="7"/>
        <v>5092</v>
      </c>
      <c r="D34" s="120">
        <f t="shared" si="7"/>
        <v>431536</v>
      </c>
      <c r="E34" s="118">
        <f t="shared" si="7"/>
        <v>13</v>
      </c>
      <c r="F34" s="119">
        <f t="shared" si="7"/>
        <v>6939</v>
      </c>
      <c r="G34" s="120">
        <f t="shared" si="7"/>
        <v>280317</v>
      </c>
      <c r="H34" s="118">
        <f t="shared" si="7"/>
        <v>61</v>
      </c>
      <c r="I34" s="119">
        <f t="shared" si="7"/>
        <v>10925</v>
      </c>
      <c r="J34" s="120">
        <f t="shared" si="7"/>
        <v>262625</v>
      </c>
      <c r="K34" s="118">
        <f t="shared" si="7"/>
        <v>26</v>
      </c>
      <c r="L34" s="119">
        <f t="shared" si="7"/>
        <v>1610</v>
      </c>
      <c r="M34" s="120">
        <f t="shared" si="7"/>
        <v>22771</v>
      </c>
      <c r="N34" s="86" t="s">
        <v>38</v>
      </c>
      <c r="O34" s="86" t="s">
        <v>38</v>
      </c>
      <c r="P34" s="118">
        <f t="shared" si="8"/>
        <v>9</v>
      </c>
      <c r="Q34" s="119">
        <f t="shared" si="8"/>
        <v>437</v>
      </c>
      <c r="R34" s="120">
        <f t="shared" si="8"/>
        <v>2999</v>
      </c>
      <c r="S34" s="118">
        <f t="shared" si="8"/>
        <v>0</v>
      </c>
      <c r="T34" s="119">
        <f t="shared" si="8"/>
        <v>0</v>
      </c>
      <c r="U34" s="120">
        <f t="shared" si="8"/>
        <v>0</v>
      </c>
      <c r="V34" s="118">
        <f t="shared" si="8"/>
        <v>110</v>
      </c>
      <c r="W34" s="119">
        <f t="shared" si="8"/>
        <v>25003</v>
      </c>
      <c r="X34" s="120">
        <f t="shared" si="8"/>
        <v>1000248</v>
      </c>
      <c r="Y34" s="86" t="s">
        <v>38</v>
      </c>
      <c r="AA34" s="36" t="str">
        <f t="shared" si="6"/>
        <v>○</v>
      </c>
      <c r="AB34" s="36" t="str">
        <f t="shared" si="6"/>
        <v>○</v>
      </c>
      <c r="AC34" s="36" t="str">
        <f t="shared" si="6"/>
        <v>○</v>
      </c>
    </row>
    <row r="35" spans="1:29" ht="17.100000000000001" customHeight="1">
      <c r="A35" s="86" t="s">
        <v>39</v>
      </c>
      <c r="B35" s="118">
        <f t="shared" si="7"/>
        <v>2</v>
      </c>
      <c r="C35" s="119">
        <f t="shared" si="7"/>
        <v>933</v>
      </c>
      <c r="D35" s="120">
        <f t="shared" si="7"/>
        <v>3531</v>
      </c>
      <c r="E35" s="118">
        <f t="shared" si="7"/>
        <v>14</v>
      </c>
      <c r="F35" s="119">
        <f t="shared" si="7"/>
        <v>12715</v>
      </c>
      <c r="G35" s="120">
        <f t="shared" si="7"/>
        <v>898263</v>
      </c>
      <c r="H35" s="118">
        <f t="shared" si="7"/>
        <v>112</v>
      </c>
      <c r="I35" s="119">
        <f t="shared" si="7"/>
        <v>57584</v>
      </c>
      <c r="J35" s="120">
        <f t="shared" si="7"/>
        <v>2239942</v>
      </c>
      <c r="K35" s="118">
        <f t="shared" si="7"/>
        <v>61</v>
      </c>
      <c r="L35" s="119">
        <f t="shared" si="7"/>
        <v>6251</v>
      </c>
      <c r="M35" s="120">
        <f t="shared" si="7"/>
        <v>71125</v>
      </c>
      <c r="N35" s="86" t="s">
        <v>39</v>
      </c>
      <c r="O35" s="86" t="s">
        <v>39</v>
      </c>
      <c r="P35" s="118">
        <f t="shared" si="8"/>
        <v>1</v>
      </c>
      <c r="Q35" s="119">
        <f t="shared" si="8"/>
        <v>30</v>
      </c>
      <c r="R35" s="120">
        <f t="shared" si="8"/>
        <v>48</v>
      </c>
      <c r="S35" s="118">
        <f t="shared" si="8"/>
        <v>0</v>
      </c>
      <c r="T35" s="119">
        <f t="shared" si="8"/>
        <v>0</v>
      </c>
      <c r="U35" s="120">
        <f t="shared" si="8"/>
        <v>0</v>
      </c>
      <c r="V35" s="118">
        <f t="shared" si="8"/>
        <v>190</v>
      </c>
      <c r="W35" s="119">
        <f t="shared" si="8"/>
        <v>77513</v>
      </c>
      <c r="X35" s="120">
        <f t="shared" si="8"/>
        <v>3212909</v>
      </c>
      <c r="Y35" s="86" t="s">
        <v>39</v>
      </c>
      <c r="AA35" s="36" t="str">
        <f t="shared" si="6"/>
        <v>○</v>
      </c>
      <c r="AB35" s="36" t="str">
        <f t="shared" si="6"/>
        <v>○</v>
      </c>
      <c r="AC35" s="36" t="str">
        <f t="shared" si="6"/>
        <v>○</v>
      </c>
    </row>
    <row r="36" spans="1:29" ht="17.100000000000001" customHeight="1">
      <c r="A36" s="86" t="s">
        <v>40</v>
      </c>
      <c r="B36" s="118">
        <f t="shared" si="7"/>
        <v>0</v>
      </c>
      <c r="C36" s="119">
        <f t="shared" si="7"/>
        <v>0</v>
      </c>
      <c r="D36" s="120">
        <f t="shared" si="7"/>
        <v>0</v>
      </c>
      <c r="E36" s="118">
        <f t="shared" si="7"/>
        <v>5</v>
      </c>
      <c r="F36" s="119">
        <f t="shared" si="7"/>
        <v>6633</v>
      </c>
      <c r="G36" s="120">
        <f t="shared" si="7"/>
        <v>241598</v>
      </c>
      <c r="H36" s="118">
        <f t="shared" si="7"/>
        <v>27</v>
      </c>
      <c r="I36" s="119">
        <f t="shared" si="7"/>
        <v>4634</v>
      </c>
      <c r="J36" s="120">
        <f t="shared" si="7"/>
        <v>101966</v>
      </c>
      <c r="K36" s="118">
        <f t="shared" si="7"/>
        <v>9</v>
      </c>
      <c r="L36" s="119">
        <f t="shared" si="7"/>
        <v>454</v>
      </c>
      <c r="M36" s="120">
        <f t="shared" si="7"/>
        <v>8616</v>
      </c>
      <c r="N36" s="86" t="s">
        <v>40</v>
      </c>
      <c r="O36" s="86" t="s">
        <v>40</v>
      </c>
      <c r="P36" s="118">
        <f t="shared" si="8"/>
        <v>1</v>
      </c>
      <c r="Q36" s="119">
        <f t="shared" si="8"/>
        <v>4</v>
      </c>
      <c r="R36" s="120">
        <f t="shared" si="8"/>
        <v>12</v>
      </c>
      <c r="S36" s="118">
        <f t="shared" si="8"/>
        <v>0</v>
      </c>
      <c r="T36" s="119">
        <f t="shared" si="8"/>
        <v>0</v>
      </c>
      <c r="U36" s="120">
        <f t="shared" si="8"/>
        <v>0</v>
      </c>
      <c r="V36" s="118">
        <f t="shared" si="8"/>
        <v>42</v>
      </c>
      <c r="W36" s="119">
        <f t="shared" si="8"/>
        <v>11725</v>
      </c>
      <c r="X36" s="120">
        <f t="shared" si="8"/>
        <v>352192</v>
      </c>
      <c r="Y36" s="86" t="s">
        <v>40</v>
      </c>
      <c r="AA36" s="36" t="str">
        <f t="shared" si="6"/>
        <v>○</v>
      </c>
      <c r="AB36" s="36" t="str">
        <f t="shared" si="6"/>
        <v>○</v>
      </c>
      <c r="AC36" s="36" t="str">
        <f t="shared" si="6"/>
        <v>○</v>
      </c>
    </row>
    <row r="37" spans="1:29" ht="17.100000000000001" customHeight="1">
      <c r="A37" s="86" t="s">
        <v>41</v>
      </c>
      <c r="B37" s="118">
        <f t="shared" si="7"/>
        <v>0</v>
      </c>
      <c r="C37" s="119">
        <f t="shared" si="7"/>
        <v>0</v>
      </c>
      <c r="D37" s="120">
        <f t="shared" si="7"/>
        <v>0</v>
      </c>
      <c r="E37" s="118">
        <f t="shared" si="7"/>
        <v>0</v>
      </c>
      <c r="F37" s="119">
        <f t="shared" si="7"/>
        <v>0</v>
      </c>
      <c r="G37" s="120">
        <f t="shared" si="7"/>
        <v>0</v>
      </c>
      <c r="H37" s="118">
        <f t="shared" si="7"/>
        <v>3</v>
      </c>
      <c r="I37" s="119">
        <f t="shared" si="7"/>
        <v>153</v>
      </c>
      <c r="J37" s="120">
        <f t="shared" si="7"/>
        <v>7689</v>
      </c>
      <c r="K37" s="118">
        <f t="shared" si="7"/>
        <v>1</v>
      </c>
      <c r="L37" s="119">
        <f t="shared" si="7"/>
        <v>22</v>
      </c>
      <c r="M37" s="120">
        <f t="shared" si="7"/>
        <v>99</v>
      </c>
      <c r="N37" s="86" t="s">
        <v>41</v>
      </c>
      <c r="O37" s="86" t="s">
        <v>41</v>
      </c>
      <c r="P37" s="118">
        <f t="shared" si="8"/>
        <v>0</v>
      </c>
      <c r="Q37" s="119">
        <f t="shared" si="8"/>
        <v>0</v>
      </c>
      <c r="R37" s="120">
        <f t="shared" si="8"/>
        <v>0</v>
      </c>
      <c r="S37" s="118">
        <f t="shared" si="8"/>
        <v>0</v>
      </c>
      <c r="T37" s="119">
        <f t="shared" si="8"/>
        <v>0</v>
      </c>
      <c r="U37" s="120">
        <f t="shared" si="8"/>
        <v>0</v>
      </c>
      <c r="V37" s="118">
        <f t="shared" si="8"/>
        <v>4</v>
      </c>
      <c r="W37" s="119">
        <f t="shared" si="8"/>
        <v>175</v>
      </c>
      <c r="X37" s="120">
        <f t="shared" si="8"/>
        <v>7788</v>
      </c>
      <c r="Y37" s="86" t="s">
        <v>41</v>
      </c>
      <c r="AA37" s="36" t="str">
        <f t="shared" si="6"/>
        <v>○</v>
      </c>
      <c r="AB37" s="36" t="str">
        <f t="shared" si="6"/>
        <v>○</v>
      </c>
      <c r="AC37" s="36" t="str">
        <f t="shared" si="6"/>
        <v>○</v>
      </c>
    </row>
    <row r="38" spans="1:29" ht="17.100000000000001" customHeight="1">
      <c r="A38" s="86" t="s">
        <v>42</v>
      </c>
      <c r="B38" s="118">
        <f t="shared" ref="B38:M44" si="9">B83</f>
        <v>0</v>
      </c>
      <c r="C38" s="119">
        <f t="shared" si="9"/>
        <v>0</v>
      </c>
      <c r="D38" s="120">
        <f t="shared" si="9"/>
        <v>0</v>
      </c>
      <c r="E38" s="118">
        <f t="shared" si="9"/>
        <v>6</v>
      </c>
      <c r="F38" s="119">
        <f t="shared" si="9"/>
        <v>534</v>
      </c>
      <c r="G38" s="120">
        <f t="shared" si="9"/>
        <v>14330</v>
      </c>
      <c r="H38" s="118">
        <f t="shared" si="9"/>
        <v>10</v>
      </c>
      <c r="I38" s="119">
        <f t="shared" si="9"/>
        <v>1363</v>
      </c>
      <c r="J38" s="120">
        <f t="shared" si="9"/>
        <v>67621</v>
      </c>
      <c r="K38" s="118">
        <f t="shared" si="9"/>
        <v>6</v>
      </c>
      <c r="L38" s="119">
        <f t="shared" si="9"/>
        <v>270</v>
      </c>
      <c r="M38" s="120">
        <f t="shared" si="9"/>
        <v>3599</v>
      </c>
      <c r="N38" s="86" t="s">
        <v>42</v>
      </c>
      <c r="O38" s="86" t="s">
        <v>42</v>
      </c>
      <c r="P38" s="118">
        <f t="shared" ref="P38:X44" si="10">P83</f>
        <v>2</v>
      </c>
      <c r="Q38" s="119">
        <f t="shared" si="10"/>
        <v>70</v>
      </c>
      <c r="R38" s="120">
        <f t="shared" si="10"/>
        <v>587</v>
      </c>
      <c r="S38" s="118">
        <f t="shared" si="10"/>
        <v>0</v>
      </c>
      <c r="T38" s="119">
        <f t="shared" si="10"/>
        <v>0</v>
      </c>
      <c r="U38" s="120">
        <f t="shared" si="10"/>
        <v>0</v>
      </c>
      <c r="V38" s="118">
        <f t="shared" si="10"/>
        <v>24</v>
      </c>
      <c r="W38" s="119">
        <f t="shared" si="10"/>
        <v>2237</v>
      </c>
      <c r="X38" s="120">
        <f t="shared" si="10"/>
        <v>86137</v>
      </c>
      <c r="Y38" s="86" t="s">
        <v>42</v>
      </c>
      <c r="AA38" s="36" t="str">
        <f t="shared" si="6"/>
        <v>○</v>
      </c>
      <c r="AB38" s="36" t="str">
        <f t="shared" si="6"/>
        <v>○</v>
      </c>
      <c r="AC38" s="36" t="str">
        <f t="shared" si="6"/>
        <v>○</v>
      </c>
    </row>
    <row r="39" spans="1:29" ht="17.100000000000001" customHeight="1">
      <c r="A39" s="86" t="s">
        <v>43</v>
      </c>
      <c r="B39" s="118">
        <f t="shared" si="9"/>
        <v>0</v>
      </c>
      <c r="C39" s="119">
        <f t="shared" si="9"/>
        <v>0</v>
      </c>
      <c r="D39" s="120">
        <f t="shared" si="9"/>
        <v>0</v>
      </c>
      <c r="E39" s="118">
        <f t="shared" si="9"/>
        <v>1</v>
      </c>
      <c r="F39" s="119">
        <f t="shared" si="9"/>
        <v>287</v>
      </c>
      <c r="G39" s="120">
        <f t="shared" si="9"/>
        <v>21897</v>
      </c>
      <c r="H39" s="118">
        <f t="shared" si="9"/>
        <v>3</v>
      </c>
      <c r="I39" s="119">
        <f t="shared" si="9"/>
        <v>459</v>
      </c>
      <c r="J39" s="120">
        <f t="shared" si="9"/>
        <v>9193</v>
      </c>
      <c r="K39" s="118">
        <f t="shared" si="9"/>
        <v>2</v>
      </c>
      <c r="L39" s="119">
        <f t="shared" si="9"/>
        <v>291</v>
      </c>
      <c r="M39" s="120">
        <f t="shared" si="9"/>
        <v>3149</v>
      </c>
      <c r="N39" s="86" t="s">
        <v>43</v>
      </c>
      <c r="O39" s="86" t="s">
        <v>43</v>
      </c>
      <c r="P39" s="118">
        <f t="shared" si="10"/>
        <v>1</v>
      </c>
      <c r="Q39" s="119">
        <f t="shared" si="10"/>
        <v>81</v>
      </c>
      <c r="R39" s="120">
        <f t="shared" si="10"/>
        <v>1810</v>
      </c>
      <c r="S39" s="118">
        <f t="shared" si="10"/>
        <v>0</v>
      </c>
      <c r="T39" s="119">
        <f t="shared" si="10"/>
        <v>0</v>
      </c>
      <c r="U39" s="120">
        <f t="shared" si="10"/>
        <v>0</v>
      </c>
      <c r="V39" s="118">
        <f t="shared" si="10"/>
        <v>7</v>
      </c>
      <c r="W39" s="119">
        <f t="shared" si="10"/>
        <v>1118</v>
      </c>
      <c r="X39" s="120">
        <f t="shared" si="10"/>
        <v>36049</v>
      </c>
      <c r="Y39" s="86" t="s">
        <v>43</v>
      </c>
      <c r="AA39" s="36" t="str">
        <f t="shared" si="6"/>
        <v>○</v>
      </c>
      <c r="AB39" s="36" t="str">
        <f t="shared" si="6"/>
        <v>○</v>
      </c>
      <c r="AC39" s="36" t="str">
        <f t="shared" si="6"/>
        <v>○</v>
      </c>
    </row>
    <row r="40" spans="1:29" ht="17.100000000000001" customHeight="1">
      <c r="A40" s="86" t="s">
        <v>44</v>
      </c>
      <c r="B40" s="118">
        <f t="shared" si="9"/>
        <v>2</v>
      </c>
      <c r="C40" s="119">
        <f t="shared" si="9"/>
        <v>652</v>
      </c>
      <c r="D40" s="120">
        <f t="shared" si="9"/>
        <v>36872</v>
      </c>
      <c r="E40" s="118">
        <f t="shared" si="9"/>
        <v>14</v>
      </c>
      <c r="F40" s="119">
        <f t="shared" si="9"/>
        <v>4312</v>
      </c>
      <c r="G40" s="120">
        <f t="shared" si="9"/>
        <v>135910</v>
      </c>
      <c r="H40" s="118">
        <f t="shared" si="9"/>
        <v>33</v>
      </c>
      <c r="I40" s="119">
        <f t="shared" si="9"/>
        <v>8062</v>
      </c>
      <c r="J40" s="120">
        <f t="shared" si="9"/>
        <v>172605</v>
      </c>
      <c r="K40" s="118">
        <f t="shared" si="9"/>
        <v>23</v>
      </c>
      <c r="L40" s="119">
        <f t="shared" si="9"/>
        <v>2476</v>
      </c>
      <c r="M40" s="120">
        <f t="shared" si="9"/>
        <v>16708</v>
      </c>
      <c r="N40" s="86" t="s">
        <v>44</v>
      </c>
      <c r="O40" s="86" t="s">
        <v>44</v>
      </c>
      <c r="P40" s="118">
        <f t="shared" si="10"/>
        <v>3</v>
      </c>
      <c r="Q40" s="119">
        <f t="shared" si="10"/>
        <v>169</v>
      </c>
      <c r="R40" s="120">
        <f t="shared" si="10"/>
        <v>1431</v>
      </c>
      <c r="S40" s="118">
        <f t="shared" si="10"/>
        <v>0</v>
      </c>
      <c r="T40" s="119">
        <f t="shared" si="10"/>
        <v>0</v>
      </c>
      <c r="U40" s="120">
        <f t="shared" si="10"/>
        <v>0</v>
      </c>
      <c r="V40" s="118">
        <f t="shared" si="10"/>
        <v>75</v>
      </c>
      <c r="W40" s="119">
        <f t="shared" si="10"/>
        <v>15671</v>
      </c>
      <c r="X40" s="120">
        <f t="shared" si="10"/>
        <v>363526</v>
      </c>
      <c r="Y40" s="86" t="s">
        <v>44</v>
      </c>
      <c r="AA40" s="36" t="str">
        <f t="shared" si="6"/>
        <v>○</v>
      </c>
      <c r="AB40" s="36" t="str">
        <f t="shared" si="6"/>
        <v>○</v>
      </c>
      <c r="AC40" s="36" t="str">
        <f t="shared" si="6"/>
        <v>○</v>
      </c>
    </row>
    <row r="41" spans="1:29" ht="17.100000000000001" customHeight="1">
      <c r="A41" s="86" t="s">
        <v>45</v>
      </c>
      <c r="B41" s="118">
        <f t="shared" si="9"/>
        <v>1</v>
      </c>
      <c r="C41" s="119">
        <f t="shared" si="9"/>
        <v>1762</v>
      </c>
      <c r="D41" s="120">
        <f t="shared" si="9"/>
        <v>33081</v>
      </c>
      <c r="E41" s="118">
        <f t="shared" si="9"/>
        <v>2</v>
      </c>
      <c r="F41" s="119">
        <f t="shared" si="9"/>
        <v>385</v>
      </c>
      <c r="G41" s="120">
        <f t="shared" si="9"/>
        <v>23153</v>
      </c>
      <c r="H41" s="118">
        <f t="shared" si="9"/>
        <v>1</v>
      </c>
      <c r="I41" s="119">
        <f t="shared" si="9"/>
        <v>395</v>
      </c>
      <c r="J41" s="120">
        <f t="shared" si="9"/>
        <v>47627</v>
      </c>
      <c r="K41" s="118">
        <f t="shared" si="9"/>
        <v>14</v>
      </c>
      <c r="L41" s="119">
        <f t="shared" si="9"/>
        <v>1578</v>
      </c>
      <c r="M41" s="120">
        <f t="shared" si="9"/>
        <v>36022</v>
      </c>
      <c r="N41" s="86" t="s">
        <v>45</v>
      </c>
      <c r="O41" s="86" t="s">
        <v>45</v>
      </c>
      <c r="P41" s="118">
        <f t="shared" si="10"/>
        <v>0</v>
      </c>
      <c r="Q41" s="119">
        <f t="shared" si="10"/>
        <v>0</v>
      </c>
      <c r="R41" s="120">
        <f t="shared" si="10"/>
        <v>0</v>
      </c>
      <c r="S41" s="118">
        <f t="shared" si="10"/>
        <v>0</v>
      </c>
      <c r="T41" s="119">
        <f t="shared" si="10"/>
        <v>0</v>
      </c>
      <c r="U41" s="120">
        <f t="shared" si="10"/>
        <v>0</v>
      </c>
      <c r="V41" s="118">
        <f t="shared" si="10"/>
        <v>18</v>
      </c>
      <c r="W41" s="119">
        <f t="shared" si="10"/>
        <v>4120</v>
      </c>
      <c r="X41" s="120">
        <f t="shared" si="10"/>
        <v>139883</v>
      </c>
      <c r="Y41" s="86" t="s">
        <v>45</v>
      </c>
      <c r="AA41" s="36" t="str">
        <f t="shared" si="6"/>
        <v>○</v>
      </c>
      <c r="AB41" s="36" t="str">
        <f t="shared" si="6"/>
        <v>○</v>
      </c>
      <c r="AC41" s="36" t="str">
        <f t="shared" si="6"/>
        <v>○</v>
      </c>
    </row>
    <row r="42" spans="1:29" ht="17.100000000000001" customHeight="1">
      <c r="A42" s="86" t="s">
        <v>46</v>
      </c>
      <c r="B42" s="118">
        <f t="shared" si="9"/>
        <v>0</v>
      </c>
      <c r="C42" s="119">
        <f t="shared" si="9"/>
        <v>0</v>
      </c>
      <c r="D42" s="120">
        <f t="shared" si="9"/>
        <v>0</v>
      </c>
      <c r="E42" s="118">
        <f t="shared" si="9"/>
        <v>1</v>
      </c>
      <c r="F42" s="119">
        <f t="shared" si="9"/>
        <v>239</v>
      </c>
      <c r="G42" s="120">
        <f t="shared" si="9"/>
        <v>10888</v>
      </c>
      <c r="H42" s="118">
        <f t="shared" si="9"/>
        <v>1</v>
      </c>
      <c r="I42" s="119">
        <f t="shared" si="9"/>
        <v>144</v>
      </c>
      <c r="J42" s="120">
        <f t="shared" si="9"/>
        <v>3373</v>
      </c>
      <c r="K42" s="118">
        <f t="shared" si="9"/>
        <v>18</v>
      </c>
      <c r="L42" s="119">
        <f t="shared" si="9"/>
        <v>3093</v>
      </c>
      <c r="M42" s="120">
        <f t="shared" si="9"/>
        <v>57769</v>
      </c>
      <c r="N42" s="86" t="s">
        <v>46</v>
      </c>
      <c r="O42" s="86" t="s">
        <v>46</v>
      </c>
      <c r="P42" s="118">
        <f t="shared" si="10"/>
        <v>0</v>
      </c>
      <c r="Q42" s="119">
        <f t="shared" si="10"/>
        <v>0</v>
      </c>
      <c r="R42" s="120">
        <f t="shared" si="10"/>
        <v>0</v>
      </c>
      <c r="S42" s="118">
        <f t="shared" si="10"/>
        <v>0</v>
      </c>
      <c r="T42" s="119">
        <f t="shared" si="10"/>
        <v>0</v>
      </c>
      <c r="U42" s="120">
        <f t="shared" si="10"/>
        <v>0</v>
      </c>
      <c r="V42" s="118">
        <f t="shared" si="10"/>
        <v>20</v>
      </c>
      <c r="W42" s="119">
        <f t="shared" si="10"/>
        <v>3476</v>
      </c>
      <c r="X42" s="120">
        <f t="shared" si="10"/>
        <v>72030</v>
      </c>
      <c r="Y42" s="86" t="s">
        <v>46</v>
      </c>
      <c r="AA42" s="36" t="str">
        <f t="shared" si="6"/>
        <v>○</v>
      </c>
      <c r="AB42" s="36" t="str">
        <f t="shared" si="6"/>
        <v>○</v>
      </c>
      <c r="AC42" s="36" t="str">
        <f t="shared" si="6"/>
        <v>○</v>
      </c>
    </row>
    <row r="43" spans="1:29" ht="17.100000000000001" customHeight="1">
      <c r="A43" s="86" t="s">
        <v>47</v>
      </c>
      <c r="B43" s="118">
        <f t="shared" si="9"/>
        <v>0</v>
      </c>
      <c r="C43" s="119">
        <f t="shared" si="9"/>
        <v>0</v>
      </c>
      <c r="D43" s="120">
        <f t="shared" si="9"/>
        <v>0</v>
      </c>
      <c r="E43" s="118">
        <f t="shared" si="9"/>
        <v>2</v>
      </c>
      <c r="F43" s="119">
        <f t="shared" si="9"/>
        <v>340</v>
      </c>
      <c r="G43" s="120">
        <f t="shared" si="9"/>
        <v>16256</v>
      </c>
      <c r="H43" s="118">
        <f t="shared" si="9"/>
        <v>4</v>
      </c>
      <c r="I43" s="119">
        <f t="shared" si="9"/>
        <v>867</v>
      </c>
      <c r="J43" s="120">
        <f t="shared" si="9"/>
        <v>38036</v>
      </c>
      <c r="K43" s="118">
        <f t="shared" si="9"/>
        <v>11</v>
      </c>
      <c r="L43" s="119">
        <f t="shared" si="9"/>
        <v>1002</v>
      </c>
      <c r="M43" s="120">
        <f t="shared" si="9"/>
        <v>9758</v>
      </c>
      <c r="N43" s="86" t="s">
        <v>47</v>
      </c>
      <c r="O43" s="86" t="s">
        <v>47</v>
      </c>
      <c r="P43" s="118">
        <f t="shared" si="10"/>
        <v>0</v>
      </c>
      <c r="Q43" s="119">
        <f t="shared" si="10"/>
        <v>0</v>
      </c>
      <c r="R43" s="120">
        <f t="shared" si="10"/>
        <v>0</v>
      </c>
      <c r="S43" s="118">
        <f t="shared" si="10"/>
        <v>0</v>
      </c>
      <c r="T43" s="119">
        <f t="shared" si="10"/>
        <v>0</v>
      </c>
      <c r="U43" s="120">
        <f t="shared" si="10"/>
        <v>0</v>
      </c>
      <c r="V43" s="118">
        <f t="shared" si="10"/>
        <v>17</v>
      </c>
      <c r="W43" s="119">
        <f t="shared" si="10"/>
        <v>2209</v>
      </c>
      <c r="X43" s="120">
        <f t="shared" si="10"/>
        <v>64050</v>
      </c>
      <c r="Y43" s="86" t="s">
        <v>47</v>
      </c>
      <c r="AA43" s="36" t="str">
        <f t="shared" si="6"/>
        <v>○</v>
      </c>
      <c r="AB43" s="36" t="str">
        <f t="shared" si="6"/>
        <v>○</v>
      </c>
      <c r="AC43" s="36" t="str">
        <f t="shared" si="6"/>
        <v>○</v>
      </c>
    </row>
    <row r="44" spans="1:29" ht="17.100000000000001" customHeight="1" thickBot="1">
      <c r="A44" s="96" t="s">
        <v>48</v>
      </c>
      <c r="B44" s="118">
        <f t="shared" si="9"/>
        <v>1</v>
      </c>
      <c r="C44" s="119">
        <f t="shared" si="9"/>
        <v>21</v>
      </c>
      <c r="D44" s="120">
        <f t="shared" si="9"/>
        <v>128</v>
      </c>
      <c r="E44" s="118">
        <f t="shared" si="9"/>
        <v>3</v>
      </c>
      <c r="F44" s="119">
        <f t="shared" si="9"/>
        <v>670</v>
      </c>
      <c r="G44" s="120">
        <f t="shared" si="9"/>
        <v>25623</v>
      </c>
      <c r="H44" s="118">
        <f t="shared" si="9"/>
        <v>5</v>
      </c>
      <c r="I44" s="119">
        <f t="shared" si="9"/>
        <v>1087</v>
      </c>
      <c r="J44" s="120">
        <f t="shared" si="9"/>
        <v>20361</v>
      </c>
      <c r="K44" s="118">
        <f t="shared" si="9"/>
        <v>16</v>
      </c>
      <c r="L44" s="119">
        <f t="shared" si="9"/>
        <v>1317</v>
      </c>
      <c r="M44" s="120">
        <f t="shared" si="9"/>
        <v>12081</v>
      </c>
      <c r="N44" s="96" t="s">
        <v>48</v>
      </c>
      <c r="O44" s="96" t="s">
        <v>48</v>
      </c>
      <c r="P44" s="118">
        <f t="shared" si="10"/>
        <v>0</v>
      </c>
      <c r="Q44" s="119">
        <f t="shared" si="10"/>
        <v>0</v>
      </c>
      <c r="R44" s="120">
        <f t="shared" si="10"/>
        <v>0</v>
      </c>
      <c r="S44" s="118">
        <f t="shared" si="10"/>
        <v>0</v>
      </c>
      <c r="T44" s="119">
        <f t="shared" si="10"/>
        <v>0</v>
      </c>
      <c r="U44" s="120">
        <f t="shared" si="10"/>
        <v>0</v>
      </c>
      <c r="V44" s="118">
        <f t="shared" si="10"/>
        <v>25</v>
      </c>
      <c r="W44" s="119">
        <f t="shared" si="10"/>
        <v>3095</v>
      </c>
      <c r="X44" s="120">
        <f t="shared" si="10"/>
        <v>58193</v>
      </c>
      <c r="Y44" s="96" t="s">
        <v>48</v>
      </c>
      <c r="AA44" s="36" t="str">
        <f t="shared" si="6"/>
        <v>○</v>
      </c>
      <c r="AB44" s="36" t="str">
        <f t="shared" si="6"/>
        <v>○</v>
      </c>
      <c r="AC44" s="36" t="str">
        <f t="shared" si="6"/>
        <v>○</v>
      </c>
    </row>
    <row r="45" spans="1:29" ht="17.100000000000001" customHeight="1" thickBot="1">
      <c r="A45" s="125" t="s">
        <v>61</v>
      </c>
      <c r="B45" s="126">
        <f t="shared" ref="B45:H45" si="11">SUM(B6:B17)</f>
        <v>101</v>
      </c>
      <c r="C45" s="127">
        <f t="shared" si="11"/>
        <v>405216</v>
      </c>
      <c r="D45" s="128">
        <f t="shared" si="11"/>
        <v>25594324</v>
      </c>
      <c r="E45" s="126">
        <f t="shared" si="11"/>
        <v>987</v>
      </c>
      <c r="F45" s="127">
        <f t="shared" si="11"/>
        <v>1063399</v>
      </c>
      <c r="G45" s="128">
        <f t="shared" si="11"/>
        <v>53471007</v>
      </c>
      <c r="H45" s="126">
        <f t="shared" si="11"/>
        <v>6807</v>
      </c>
      <c r="I45" s="127">
        <f>SUM(I6:I17)</f>
        <v>3648056</v>
      </c>
      <c r="J45" s="128">
        <f>SUM(J6:J17)</f>
        <v>155711585</v>
      </c>
      <c r="K45" s="126">
        <f t="shared" ref="K45" si="12">SUM(K6:K17)</f>
        <v>1713</v>
      </c>
      <c r="L45" s="127">
        <f>SUM(L6:L17)</f>
        <v>182115</v>
      </c>
      <c r="M45" s="128">
        <f>SUM(M6:M17)</f>
        <v>3826105</v>
      </c>
      <c r="N45" s="125" t="s">
        <v>61</v>
      </c>
      <c r="O45" s="125" t="s">
        <v>61</v>
      </c>
      <c r="P45" s="126">
        <f t="shared" ref="P45:V45" si="13">SUM(P6:P17)</f>
        <v>133</v>
      </c>
      <c r="Q45" s="127">
        <f t="shared" si="13"/>
        <v>6358</v>
      </c>
      <c r="R45" s="128">
        <f t="shared" si="13"/>
        <v>66016</v>
      </c>
      <c r="S45" s="126">
        <f t="shared" si="13"/>
        <v>4</v>
      </c>
      <c r="T45" s="127">
        <f t="shared" si="13"/>
        <v>44</v>
      </c>
      <c r="U45" s="128">
        <f t="shared" si="13"/>
        <v>1784</v>
      </c>
      <c r="V45" s="126">
        <f t="shared" si="13"/>
        <v>9745</v>
      </c>
      <c r="W45" s="127">
        <f>SUM(W6:W17)</f>
        <v>5305188</v>
      </c>
      <c r="X45" s="128">
        <f>SUM(X6:X17)</f>
        <v>238670821</v>
      </c>
      <c r="Y45" s="125" t="s">
        <v>61</v>
      </c>
    </row>
    <row r="46" spans="1:29" s="129" customFormat="1" ht="17.100000000000001" customHeight="1" thickBot="1">
      <c r="A46" s="125" t="s">
        <v>62</v>
      </c>
      <c r="B46" s="126">
        <f t="shared" ref="B46:H46" si="14">SUM(B18:B44)</f>
        <v>27</v>
      </c>
      <c r="C46" s="127">
        <f t="shared" si="14"/>
        <v>92268</v>
      </c>
      <c r="D46" s="128">
        <f t="shared" si="14"/>
        <v>5091648</v>
      </c>
      <c r="E46" s="126">
        <f t="shared" si="14"/>
        <v>251</v>
      </c>
      <c r="F46" s="127">
        <f t="shared" si="14"/>
        <v>161765</v>
      </c>
      <c r="G46" s="128">
        <f t="shared" si="14"/>
        <v>7370158</v>
      </c>
      <c r="H46" s="126">
        <f t="shared" si="14"/>
        <v>1565</v>
      </c>
      <c r="I46" s="127">
        <f>SUM(I18:I44)</f>
        <v>630871</v>
      </c>
      <c r="J46" s="128">
        <f>SUM(J18:J44)</f>
        <v>24860821</v>
      </c>
      <c r="K46" s="126">
        <f t="shared" ref="K46" si="15">SUM(K18:K44)</f>
        <v>618</v>
      </c>
      <c r="L46" s="127">
        <f>SUM(L18:L44)</f>
        <v>58235</v>
      </c>
      <c r="M46" s="128">
        <f>SUM(M18:M44)</f>
        <v>1100513</v>
      </c>
      <c r="N46" s="125" t="s">
        <v>62</v>
      </c>
      <c r="O46" s="125" t="s">
        <v>62</v>
      </c>
      <c r="P46" s="126">
        <f t="shared" ref="P46:V46" si="16">SUM(P18:P44)</f>
        <v>60</v>
      </c>
      <c r="Q46" s="127">
        <f t="shared" si="16"/>
        <v>1773</v>
      </c>
      <c r="R46" s="128">
        <f t="shared" si="16"/>
        <v>20624</v>
      </c>
      <c r="S46" s="126">
        <f t="shared" si="16"/>
        <v>0</v>
      </c>
      <c r="T46" s="127">
        <f t="shared" si="16"/>
        <v>0</v>
      </c>
      <c r="U46" s="128">
        <f t="shared" si="16"/>
        <v>0</v>
      </c>
      <c r="V46" s="126">
        <f t="shared" si="16"/>
        <v>2521</v>
      </c>
      <c r="W46" s="127">
        <f>SUM(W18:W44)</f>
        <v>944912</v>
      </c>
      <c r="X46" s="128">
        <f>SUM(X18:X44)</f>
        <v>38443764</v>
      </c>
      <c r="Y46" s="125" t="s">
        <v>62</v>
      </c>
    </row>
    <row r="47" spans="1:29" s="129" customFormat="1" ht="17.100000000000001" customHeight="1" thickBot="1">
      <c r="A47" s="125" t="s">
        <v>12</v>
      </c>
      <c r="B47" s="126">
        <f t="shared" ref="B47:H47" si="17">SUM(B45:B46)</f>
        <v>128</v>
      </c>
      <c r="C47" s="127">
        <f t="shared" si="17"/>
        <v>497484</v>
      </c>
      <c r="D47" s="128">
        <f t="shared" si="17"/>
        <v>30685972</v>
      </c>
      <c r="E47" s="126">
        <f t="shared" si="17"/>
        <v>1238</v>
      </c>
      <c r="F47" s="127">
        <f t="shared" si="17"/>
        <v>1225164</v>
      </c>
      <c r="G47" s="128">
        <f t="shared" si="17"/>
        <v>60841165</v>
      </c>
      <c r="H47" s="126">
        <f t="shared" si="17"/>
        <v>8372</v>
      </c>
      <c r="I47" s="127">
        <f>SUM(I45:I46)</f>
        <v>4278927</v>
      </c>
      <c r="J47" s="128">
        <f>SUM(J45:J46)</f>
        <v>180572406</v>
      </c>
      <c r="K47" s="126">
        <f t="shared" ref="K47" si="18">SUM(K45:K46)</f>
        <v>2331</v>
      </c>
      <c r="L47" s="127">
        <f>SUM(L45:L46)</f>
        <v>240350</v>
      </c>
      <c r="M47" s="128">
        <f>SUM(M45:M46)</f>
        <v>4926618</v>
      </c>
      <c r="N47" s="125" t="s">
        <v>12</v>
      </c>
      <c r="O47" s="125" t="s">
        <v>12</v>
      </c>
      <c r="P47" s="126">
        <f t="shared" ref="P47:V47" si="19">SUM(P45:P46)</f>
        <v>193</v>
      </c>
      <c r="Q47" s="127">
        <f t="shared" si="19"/>
        <v>8131</v>
      </c>
      <c r="R47" s="128">
        <f t="shared" si="19"/>
        <v>86640</v>
      </c>
      <c r="S47" s="126">
        <f t="shared" si="19"/>
        <v>4</v>
      </c>
      <c r="T47" s="127">
        <f t="shared" si="19"/>
        <v>44</v>
      </c>
      <c r="U47" s="128">
        <f t="shared" si="19"/>
        <v>1784</v>
      </c>
      <c r="V47" s="126">
        <f t="shared" si="19"/>
        <v>12266</v>
      </c>
      <c r="W47" s="127">
        <f>SUM(W45:W46)</f>
        <v>6250100</v>
      </c>
      <c r="X47" s="128">
        <f>SUM(X45:X46)</f>
        <v>277114585</v>
      </c>
      <c r="Y47" s="125" t="s">
        <v>12</v>
      </c>
    </row>
    <row r="48" spans="1:29">
      <c r="N48" s="104" t="s">
        <v>158</v>
      </c>
      <c r="Y48" s="104" t="str">
        <f>N48</f>
        <v>【出典：令和６年度概要調書（令和６年４月１日現在）】</v>
      </c>
    </row>
    <row r="50" spans="1:24" ht="60.75" hidden="1" customHeight="1">
      <c r="A50" s="131" t="s">
        <v>172</v>
      </c>
      <c r="B50" s="140" t="s">
        <v>173</v>
      </c>
      <c r="C50" s="140" t="s">
        <v>174</v>
      </c>
      <c r="D50" s="140" t="s">
        <v>175</v>
      </c>
      <c r="E50" s="141" t="s">
        <v>176</v>
      </c>
      <c r="F50" s="141" t="s">
        <v>174</v>
      </c>
      <c r="G50" s="141" t="s">
        <v>175</v>
      </c>
      <c r="H50" s="141" t="s">
        <v>177</v>
      </c>
      <c r="I50" s="141" t="s">
        <v>174</v>
      </c>
      <c r="J50" s="141" t="s">
        <v>175</v>
      </c>
      <c r="K50" s="141" t="s">
        <v>178</v>
      </c>
      <c r="L50" s="141" t="s">
        <v>174</v>
      </c>
      <c r="M50" s="141" t="s">
        <v>175</v>
      </c>
      <c r="P50" s="141" t="s">
        <v>179</v>
      </c>
      <c r="Q50" s="141" t="s">
        <v>174</v>
      </c>
      <c r="R50" s="141" t="s">
        <v>175</v>
      </c>
      <c r="S50" s="141" t="s">
        <v>180</v>
      </c>
      <c r="T50" s="141" t="s">
        <v>174</v>
      </c>
      <c r="U50" s="141" t="s">
        <v>175</v>
      </c>
      <c r="V50" s="141" t="s">
        <v>181</v>
      </c>
      <c r="W50" s="141" t="s">
        <v>174</v>
      </c>
      <c r="X50" s="141" t="s">
        <v>175</v>
      </c>
    </row>
    <row r="51" spans="1:24" ht="13.2" hidden="1">
      <c r="B51" s="142">
        <v>56</v>
      </c>
      <c r="C51" s="142">
        <v>143594</v>
      </c>
      <c r="D51" s="142">
        <v>10249409</v>
      </c>
      <c r="E51" s="142">
        <v>403</v>
      </c>
      <c r="F51" s="142">
        <v>531423</v>
      </c>
      <c r="G51" s="142">
        <v>28836291</v>
      </c>
      <c r="H51" s="142">
        <v>2134</v>
      </c>
      <c r="I51" s="142">
        <v>1246632</v>
      </c>
      <c r="J51" s="142">
        <v>55823716</v>
      </c>
      <c r="K51" s="142">
        <v>447</v>
      </c>
      <c r="L51" s="142">
        <v>49063</v>
      </c>
      <c r="M51" s="142">
        <v>1105047</v>
      </c>
      <c r="P51" s="142">
        <v>30</v>
      </c>
      <c r="Q51" s="142">
        <v>1014</v>
      </c>
      <c r="R51" s="142">
        <v>11047</v>
      </c>
      <c r="S51" s="142">
        <v>2</v>
      </c>
      <c r="T51" s="142">
        <v>27</v>
      </c>
      <c r="U51" s="142">
        <v>831</v>
      </c>
      <c r="V51" s="142">
        <v>3072</v>
      </c>
      <c r="W51" s="142">
        <v>1971753</v>
      </c>
      <c r="X51" s="142">
        <v>96026341</v>
      </c>
    </row>
    <row r="52" spans="1:24" ht="13.2" hidden="1">
      <c r="B52" s="142">
        <v>1</v>
      </c>
      <c r="C52" s="142">
        <v>2049</v>
      </c>
      <c r="D52" s="142">
        <v>64685</v>
      </c>
      <c r="E52" s="142">
        <v>50</v>
      </c>
      <c r="F52" s="142">
        <v>49458</v>
      </c>
      <c r="G52" s="142">
        <v>1875988</v>
      </c>
      <c r="H52" s="142">
        <v>450</v>
      </c>
      <c r="I52" s="142">
        <v>225398</v>
      </c>
      <c r="J52" s="142">
        <v>8696620</v>
      </c>
      <c r="K52" s="142">
        <v>83</v>
      </c>
      <c r="L52" s="142">
        <v>9757</v>
      </c>
      <c r="M52" s="142">
        <v>157549</v>
      </c>
      <c r="P52" s="142">
        <v>5</v>
      </c>
      <c r="Q52" s="142">
        <v>1179</v>
      </c>
      <c r="R52" s="142">
        <v>11044</v>
      </c>
      <c r="S52" s="142">
        <v>0</v>
      </c>
      <c r="T52" s="142">
        <v>0</v>
      </c>
      <c r="U52" s="142">
        <v>0</v>
      </c>
      <c r="V52" s="142">
        <v>589</v>
      </c>
      <c r="W52" s="142">
        <v>287841</v>
      </c>
      <c r="X52" s="142">
        <v>10805886</v>
      </c>
    </row>
    <row r="53" spans="1:24" ht="13.2" hidden="1">
      <c r="B53" s="142">
        <v>4</v>
      </c>
      <c r="C53" s="142">
        <v>112933</v>
      </c>
      <c r="D53" s="142">
        <v>6948217</v>
      </c>
      <c r="E53" s="142">
        <v>60</v>
      </c>
      <c r="F53" s="142">
        <v>57499</v>
      </c>
      <c r="G53" s="142">
        <v>2465630</v>
      </c>
      <c r="H53" s="142">
        <v>655</v>
      </c>
      <c r="I53" s="142">
        <v>328573</v>
      </c>
      <c r="J53" s="142">
        <v>12760166</v>
      </c>
      <c r="K53" s="142">
        <v>188</v>
      </c>
      <c r="L53" s="142">
        <v>18882</v>
      </c>
      <c r="M53" s="142">
        <v>456317</v>
      </c>
      <c r="P53" s="142">
        <v>7</v>
      </c>
      <c r="Q53" s="142">
        <v>189</v>
      </c>
      <c r="R53" s="142">
        <v>3366</v>
      </c>
      <c r="S53" s="142">
        <v>1</v>
      </c>
      <c r="T53" s="142">
        <v>5</v>
      </c>
      <c r="U53" s="142">
        <v>67</v>
      </c>
      <c r="V53" s="142">
        <v>915</v>
      </c>
      <c r="W53" s="142">
        <v>518081</v>
      </c>
      <c r="X53" s="142">
        <v>22633763</v>
      </c>
    </row>
    <row r="54" spans="1:24" ht="13.2" hidden="1">
      <c r="B54" s="142">
        <v>7</v>
      </c>
      <c r="C54" s="142">
        <v>19237</v>
      </c>
      <c r="D54" s="142">
        <v>641892</v>
      </c>
      <c r="E54" s="142">
        <v>99</v>
      </c>
      <c r="F54" s="142">
        <v>87047</v>
      </c>
      <c r="G54" s="142">
        <v>3141671</v>
      </c>
      <c r="H54" s="142">
        <v>541</v>
      </c>
      <c r="I54" s="142">
        <v>244177</v>
      </c>
      <c r="J54" s="142">
        <v>9836848</v>
      </c>
      <c r="K54" s="142">
        <v>200</v>
      </c>
      <c r="L54" s="142">
        <v>24221</v>
      </c>
      <c r="M54" s="142">
        <v>379768</v>
      </c>
      <c r="P54" s="142">
        <v>19</v>
      </c>
      <c r="Q54" s="142">
        <v>1353</v>
      </c>
      <c r="R54" s="142">
        <v>11176</v>
      </c>
      <c r="S54" s="142">
        <v>0</v>
      </c>
      <c r="T54" s="142">
        <v>0</v>
      </c>
      <c r="U54" s="142">
        <v>0</v>
      </c>
      <c r="V54" s="142">
        <v>866</v>
      </c>
      <c r="W54" s="142">
        <v>376035</v>
      </c>
      <c r="X54" s="142">
        <v>14011355</v>
      </c>
    </row>
    <row r="55" spans="1:24" ht="13.2" hidden="1">
      <c r="B55" s="142">
        <v>3</v>
      </c>
      <c r="C55" s="142">
        <v>37960</v>
      </c>
      <c r="D55" s="142">
        <v>2091325</v>
      </c>
      <c r="E55" s="142">
        <v>98</v>
      </c>
      <c r="F55" s="142">
        <v>96784</v>
      </c>
      <c r="G55" s="142">
        <v>4920635</v>
      </c>
      <c r="H55" s="142">
        <v>932</v>
      </c>
      <c r="I55" s="142">
        <v>655101</v>
      </c>
      <c r="J55" s="142">
        <v>31270414</v>
      </c>
      <c r="K55" s="142">
        <v>217</v>
      </c>
      <c r="L55" s="142">
        <v>22132</v>
      </c>
      <c r="M55" s="142">
        <v>515298</v>
      </c>
      <c r="P55" s="142">
        <v>28</v>
      </c>
      <c r="Q55" s="142">
        <v>626</v>
      </c>
      <c r="R55" s="142">
        <v>8034</v>
      </c>
      <c r="S55" s="142">
        <v>0</v>
      </c>
      <c r="T55" s="142">
        <v>0</v>
      </c>
      <c r="U55" s="142">
        <v>0</v>
      </c>
      <c r="V55" s="142">
        <v>1278</v>
      </c>
      <c r="W55" s="142">
        <v>812603</v>
      </c>
      <c r="X55" s="142">
        <v>38805706</v>
      </c>
    </row>
    <row r="56" spans="1:24" ht="13.2" hidden="1">
      <c r="B56" s="142">
        <v>3</v>
      </c>
      <c r="C56" s="142">
        <v>8393</v>
      </c>
      <c r="D56" s="142">
        <v>478717</v>
      </c>
      <c r="E56" s="142">
        <v>54</v>
      </c>
      <c r="F56" s="142">
        <v>32642</v>
      </c>
      <c r="G56" s="142">
        <v>1286931</v>
      </c>
      <c r="H56" s="142">
        <v>371</v>
      </c>
      <c r="I56" s="142">
        <v>200639</v>
      </c>
      <c r="J56" s="142">
        <v>7686550</v>
      </c>
      <c r="K56" s="142">
        <v>85</v>
      </c>
      <c r="L56" s="142">
        <v>9618</v>
      </c>
      <c r="M56" s="142">
        <v>166367</v>
      </c>
      <c r="P56" s="142">
        <v>5</v>
      </c>
      <c r="Q56" s="142">
        <v>299</v>
      </c>
      <c r="R56" s="142">
        <v>1212</v>
      </c>
      <c r="S56" s="142">
        <v>0</v>
      </c>
      <c r="T56" s="142">
        <v>0</v>
      </c>
      <c r="U56" s="142">
        <v>0</v>
      </c>
      <c r="V56" s="142">
        <v>518</v>
      </c>
      <c r="W56" s="142">
        <v>251591</v>
      </c>
      <c r="X56" s="142">
        <v>9619777</v>
      </c>
    </row>
    <row r="57" spans="1:24" ht="13.2" hidden="1">
      <c r="B57" s="142">
        <v>9</v>
      </c>
      <c r="C57" s="142">
        <v>1604</v>
      </c>
      <c r="D57" s="142">
        <v>23033</v>
      </c>
      <c r="E57" s="142">
        <v>32</v>
      </c>
      <c r="F57" s="142">
        <v>38127</v>
      </c>
      <c r="G57" s="142">
        <v>1540224</v>
      </c>
      <c r="H57" s="142">
        <v>244</v>
      </c>
      <c r="I57" s="142">
        <v>97100</v>
      </c>
      <c r="J57" s="142">
        <v>2742204</v>
      </c>
      <c r="K57" s="142">
        <v>73</v>
      </c>
      <c r="L57" s="142">
        <v>6762</v>
      </c>
      <c r="M57" s="142">
        <v>110498</v>
      </c>
      <c r="P57" s="142">
        <v>11</v>
      </c>
      <c r="Q57" s="142">
        <v>663</v>
      </c>
      <c r="R57" s="142">
        <v>4821</v>
      </c>
      <c r="S57" s="142">
        <v>0</v>
      </c>
      <c r="T57" s="142">
        <v>0</v>
      </c>
      <c r="U57" s="142">
        <v>0</v>
      </c>
      <c r="V57" s="142">
        <v>369</v>
      </c>
      <c r="W57" s="142">
        <v>144256</v>
      </c>
      <c r="X57" s="142">
        <v>4420780</v>
      </c>
    </row>
    <row r="58" spans="1:24" ht="13.2" hidden="1">
      <c r="B58" s="142">
        <v>1</v>
      </c>
      <c r="C58" s="142">
        <v>702</v>
      </c>
      <c r="D58" s="142">
        <v>58218</v>
      </c>
      <c r="E58" s="142">
        <v>18</v>
      </c>
      <c r="F58" s="142">
        <v>18824</v>
      </c>
      <c r="G58" s="142">
        <v>1250627</v>
      </c>
      <c r="H58" s="142">
        <v>190</v>
      </c>
      <c r="I58" s="142">
        <v>79999</v>
      </c>
      <c r="J58" s="142">
        <v>3289209</v>
      </c>
      <c r="K58" s="142">
        <v>75</v>
      </c>
      <c r="L58" s="142">
        <v>5679</v>
      </c>
      <c r="M58" s="142">
        <v>99718</v>
      </c>
      <c r="P58" s="142">
        <v>8</v>
      </c>
      <c r="Q58" s="142">
        <v>254</v>
      </c>
      <c r="R58" s="142">
        <v>8102</v>
      </c>
      <c r="S58" s="142">
        <v>0</v>
      </c>
      <c r="T58" s="142">
        <v>0</v>
      </c>
      <c r="U58" s="142">
        <v>0</v>
      </c>
      <c r="V58" s="142">
        <v>292</v>
      </c>
      <c r="W58" s="142">
        <v>105458</v>
      </c>
      <c r="X58" s="142">
        <v>4705874</v>
      </c>
    </row>
    <row r="59" spans="1:24" ht="13.2" hidden="1">
      <c r="B59" s="142">
        <v>10</v>
      </c>
      <c r="C59" s="142">
        <v>77950</v>
      </c>
      <c r="D59" s="142">
        <v>5001851</v>
      </c>
      <c r="E59" s="142">
        <v>80</v>
      </c>
      <c r="F59" s="142">
        <v>72753</v>
      </c>
      <c r="G59" s="142">
        <v>4165307</v>
      </c>
      <c r="H59" s="142">
        <v>417</v>
      </c>
      <c r="I59" s="142">
        <v>221767</v>
      </c>
      <c r="J59" s="142">
        <v>9780930</v>
      </c>
      <c r="K59" s="142">
        <v>77</v>
      </c>
      <c r="L59" s="142">
        <v>10017</v>
      </c>
      <c r="M59" s="142">
        <v>267540</v>
      </c>
      <c r="P59" s="142">
        <v>3</v>
      </c>
      <c r="Q59" s="142">
        <v>136</v>
      </c>
      <c r="R59" s="142">
        <v>2013</v>
      </c>
      <c r="S59" s="142">
        <v>0</v>
      </c>
      <c r="T59" s="142">
        <v>0</v>
      </c>
      <c r="U59" s="142">
        <v>0</v>
      </c>
      <c r="V59" s="142">
        <v>587</v>
      </c>
      <c r="W59" s="142">
        <v>382623</v>
      </c>
      <c r="X59" s="142">
        <v>19217641</v>
      </c>
    </row>
    <row r="60" spans="1:24" ht="13.2" hidden="1">
      <c r="B60" s="142">
        <v>0</v>
      </c>
      <c r="C60" s="142">
        <v>0</v>
      </c>
      <c r="D60" s="142">
        <v>0</v>
      </c>
      <c r="E60" s="142">
        <v>47</v>
      </c>
      <c r="F60" s="142">
        <v>42376</v>
      </c>
      <c r="G60" s="142">
        <v>2125099</v>
      </c>
      <c r="H60" s="142">
        <v>413</v>
      </c>
      <c r="I60" s="142">
        <v>188486</v>
      </c>
      <c r="J60" s="142">
        <v>8507739</v>
      </c>
      <c r="K60" s="142">
        <v>84</v>
      </c>
      <c r="L60" s="142">
        <v>9023</v>
      </c>
      <c r="M60" s="142">
        <v>240437</v>
      </c>
      <c r="P60" s="142">
        <v>2</v>
      </c>
      <c r="Q60" s="142">
        <v>106</v>
      </c>
      <c r="R60" s="142">
        <v>661</v>
      </c>
      <c r="S60" s="142">
        <v>1</v>
      </c>
      <c r="T60" s="142">
        <v>12</v>
      </c>
      <c r="U60" s="142">
        <v>886</v>
      </c>
      <c r="V60" s="142">
        <v>547</v>
      </c>
      <c r="W60" s="142">
        <v>240003</v>
      </c>
      <c r="X60" s="142">
        <v>10874822</v>
      </c>
    </row>
    <row r="61" spans="1:24" ht="13.2" hidden="1">
      <c r="B61" s="142">
        <v>1</v>
      </c>
      <c r="C61" s="142">
        <v>79</v>
      </c>
      <c r="D61" s="142">
        <v>351</v>
      </c>
      <c r="E61" s="142">
        <v>10</v>
      </c>
      <c r="F61" s="142">
        <v>12543</v>
      </c>
      <c r="G61" s="142">
        <v>774208</v>
      </c>
      <c r="H61" s="142">
        <v>236</v>
      </c>
      <c r="I61" s="142">
        <v>86192</v>
      </c>
      <c r="J61" s="142">
        <v>3089191</v>
      </c>
      <c r="K61" s="142">
        <v>80</v>
      </c>
      <c r="L61" s="142">
        <v>7828</v>
      </c>
      <c r="M61" s="142">
        <v>238359</v>
      </c>
      <c r="P61" s="142">
        <v>7</v>
      </c>
      <c r="Q61" s="142">
        <v>364</v>
      </c>
      <c r="R61" s="142">
        <v>2379</v>
      </c>
      <c r="S61" s="142">
        <v>0</v>
      </c>
      <c r="T61" s="142">
        <v>0</v>
      </c>
      <c r="U61" s="142">
        <v>0</v>
      </c>
      <c r="V61" s="142">
        <v>334</v>
      </c>
      <c r="W61" s="142">
        <v>107006</v>
      </c>
      <c r="X61" s="142">
        <v>4104488</v>
      </c>
    </row>
    <row r="62" spans="1:24" ht="13.2" hidden="1">
      <c r="B62" s="142">
        <v>6</v>
      </c>
      <c r="C62" s="142">
        <v>715</v>
      </c>
      <c r="D62" s="142">
        <v>36626</v>
      </c>
      <c r="E62" s="142">
        <v>36</v>
      </c>
      <c r="F62" s="142">
        <v>23923</v>
      </c>
      <c r="G62" s="142">
        <v>1088396</v>
      </c>
      <c r="H62" s="142">
        <v>224</v>
      </c>
      <c r="I62" s="142">
        <v>73992</v>
      </c>
      <c r="J62" s="142">
        <v>2227998</v>
      </c>
      <c r="K62" s="142">
        <v>104</v>
      </c>
      <c r="L62" s="142">
        <v>9133</v>
      </c>
      <c r="M62" s="142">
        <v>89207</v>
      </c>
      <c r="P62" s="142">
        <v>8</v>
      </c>
      <c r="Q62" s="142">
        <v>175</v>
      </c>
      <c r="R62" s="142">
        <v>2161</v>
      </c>
      <c r="S62" s="142">
        <v>0</v>
      </c>
      <c r="T62" s="142">
        <v>0</v>
      </c>
      <c r="U62" s="142">
        <v>0</v>
      </c>
      <c r="V62" s="142">
        <v>378</v>
      </c>
      <c r="W62" s="142">
        <v>107938</v>
      </c>
      <c r="X62" s="142">
        <v>3444388</v>
      </c>
    </row>
    <row r="63" spans="1:24" ht="13.2" hidden="1">
      <c r="B63" s="142">
        <v>0</v>
      </c>
      <c r="C63" s="142">
        <v>0</v>
      </c>
      <c r="D63" s="142">
        <v>0</v>
      </c>
      <c r="E63" s="142">
        <v>4</v>
      </c>
      <c r="F63" s="142">
        <v>10641</v>
      </c>
      <c r="G63" s="142">
        <v>757498</v>
      </c>
      <c r="H63" s="142">
        <v>29</v>
      </c>
      <c r="I63" s="142">
        <v>5429</v>
      </c>
      <c r="J63" s="142">
        <v>161262</v>
      </c>
      <c r="K63" s="142">
        <v>15</v>
      </c>
      <c r="L63" s="142">
        <v>2222</v>
      </c>
      <c r="M63" s="142">
        <v>39339</v>
      </c>
      <c r="P63" s="142">
        <v>2</v>
      </c>
      <c r="Q63" s="142">
        <v>35</v>
      </c>
      <c r="R63" s="142">
        <v>994</v>
      </c>
      <c r="S63" s="142">
        <v>0</v>
      </c>
      <c r="T63" s="142">
        <v>0</v>
      </c>
      <c r="U63" s="142">
        <v>0</v>
      </c>
      <c r="V63" s="142">
        <v>50</v>
      </c>
      <c r="W63" s="142">
        <v>18327</v>
      </c>
      <c r="X63" s="142">
        <v>959093</v>
      </c>
    </row>
    <row r="64" spans="1:24" ht="13.2" hidden="1">
      <c r="B64" s="142">
        <v>1</v>
      </c>
      <c r="C64" s="142">
        <v>190</v>
      </c>
      <c r="D64" s="142">
        <v>1858</v>
      </c>
      <c r="E64" s="142">
        <v>9</v>
      </c>
      <c r="F64" s="142">
        <v>3487</v>
      </c>
      <c r="G64" s="142">
        <v>96777</v>
      </c>
      <c r="H64" s="142">
        <v>67</v>
      </c>
      <c r="I64" s="142">
        <v>41042</v>
      </c>
      <c r="J64" s="142">
        <v>1641971</v>
      </c>
      <c r="K64" s="142">
        <v>27</v>
      </c>
      <c r="L64" s="142">
        <v>1785</v>
      </c>
      <c r="M64" s="142">
        <v>64489</v>
      </c>
      <c r="P64" s="142">
        <v>3</v>
      </c>
      <c r="Q64" s="142">
        <v>71</v>
      </c>
      <c r="R64" s="142">
        <v>1713</v>
      </c>
      <c r="S64" s="142">
        <v>0</v>
      </c>
      <c r="T64" s="142">
        <v>0</v>
      </c>
      <c r="U64" s="142">
        <v>0</v>
      </c>
      <c r="V64" s="142">
        <v>107</v>
      </c>
      <c r="W64" s="142">
        <v>46575</v>
      </c>
      <c r="X64" s="142">
        <v>1806808</v>
      </c>
    </row>
    <row r="65" spans="2:24" ht="13.2" hidden="1">
      <c r="B65" s="142">
        <v>0</v>
      </c>
      <c r="C65" s="142">
        <v>0</v>
      </c>
      <c r="D65" s="142">
        <v>0</v>
      </c>
      <c r="E65" s="142">
        <v>15</v>
      </c>
      <c r="F65" s="142">
        <v>7857</v>
      </c>
      <c r="G65" s="142">
        <v>377659</v>
      </c>
      <c r="H65" s="142">
        <v>67</v>
      </c>
      <c r="I65" s="142">
        <v>11021</v>
      </c>
      <c r="J65" s="142">
        <v>502340</v>
      </c>
      <c r="K65" s="142">
        <v>9</v>
      </c>
      <c r="L65" s="142">
        <v>481</v>
      </c>
      <c r="M65" s="142">
        <v>5980</v>
      </c>
      <c r="P65" s="142">
        <v>3</v>
      </c>
      <c r="Q65" s="142">
        <v>55</v>
      </c>
      <c r="R65" s="142">
        <v>2476</v>
      </c>
      <c r="S65" s="142">
        <v>0</v>
      </c>
      <c r="T65" s="142">
        <v>0</v>
      </c>
      <c r="U65" s="142">
        <v>0</v>
      </c>
      <c r="V65" s="142">
        <v>94</v>
      </c>
      <c r="W65" s="142">
        <v>19414</v>
      </c>
      <c r="X65" s="142">
        <v>888455</v>
      </c>
    </row>
    <row r="66" spans="2:24" ht="13.2" hidden="1">
      <c r="B66" s="142">
        <v>0</v>
      </c>
      <c r="C66" s="142">
        <v>0</v>
      </c>
      <c r="D66" s="142">
        <v>0</v>
      </c>
      <c r="E66" s="142">
        <v>25</v>
      </c>
      <c r="F66" s="142">
        <v>8367</v>
      </c>
      <c r="G66" s="142">
        <v>375686</v>
      </c>
      <c r="H66" s="142">
        <v>135</v>
      </c>
      <c r="I66" s="142">
        <v>54371</v>
      </c>
      <c r="J66" s="142">
        <v>2005721</v>
      </c>
      <c r="K66" s="142">
        <v>39</v>
      </c>
      <c r="L66" s="142">
        <v>4070</v>
      </c>
      <c r="M66" s="142">
        <v>105814</v>
      </c>
      <c r="P66" s="142">
        <v>3</v>
      </c>
      <c r="Q66" s="142">
        <v>55</v>
      </c>
      <c r="R66" s="142">
        <v>288</v>
      </c>
      <c r="S66" s="142">
        <v>0</v>
      </c>
      <c r="T66" s="142">
        <v>0</v>
      </c>
      <c r="U66" s="142">
        <v>0</v>
      </c>
      <c r="V66" s="142">
        <v>202</v>
      </c>
      <c r="W66" s="142">
        <v>66863</v>
      </c>
      <c r="X66" s="142">
        <v>2487509</v>
      </c>
    </row>
    <row r="67" spans="2:24" ht="13.2" hidden="1">
      <c r="B67" s="142">
        <v>1</v>
      </c>
      <c r="C67" s="142">
        <v>111</v>
      </c>
      <c r="D67" s="142">
        <v>5956</v>
      </c>
      <c r="E67" s="142">
        <v>0</v>
      </c>
      <c r="F67" s="142">
        <v>0</v>
      </c>
      <c r="G67" s="142">
        <v>0</v>
      </c>
      <c r="H67" s="142">
        <v>27</v>
      </c>
      <c r="I67" s="142">
        <v>13239</v>
      </c>
      <c r="J67" s="142">
        <v>714083</v>
      </c>
      <c r="K67" s="142">
        <v>18</v>
      </c>
      <c r="L67" s="142">
        <v>1537</v>
      </c>
      <c r="M67" s="142">
        <v>33870</v>
      </c>
      <c r="P67" s="142">
        <v>0</v>
      </c>
      <c r="Q67" s="142">
        <v>0</v>
      </c>
      <c r="R67" s="142">
        <v>0</v>
      </c>
      <c r="S67" s="142">
        <v>0</v>
      </c>
      <c r="T67" s="142">
        <v>0</v>
      </c>
      <c r="U67" s="142">
        <v>0</v>
      </c>
      <c r="V67" s="142">
        <v>46</v>
      </c>
      <c r="W67" s="142">
        <v>14887</v>
      </c>
      <c r="X67" s="142">
        <v>753909</v>
      </c>
    </row>
    <row r="68" spans="2:24" ht="13.2" hidden="1">
      <c r="B68" s="142">
        <v>0</v>
      </c>
      <c r="C68" s="142">
        <v>0</v>
      </c>
      <c r="D68" s="142">
        <v>0</v>
      </c>
      <c r="E68" s="142">
        <v>6</v>
      </c>
      <c r="F68" s="142">
        <v>12313</v>
      </c>
      <c r="G68" s="142">
        <v>433942</v>
      </c>
      <c r="H68" s="142">
        <v>43</v>
      </c>
      <c r="I68" s="142">
        <v>28614</v>
      </c>
      <c r="J68" s="142">
        <v>852466</v>
      </c>
      <c r="K68" s="142">
        <v>26</v>
      </c>
      <c r="L68" s="142">
        <v>1573</v>
      </c>
      <c r="M68" s="142">
        <v>27552</v>
      </c>
      <c r="P68" s="142">
        <v>13</v>
      </c>
      <c r="Q68" s="142">
        <v>125</v>
      </c>
      <c r="R68" s="142">
        <v>3552</v>
      </c>
      <c r="S68" s="142">
        <v>0</v>
      </c>
      <c r="T68" s="142">
        <v>0</v>
      </c>
      <c r="U68" s="142">
        <v>0</v>
      </c>
      <c r="V68" s="142">
        <v>88</v>
      </c>
      <c r="W68" s="142">
        <v>42625</v>
      </c>
      <c r="X68" s="142">
        <v>1317512</v>
      </c>
    </row>
    <row r="69" spans="2:24" ht="13.2" hidden="1">
      <c r="B69" s="142">
        <v>1</v>
      </c>
      <c r="C69" s="142">
        <v>877</v>
      </c>
      <c r="D69" s="142">
        <v>23711</v>
      </c>
      <c r="E69" s="142">
        <v>1</v>
      </c>
      <c r="F69" s="142">
        <v>48</v>
      </c>
      <c r="G69" s="142">
        <v>297</v>
      </c>
      <c r="H69" s="142">
        <v>29</v>
      </c>
      <c r="I69" s="142">
        <v>5399</v>
      </c>
      <c r="J69" s="142">
        <v>209569</v>
      </c>
      <c r="K69" s="142">
        <v>21</v>
      </c>
      <c r="L69" s="142">
        <v>1296</v>
      </c>
      <c r="M69" s="142">
        <v>15285</v>
      </c>
      <c r="P69" s="142">
        <v>1</v>
      </c>
      <c r="Q69" s="142">
        <v>12</v>
      </c>
      <c r="R69" s="142">
        <v>12</v>
      </c>
      <c r="S69" s="142">
        <v>0</v>
      </c>
      <c r="T69" s="142">
        <v>0</v>
      </c>
      <c r="U69" s="142">
        <v>0</v>
      </c>
      <c r="V69" s="142">
        <v>53</v>
      </c>
      <c r="W69" s="142">
        <v>7632</v>
      </c>
      <c r="X69" s="142">
        <v>248874</v>
      </c>
    </row>
    <row r="70" spans="2:24" ht="13.2" hidden="1">
      <c r="B70" s="142">
        <v>2</v>
      </c>
      <c r="C70" s="142">
        <v>2796</v>
      </c>
      <c r="D70" s="142">
        <v>146202</v>
      </c>
      <c r="E70" s="142">
        <v>21</v>
      </c>
      <c r="F70" s="142">
        <v>12268</v>
      </c>
      <c r="G70" s="142">
        <v>306525</v>
      </c>
      <c r="H70" s="142">
        <v>248</v>
      </c>
      <c r="I70" s="142">
        <v>114919</v>
      </c>
      <c r="J70" s="142">
        <v>4632500</v>
      </c>
      <c r="K70" s="142">
        <v>84</v>
      </c>
      <c r="L70" s="142">
        <v>8496</v>
      </c>
      <c r="M70" s="142">
        <v>163639</v>
      </c>
      <c r="P70" s="142">
        <v>5</v>
      </c>
      <c r="Q70" s="142">
        <v>126</v>
      </c>
      <c r="R70" s="142">
        <v>501</v>
      </c>
      <c r="S70" s="142">
        <v>0</v>
      </c>
      <c r="T70" s="142">
        <v>0</v>
      </c>
      <c r="U70" s="142">
        <v>0</v>
      </c>
      <c r="V70" s="142">
        <v>360</v>
      </c>
      <c r="W70" s="142">
        <v>138605</v>
      </c>
      <c r="X70" s="142">
        <v>5249367</v>
      </c>
    </row>
    <row r="71" spans="2:24" ht="13.2" hidden="1">
      <c r="B71" s="142">
        <v>0</v>
      </c>
      <c r="C71" s="142">
        <v>0</v>
      </c>
      <c r="D71" s="142">
        <v>0</v>
      </c>
      <c r="E71" s="142">
        <v>0</v>
      </c>
      <c r="F71" s="142">
        <v>0</v>
      </c>
      <c r="G71" s="142">
        <v>0</v>
      </c>
      <c r="H71" s="142">
        <v>7</v>
      </c>
      <c r="I71" s="142">
        <v>2420</v>
      </c>
      <c r="J71" s="142">
        <v>74628</v>
      </c>
      <c r="K71" s="142">
        <v>5</v>
      </c>
      <c r="L71" s="142">
        <v>262</v>
      </c>
      <c r="M71" s="142">
        <v>5441</v>
      </c>
      <c r="P71" s="142">
        <v>0</v>
      </c>
      <c r="Q71" s="142">
        <v>0</v>
      </c>
      <c r="R71" s="142">
        <v>0</v>
      </c>
      <c r="S71" s="142">
        <v>0</v>
      </c>
      <c r="T71" s="142">
        <v>0</v>
      </c>
      <c r="U71" s="142">
        <v>0</v>
      </c>
      <c r="V71" s="142">
        <v>12</v>
      </c>
      <c r="W71" s="142">
        <v>2682</v>
      </c>
      <c r="X71" s="142">
        <v>80069</v>
      </c>
    </row>
    <row r="72" spans="2:24" ht="13.2" hidden="1">
      <c r="B72" s="142">
        <v>1</v>
      </c>
      <c r="C72" s="142">
        <v>700</v>
      </c>
      <c r="D72" s="142">
        <v>5269</v>
      </c>
      <c r="E72" s="142">
        <v>0</v>
      </c>
      <c r="F72" s="142">
        <v>0</v>
      </c>
      <c r="G72" s="142">
        <v>0</v>
      </c>
      <c r="H72" s="142">
        <v>3</v>
      </c>
      <c r="I72" s="142">
        <v>446</v>
      </c>
      <c r="J72" s="142">
        <v>11601</v>
      </c>
      <c r="K72" s="142">
        <v>7</v>
      </c>
      <c r="L72" s="142">
        <v>553</v>
      </c>
      <c r="M72" s="142">
        <v>9198</v>
      </c>
      <c r="P72" s="142">
        <v>4</v>
      </c>
      <c r="Q72" s="142">
        <v>112</v>
      </c>
      <c r="R72" s="142">
        <v>944</v>
      </c>
      <c r="S72" s="142">
        <v>0</v>
      </c>
      <c r="T72" s="142">
        <v>0</v>
      </c>
      <c r="U72" s="142">
        <v>0</v>
      </c>
      <c r="V72" s="142">
        <v>15</v>
      </c>
      <c r="W72" s="142">
        <v>1811</v>
      </c>
      <c r="X72" s="142">
        <v>27012</v>
      </c>
    </row>
    <row r="73" spans="2:24" ht="13.2" hidden="1">
      <c r="B73" s="142">
        <v>0</v>
      </c>
      <c r="C73" s="142">
        <v>0</v>
      </c>
      <c r="D73" s="142">
        <v>0</v>
      </c>
      <c r="E73" s="142">
        <v>4</v>
      </c>
      <c r="F73" s="142">
        <v>1864</v>
      </c>
      <c r="G73" s="142">
        <v>44105</v>
      </c>
      <c r="H73" s="142">
        <v>44</v>
      </c>
      <c r="I73" s="142">
        <v>12861</v>
      </c>
      <c r="J73" s="142">
        <v>294477</v>
      </c>
      <c r="K73" s="142">
        <v>30</v>
      </c>
      <c r="L73" s="142">
        <v>2799</v>
      </c>
      <c r="M73" s="142">
        <v>28779</v>
      </c>
      <c r="P73" s="142">
        <v>1</v>
      </c>
      <c r="Q73" s="142">
        <v>49</v>
      </c>
      <c r="R73" s="142">
        <v>480</v>
      </c>
      <c r="S73" s="142">
        <v>0</v>
      </c>
      <c r="T73" s="142">
        <v>0</v>
      </c>
      <c r="U73" s="142">
        <v>0</v>
      </c>
      <c r="V73" s="142">
        <v>79</v>
      </c>
      <c r="W73" s="142">
        <v>17573</v>
      </c>
      <c r="X73" s="142">
        <v>367841</v>
      </c>
    </row>
    <row r="74" spans="2:24" ht="13.2" hidden="1">
      <c r="B74" s="142">
        <v>0</v>
      </c>
      <c r="C74" s="142">
        <v>0</v>
      </c>
      <c r="D74" s="142">
        <v>0</v>
      </c>
      <c r="E74" s="142">
        <v>2</v>
      </c>
      <c r="F74" s="142">
        <v>588</v>
      </c>
      <c r="G74" s="142">
        <v>47536</v>
      </c>
      <c r="H74" s="142">
        <v>20</v>
      </c>
      <c r="I74" s="142">
        <v>4021</v>
      </c>
      <c r="J74" s="142">
        <v>147985</v>
      </c>
      <c r="K74" s="142">
        <v>13</v>
      </c>
      <c r="L74" s="142">
        <v>1083</v>
      </c>
      <c r="M74" s="142">
        <v>7501</v>
      </c>
      <c r="P74" s="142">
        <v>1</v>
      </c>
      <c r="Q74" s="142">
        <v>63</v>
      </c>
      <c r="R74" s="142">
        <v>212</v>
      </c>
      <c r="S74" s="142">
        <v>0</v>
      </c>
      <c r="T74" s="142">
        <v>0</v>
      </c>
      <c r="U74" s="142">
        <v>0</v>
      </c>
      <c r="V74" s="142">
        <v>36</v>
      </c>
      <c r="W74" s="142">
        <v>5755</v>
      </c>
      <c r="X74" s="142">
        <v>203234</v>
      </c>
    </row>
    <row r="75" spans="2:24" ht="13.2" hidden="1">
      <c r="B75" s="142">
        <v>4</v>
      </c>
      <c r="C75" s="142">
        <v>35472</v>
      </c>
      <c r="D75" s="142">
        <v>1438046</v>
      </c>
      <c r="E75" s="142">
        <v>16</v>
      </c>
      <c r="F75" s="142">
        <v>3572</v>
      </c>
      <c r="G75" s="142">
        <v>217822</v>
      </c>
      <c r="H75" s="142">
        <v>147</v>
      </c>
      <c r="I75" s="142">
        <v>92792</v>
      </c>
      <c r="J75" s="142">
        <v>3684440</v>
      </c>
      <c r="K75" s="142">
        <v>22</v>
      </c>
      <c r="L75" s="142">
        <v>1609</v>
      </c>
      <c r="M75" s="142">
        <v>35373</v>
      </c>
      <c r="P75" s="142">
        <v>1</v>
      </c>
      <c r="Q75" s="142">
        <v>35</v>
      </c>
      <c r="R75" s="142">
        <v>973</v>
      </c>
      <c r="S75" s="142">
        <v>0</v>
      </c>
      <c r="T75" s="142">
        <v>0</v>
      </c>
      <c r="U75" s="142">
        <v>0</v>
      </c>
      <c r="V75" s="142">
        <v>190</v>
      </c>
      <c r="W75" s="142">
        <v>133480</v>
      </c>
      <c r="X75" s="142">
        <v>5376654</v>
      </c>
    </row>
    <row r="76" spans="2:24" ht="13.2" hidden="1">
      <c r="B76" s="142">
        <v>4</v>
      </c>
      <c r="C76" s="142">
        <v>28712</v>
      </c>
      <c r="D76" s="142">
        <v>2250002</v>
      </c>
      <c r="E76" s="142">
        <v>63</v>
      </c>
      <c r="F76" s="142">
        <v>39938</v>
      </c>
      <c r="G76" s="142">
        <v>1542318</v>
      </c>
      <c r="H76" s="142">
        <v>174</v>
      </c>
      <c r="I76" s="142">
        <v>56657</v>
      </c>
      <c r="J76" s="142">
        <v>2065875</v>
      </c>
      <c r="K76" s="142">
        <v>37</v>
      </c>
      <c r="L76" s="142">
        <v>3733</v>
      </c>
      <c r="M76" s="142">
        <v>156076</v>
      </c>
      <c r="P76" s="142">
        <v>3</v>
      </c>
      <c r="Q76" s="142">
        <v>117</v>
      </c>
      <c r="R76" s="142">
        <v>1158</v>
      </c>
      <c r="S76" s="142">
        <v>0</v>
      </c>
      <c r="T76" s="142">
        <v>0</v>
      </c>
      <c r="U76" s="142">
        <v>0</v>
      </c>
      <c r="V76" s="142">
        <v>281</v>
      </c>
      <c r="W76" s="142">
        <v>129157</v>
      </c>
      <c r="X76" s="142">
        <v>6015429</v>
      </c>
    </row>
    <row r="77" spans="2:24" ht="13.2" hidden="1">
      <c r="B77" s="142">
        <v>3</v>
      </c>
      <c r="C77" s="142">
        <v>663</v>
      </c>
      <c r="D77" s="142">
        <v>7397</v>
      </c>
      <c r="E77" s="142">
        <v>13</v>
      </c>
      <c r="F77" s="142">
        <v>26054</v>
      </c>
      <c r="G77" s="142">
        <v>1459682</v>
      </c>
      <c r="H77" s="142">
        <v>185</v>
      </c>
      <c r="I77" s="142">
        <v>79146</v>
      </c>
      <c r="J77" s="142">
        <v>4052693</v>
      </c>
      <c r="K77" s="142">
        <v>55</v>
      </c>
      <c r="L77" s="142">
        <v>5199</v>
      </c>
      <c r="M77" s="142">
        <v>86440</v>
      </c>
      <c r="P77" s="142">
        <v>2</v>
      </c>
      <c r="Q77" s="142">
        <v>37</v>
      </c>
      <c r="R77" s="142">
        <v>94</v>
      </c>
      <c r="S77" s="142">
        <v>0</v>
      </c>
      <c r="T77" s="142">
        <v>0</v>
      </c>
      <c r="U77" s="142">
        <v>0</v>
      </c>
      <c r="V77" s="142">
        <v>258</v>
      </c>
      <c r="W77" s="142">
        <v>111099</v>
      </c>
      <c r="X77" s="142">
        <v>5606306</v>
      </c>
    </row>
    <row r="78" spans="2:24" ht="13.2" hidden="1">
      <c r="B78" s="142">
        <v>3</v>
      </c>
      <c r="C78" s="142">
        <v>14287</v>
      </c>
      <c r="D78" s="142">
        <v>708059</v>
      </c>
      <c r="E78" s="142">
        <v>11</v>
      </c>
      <c r="F78" s="142">
        <v>1714</v>
      </c>
      <c r="G78" s="142">
        <v>42076</v>
      </c>
      <c r="H78" s="142">
        <v>80</v>
      </c>
      <c r="I78" s="142">
        <v>22821</v>
      </c>
      <c r="J78" s="142">
        <v>838172</v>
      </c>
      <c r="K78" s="142">
        <v>23</v>
      </c>
      <c r="L78" s="142">
        <v>3173</v>
      </c>
      <c r="M78" s="142">
        <v>74040</v>
      </c>
      <c r="P78" s="142">
        <v>1</v>
      </c>
      <c r="Q78" s="142">
        <v>90</v>
      </c>
      <c r="R78" s="142">
        <v>340</v>
      </c>
      <c r="S78" s="142">
        <v>0</v>
      </c>
      <c r="T78" s="142">
        <v>0</v>
      </c>
      <c r="U78" s="142">
        <v>0</v>
      </c>
      <c r="V78" s="142">
        <v>118</v>
      </c>
      <c r="W78" s="142">
        <v>42085</v>
      </c>
      <c r="X78" s="142">
        <v>1662687</v>
      </c>
    </row>
    <row r="79" spans="2:24" ht="13.2" hidden="1">
      <c r="B79" s="142">
        <v>1</v>
      </c>
      <c r="C79" s="142">
        <v>5092</v>
      </c>
      <c r="D79" s="142">
        <v>431536</v>
      </c>
      <c r="E79" s="142">
        <v>13</v>
      </c>
      <c r="F79" s="142">
        <v>6939</v>
      </c>
      <c r="G79" s="142">
        <v>280317</v>
      </c>
      <c r="H79" s="142">
        <v>61</v>
      </c>
      <c r="I79" s="142">
        <v>10925</v>
      </c>
      <c r="J79" s="142">
        <v>262625</v>
      </c>
      <c r="K79" s="142">
        <v>26</v>
      </c>
      <c r="L79" s="142">
        <v>1610</v>
      </c>
      <c r="M79" s="142">
        <v>22771</v>
      </c>
      <c r="P79" s="142">
        <v>9</v>
      </c>
      <c r="Q79" s="142">
        <v>437</v>
      </c>
      <c r="R79" s="142">
        <v>2999</v>
      </c>
      <c r="S79" s="142">
        <v>0</v>
      </c>
      <c r="T79" s="142">
        <v>0</v>
      </c>
      <c r="U79" s="142">
        <v>0</v>
      </c>
      <c r="V79" s="142">
        <v>110</v>
      </c>
      <c r="W79" s="142">
        <v>25003</v>
      </c>
      <c r="X79" s="142">
        <v>1000248</v>
      </c>
    </row>
    <row r="80" spans="2:24" ht="13.2" hidden="1">
      <c r="B80" s="142">
        <v>2</v>
      </c>
      <c r="C80" s="142">
        <v>933</v>
      </c>
      <c r="D80" s="142">
        <v>3531</v>
      </c>
      <c r="E80" s="142">
        <v>14</v>
      </c>
      <c r="F80" s="142">
        <v>12715</v>
      </c>
      <c r="G80" s="142">
        <v>898263</v>
      </c>
      <c r="H80" s="142">
        <v>112</v>
      </c>
      <c r="I80" s="142">
        <v>57584</v>
      </c>
      <c r="J80" s="142">
        <v>2239942</v>
      </c>
      <c r="K80" s="142">
        <v>61</v>
      </c>
      <c r="L80" s="142">
        <v>6251</v>
      </c>
      <c r="M80" s="142">
        <v>71125</v>
      </c>
      <c r="P80" s="142">
        <v>1</v>
      </c>
      <c r="Q80" s="142">
        <v>30</v>
      </c>
      <c r="R80" s="142">
        <v>48</v>
      </c>
      <c r="S80" s="142">
        <v>0</v>
      </c>
      <c r="T80" s="142">
        <v>0</v>
      </c>
      <c r="U80" s="142">
        <v>0</v>
      </c>
      <c r="V80" s="142">
        <v>190</v>
      </c>
      <c r="W80" s="142">
        <v>77513</v>
      </c>
      <c r="X80" s="142">
        <v>3212909</v>
      </c>
    </row>
    <row r="81" spans="2:24" ht="13.2" hidden="1">
      <c r="B81" s="142">
        <v>0</v>
      </c>
      <c r="C81" s="142">
        <v>0</v>
      </c>
      <c r="D81" s="142">
        <v>0</v>
      </c>
      <c r="E81" s="142">
        <v>5</v>
      </c>
      <c r="F81" s="142">
        <v>6633</v>
      </c>
      <c r="G81" s="142">
        <v>241598</v>
      </c>
      <c r="H81" s="142">
        <v>27</v>
      </c>
      <c r="I81" s="142">
        <v>4634</v>
      </c>
      <c r="J81" s="142">
        <v>101966</v>
      </c>
      <c r="K81" s="142">
        <v>9</v>
      </c>
      <c r="L81" s="142">
        <v>454</v>
      </c>
      <c r="M81" s="142">
        <v>8616</v>
      </c>
      <c r="P81" s="142">
        <v>1</v>
      </c>
      <c r="Q81" s="142">
        <v>4</v>
      </c>
      <c r="R81" s="142">
        <v>12</v>
      </c>
      <c r="S81" s="142">
        <v>0</v>
      </c>
      <c r="T81" s="142">
        <v>0</v>
      </c>
      <c r="U81" s="142">
        <v>0</v>
      </c>
      <c r="V81" s="142">
        <v>42</v>
      </c>
      <c r="W81" s="142">
        <v>11725</v>
      </c>
      <c r="X81" s="142">
        <v>352192</v>
      </c>
    </row>
    <row r="82" spans="2:24" ht="13.2" hidden="1">
      <c r="B82" s="142">
        <v>0</v>
      </c>
      <c r="C82" s="142">
        <v>0</v>
      </c>
      <c r="D82" s="142">
        <v>0</v>
      </c>
      <c r="E82" s="142">
        <v>0</v>
      </c>
      <c r="F82" s="142">
        <v>0</v>
      </c>
      <c r="G82" s="142">
        <v>0</v>
      </c>
      <c r="H82" s="142">
        <v>3</v>
      </c>
      <c r="I82" s="142">
        <v>153</v>
      </c>
      <c r="J82" s="142">
        <v>7689</v>
      </c>
      <c r="K82" s="142">
        <v>1</v>
      </c>
      <c r="L82" s="142">
        <v>22</v>
      </c>
      <c r="M82" s="142">
        <v>99</v>
      </c>
      <c r="P82" s="142">
        <v>0</v>
      </c>
      <c r="Q82" s="142">
        <v>0</v>
      </c>
      <c r="R82" s="142">
        <v>0</v>
      </c>
      <c r="S82" s="142">
        <v>0</v>
      </c>
      <c r="T82" s="142">
        <v>0</v>
      </c>
      <c r="U82" s="142">
        <v>0</v>
      </c>
      <c r="V82" s="142">
        <v>4</v>
      </c>
      <c r="W82" s="142">
        <v>175</v>
      </c>
      <c r="X82" s="142">
        <v>7788</v>
      </c>
    </row>
    <row r="83" spans="2:24" ht="13.2" hidden="1">
      <c r="B83" s="142">
        <v>0</v>
      </c>
      <c r="C83" s="142">
        <v>0</v>
      </c>
      <c r="D83" s="142">
        <v>0</v>
      </c>
      <c r="E83" s="142">
        <v>6</v>
      </c>
      <c r="F83" s="142">
        <v>534</v>
      </c>
      <c r="G83" s="142">
        <v>14330</v>
      </c>
      <c r="H83" s="142">
        <v>10</v>
      </c>
      <c r="I83" s="142">
        <v>1363</v>
      </c>
      <c r="J83" s="142">
        <v>67621</v>
      </c>
      <c r="K83" s="142">
        <v>6</v>
      </c>
      <c r="L83" s="142">
        <v>270</v>
      </c>
      <c r="M83" s="142">
        <v>3599</v>
      </c>
      <c r="P83" s="142">
        <v>2</v>
      </c>
      <c r="Q83" s="142">
        <v>70</v>
      </c>
      <c r="R83" s="142">
        <v>587</v>
      </c>
      <c r="S83" s="142">
        <v>0</v>
      </c>
      <c r="T83" s="142">
        <v>0</v>
      </c>
      <c r="U83" s="142">
        <v>0</v>
      </c>
      <c r="V83" s="142">
        <v>24</v>
      </c>
      <c r="W83" s="142">
        <v>2237</v>
      </c>
      <c r="X83" s="142">
        <v>86137</v>
      </c>
    </row>
    <row r="84" spans="2:24" ht="13.2" hidden="1">
      <c r="B84" s="142">
        <v>0</v>
      </c>
      <c r="C84" s="142">
        <v>0</v>
      </c>
      <c r="D84" s="142">
        <v>0</v>
      </c>
      <c r="E84" s="142">
        <v>1</v>
      </c>
      <c r="F84" s="142">
        <v>287</v>
      </c>
      <c r="G84" s="142">
        <v>21897</v>
      </c>
      <c r="H84" s="142">
        <v>3</v>
      </c>
      <c r="I84" s="142">
        <v>459</v>
      </c>
      <c r="J84" s="142">
        <v>9193</v>
      </c>
      <c r="K84" s="142">
        <v>2</v>
      </c>
      <c r="L84" s="142">
        <v>291</v>
      </c>
      <c r="M84" s="142">
        <v>3149</v>
      </c>
      <c r="P84" s="142">
        <v>1</v>
      </c>
      <c r="Q84" s="142">
        <v>81</v>
      </c>
      <c r="R84" s="142">
        <v>1810</v>
      </c>
      <c r="S84" s="142">
        <v>0</v>
      </c>
      <c r="T84" s="142">
        <v>0</v>
      </c>
      <c r="U84" s="142">
        <v>0</v>
      </c>
      <c r="V84" s="142">
        <v>7</v>
      </c>
      <c r="W84" s="142">
        <v>1118</v>
      </c>
      <c r="X84" s="142">
        <v>36049</v>
      </c>
    </row>
    <row r="85" spans="2:24" ht="13.2" hidden="1">
      <c r="B85" s="142">
        <v>2</v>
      </c>
      <c r="C85" s="142">
        <v>652</v>
      </c>
      <c r="D85" s="142">
        <v>36872</v>
      </c>
      <c r="E85" s="142">
        <v>14</v>
      </c>
      <c r="F85" s="142">
        <v>4312</v>
      </c>
      <c r="G85" s="142">
        <v>135910</v>
      </c>
      <c r="H85" s="142">
        <v>33</v>
      </c>
      <c r="I85" s="142">
        <v>8062</v>
      </c>
      <c r="J85" s="142">
        <v>172605</v>
      </c>
      <c r="K85" s="142">
        <v>23</v>
      </c>
      <c r="L85" s="142">
        <v>2476</v>
      </c>
      <c r="M85" s="142">
        <v>16708</v>
      </c>
      <c r="P85" s="142">
        <v>3</v>
      </c>
      <c r="Q85" s="142">
        <v>169</v>
      </c>
      <c r="R85" s="142">
        <v>1431</v>
      </c>
      <c r="S85" s="142">
        <v>0</v>
      </c>
      <c r="T85" s="142">
        <v>0</v>
      </c>
      <c r="U85" s="142">
        <v>0</v>
      </c>
      <c r="V85" s="142">
        <v>75</v>
      </c>
      <c r="W85" s="142">
        <v>15671</v>
      </c>
      <c r="X85" s="142">
        <v>363526</v>
      </c>
    </row>
    <row r="86" spans="2:24" ht="13.2" hidden="1">
      <c r="B86" s="142">
        <v>1</v>
      </c>
      <c r="C86" s="142">
        <v>1762</v>
      </c>
      <c r="D86" s="142">
        <v>33081</v>
      </c>
      <c r="E86" s="142">
        <v>2</v>
      </c>
      <c r="F86" s="142">
        <v>385</v>
      </c>
      <c r="G86" s="142">
        <v>23153</v>
      </c>
      <c r="H86" s="142">
        <v>1</v>
      </c>
      <c r="I86" s="142">
        <v>395</v>
      </c>
      <c r="J86" s="142">
        <v>47627</v>
      </c>
      <c r="K86" s="142">
        <v>14</v>
      </c>
      <c r="L86" s="142">
        <v>1578</v>
      </c>
      <c r="M86" s="142">
        <v>36022</v>
      </c>
      <c r="P86" s="142">
        <v>0</v>
      </c>
      <c r="Q86" s="142">
        <v>0</v>
      </c>
      <c r="R86" s="142">
        <v>0</v>
      </c>
      <c r="S86" s="142">
        <v>0</v>
      </c>
      <c r="T86" s="142">
        <v>0</v>
      </c>
      <c r="U86" s="142">
        <v>0</v>
      </c>
      <c r="V86" s="142">
        <v>18</v>
      </c>
      <c r="W86" s="142">
        <v>4120</v>
      </c>
      <c r="X86" s="142">
        <v>139883</v>
      </c>
    </row>
    <row r="87" spans="2:24" ht="13.2" hidden="1">
      <c r="B87" s="142">
        <v>0</v>
      </c>
      <c r="C87" s="142">
        <v>0</v>
      </c>
      <c r="D87" s="142">
        <v>0</v>
      </c>
      <c r="E87" s="142">
        <v>1</v>
      </c>
      <c r="F87" s="142">
        <v>239</v>
      </c>
      <c r="G87" s="142">
        <v>10888</v>
      </c>
      <c r="H87" s="142">
        <v>1</v>
      </c>
      <c r="I87" s="142">
        <v>144</v>
      </c>
      <c r="J87" s="142">
        <v>3373</v>
      </c>
      <c r="K87" s="142">
        <v>18</v>
      </c>
      <c r="L87" s="142">
        <v>3093</v>
      </c>
      <c r="M87" s="142">
        <v>57769</v>
      </c>
      <c r="P87" s="142">
        <v>0</v>
      </c>
      <c r="Q87" s="142">
        <v>0</v>
      </c>
      <c r="R87" s="142">
        <v>0</v>
      </c>
      <c r="S87" s="142">
        <v>0</v>
      </c>
      <c r="T87" s="142">
        <v>0</v>
      </c>
      <c r="U87" s="142">
        <v>0</v>
      </c>
      <c r="V87" s="142">
        <v>20</v>
      </c>
      <c r="W87" s="142">
        <v>3476</v>
      </c>
      <c r="X87" s="142">
        <v>72030</v>
      </c>
    </row>
    <row r="88" spans="2:24" ht="13.2" hidden="1">
      <c r="B88" s="142">
        <v>0</v>
      </c>
      <c r="C88" s="142">
        <v>0</v>
      </c>
      <c r="D88" s="142">
        <v>0</v>
      </c>
      <c r="E88" s="142">
        <v>2</v>
      </c>
      <c r="F88" s="142">
        <v>340</v>
      </c>
      <c r="G88" s="142">
        <v>16256</v>
      </c>
      <c r="H88" s="142">
        <v>4</v>
      </c>
      <c r="I88" s="142">
        <v>867</v>
      </c>
      <c r="J88" s="142">
        <v>38036</v>
      </c>
      <c r="K88" s="142">
        <v>11</v>
      </c>
      <c r="L88" s="142">
        <v>1002</v>
      </c>
      <c r="M88" s="142">
        <v>9758</v>
      </c>
      <c r="P88" s="142">
        <v>0</v>
      </c>
      <c r="Q88" s="142">
        <v>0</v>
      </c>
      <c r="R88" s="142">
        <v>0</v>
      </c>
      <c r="S88" s="142">
        <v>0</v>
      </c>
      <c r="T88" s="142">
        <v>0</v>
      </c>
      <c r="U88" s="142">
        <v>0</v>
      </c>
      <c r="V88" s="142">
        <v>17</v>
      </c>
      <c r="W88" s="142">
        <v>2209</v>
      </c>
      <c r="X88" s="142">
        <v>64050</v>
      </c>
    </row>
    <row r="89" spans="2:24" ht="13.2" hidden="1">
      <c r="B89" s="142">
        <v>1</v>
      </c>
      <c r="C89" s="142">
        <v>21</v>
      </c>
      <c r="D89" s="142">
        <v>128</v>
      </c>
      <c r="E89" s="142">
        <v>3</v>
      </c>
      <c r="F89" s="142">
        <v>670</v>
      </c>
      <c r="G89" s="142">
        <v>25623</v>
      </c>
      <c r="H89" s="142">
        <v>5</v>
      </c>
      <c r="I89" s="142">
        <v>1087</v>
      </c>
      <c r="J89" s="142">
        <v>20361</v>
      </c>
      <c r="K89" s="142">
        <v>16</v>
      </c>
      <c r="L89" s="142">
        <v>1317</v>
      </c>
      <c r="M89" s="142">
        <v>12081</v>
      </c>
      <c r="P89" s="142">
        <v>0</v>
      </c>
      <c r="Q89" s="142">
        <v>0</v>
      </c>
      <c r="R89" s="142">
        <v>0</v>
      </c>
      <c r="S89" s="142">
        <v>0</v>
      </c>
      <c r="T89" s="142">
        <v>0</v>
      </c>
      <c r="U89" s="142">
        <v>0</v>
      </c>
      <c r="V89" s="142">
        <v>25</v>
      </c>
      <c r="W89" s="142">
        <v>3095</v>
      </c>
      <c r="X89" s="142">
        <v>58193</v>
      </c>
    </row>
  </sheetData>
  <mergeCells count="11">
    <mergeCell ref="O3:O5"/>
    <mergeCell ref="P3:R3"/>
    <mergeCell ref="S3:U3"/>
    <mergeCell ref="V3:X3"/>
    <mergeCell ref="Y3:Y5"/>
    <mergeCell ref="N3:N5"/>
    <mergeCell ref="A3:A5"/>
    <mergeCell ref="B3:D3"/>
    <mergeCell ref="E3:G3"/>
    <mergeCell ref="H3:J3"/>
    <mergeCell ref="K3:M3"/>
  </mergeCells>
  <phoneticPr fontId="3"/>
  <printOptions horizontalCentered="1" verticalCentered="1"/>
  <pageMargins left="0.59055118110236227" right="0.59055118110236227" top="0.59055118110236227" bottom="0.59055118110236227" header="0.19685039370078741" footer="0.19685039370078741"/>
  <pageSetup paperSize="9" scale="67" fitToWidth="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2408FE-EECA-46AB-AB9B-3071E9A09A42}">
  <sheetPr>
    <tabColor rgb="FFFF0000"/>
    <pageSetUpPr fitToPage="1"/>
  </sheetPr>
  <dimension ref="A1:AC89"/>
  <sheetViews>
    <sheetView tabSelected="1" view="pageBreakPreview" zoomScale="55" zoomScaleNormal="80" zoomScaleSheetLayoutView="55" workbookViewId="0">
      <pane xSplit="1" ySplit="5" topLeftCell="D9" activePane="bottomRight" state="frozen"/>
      <selection activeCell="M46" sqref="M46"/>
      <selection pane="topRight" activeCell="M46" sqref="M46"/>
      <selection pane="bottomLeft" activeCell="M46" sqref="M46"/>
      <selection pane="bottomRight" activeCell="P34" sqref="P34"/>
    </sheetView>
  </sheetViews>
  <sheetFormatPr defaultColWidth="10.33203125" defaultRowHeight="12"/>
  <cols>
    <col min="1" max="1" width="15.6640625" style="5" customWidth="1"/>
    <col min="2" max="10" width="15.6640625" style="27" customWidth="1"/>
    <col min="11" max="15" width="15.6640625" style="5" customWidth="1"/>
    <col min="16" max="21" width="15.6640625" style="27" customWidth="1"/>
    <col min="22" max="25" width="15.6640625" style="5" customWidth="1"/>
    <col min="26" max="26" width="10.33203125" style="5"/>
    <col min="27" max="29" width="4.109375" style="5" hidden="1" customWidth="1"/>
    <col min="30" max="16384" width="10.33203125" style="5"/>
  </cols>
  <sheetData>
    <row r="1" spans="1:29" ht="16.2">
      <c r="A1" s="37" t="s">
        <v>171</v>
      </c>
      <c r="B1" s="29"/>
      <c r="D1" s="37" t="s">
        <v>112</v>
      </c>
      <c r="E1" s="29"/>
      <c r="F1" s="37" t="s">
        <v>102</v>
      </c>
      <c r="H1" s="29"/>
      <c r="O1" s="37" t="str">
        <f>A1</f>
        <v>令和６年度　非木造家屋の状況</v>
      </c>
      <c r="P1" s="29"/>
      <c r="R1" s="37" t="str">
        <f>D1</f>
        <v>（２）住宅・アパート</v>
      </c>
      <c r="S1" s="29"/>
      <c r="T1" s="29" t="s">
        <v>103</v>
      </c>
    </row>
    <row r="2" spans="1:29" s="4" customFormat="1" ht="17.25" customHeight="1" thickBot="1">
      <c r="J2" s="138"/>
      <c r="M2" s="111"/>
      <c r="X2" s="111"/>
    </row>
    <row r="3" spans="1:29" ht="19.5" customHeight="1">
      <c r="A3" s="320" t="s">
        <v>50</v>
      </c>
      <c r="B3" s="329" t="s">
        <v>105</v>
      </c>
      <c r="C3" s="330"/>
      <c r="D3" s="331"/>
      <c r="E3" s="326" t="s">
        <v>106</v>
      </c>
      <c r="F3" s="327"/>
      <c r="G3" s="328"/>
      <c r="H3" s="334" t="s">
        <v>107</v>
      </c>
      <c r="I3" s="335"/>
      <c r="J3" s="336"/>
      <c r="K3" s="317" t="s">
        <v>108</v>
      </c>
      <c r="L3" s="318"/>
      <c r="M3" s="319"/>
      <c r="N3" s="320" t="s">
        <v>50</v>
      </c>
      <c r="O3" s="320" t="s">
        <v>50</v>
      </c>
      <c r="P3" s="329" t="s">
        <v>109</v>
      </c>
      <c r="Q3" s="330"/>
      <c r="R3" s="331"/>
      <c r="S3" s="323" t="s">
        <v>110</v>
      </c>
      <c r="T3" s="337"/>
      <c r="U3" s="338"/>
      <c r="V3" s="317" t="s">
        <v>0</v>
      </c>
      <c r="W3" s="318"/>
      <c r="X3" s="319"/>
      <c r="Y3" s="320" t="s">
        <v>50</v>
      </c>
    </row>
    <row r="4" spans="1:29" ht="14.25" customHeight="1">
      <c r="A4" s="321"/>
      <c r="B4" s="34" t="s">
        <v>99</v>
      </c>
      <c r="C4" s="35" t="s">
        <v>100</v>
      </c>
      <c r="D4" s="31" t="s">
        <v>49</v>
      </c>
      <c r="E4" s="34" t="s">
        <v>99</v>
      </c>
      <c r="F4" s="35" t="s">
        <v>100</v>
      </c>
      <c r="G4" s="31" t="s">
        <v>49</v>
      </c>
      <c r="H4" s="34" t="s">
        <v>99</v>
      </c>
      <c r="I4" s="35" t="s">
        <v>100</v>
      </c>
      <c r="J4" s="31" t="s">
        <v>49</v>
      </c>
      <c r="K4" s="112" t="s">
        <v>99</v>
      </c>
      <c r="L4" s="139" t="s">
        <v>100</v>
      </c>
      <c r="M4" s="17" t="s">
        <v>49</v>
      </c>
      <c r="N4" s="321"/>
      <c r="O4" s="321"/>
      <c r="P4" s="34" t="s">
        <v>99</v>
      </c>
      <c r="Q4" s="35" t="s">
        <v>100</v>
      </c>
      <c r="R4" s="31" t="s">
        <v>49</v>
      </c>
      <c r="S4" s="34" t="s">
        <v>99</v>
      </c>
      <c r="T4" s="35" t="s">
        <v>100</v>
      </c>
      <c r="U4" s="31" t="s">
        <v>49</v>
      </c>
      <c r="V4" s="112" t="s">
        <v>99</v>
      </c>
      <c r="W4" s="139" t="s">
        <v>100</v>
      </c>
      <c r="X4" s="17" t="s">
        <v>49</v>
      </c>
      <c r="Y4" s="321"/>
    </row>
    <row r="5" spans="1:29" ht="14.25" customHeight="1" thickBot="1">
      <c r="A5" s="322"/>
      <c r="B5" s="113"/>
      <c r="C5" s="32" t="s">
        <v>51</v>
      </c>
      <c r="D5" s="33" t="s">
        <v>101</v>
      </c>
      <c r="E5" s="113"/>
      <c r="F5" s="32" t="s">
        <v>51</v>
      </c>
      <c r="G5" s="33" t="s">
        <v>101</v>
      </c>
      <c r="H5" s="113"/>
      <c r="I5" s="32" t="s">
        <v>51</v>
      </c>
      <c r="J5" s="33" t="s">
        <v>101</v>
      </c>
      <c r="K5" s="18"/>
      <c r="L5" s="19" t="s">
        <v>51</v>
      </c>
      <c r="M5" s="20" t="s">
        <v>101</v>
      </c>
      <c r="N5" s="322"/>
      <c r="O5" s="322"/>
      <c r="P5" s="113"/>
      <c r="Q5" s="32" t="s">
        <v>51</v>
      </c>
      <c r="R5" s="33" t="s">
        <v>101</v>
      </c>
      <c r="S5" s="113"/>
      <c r="T5" s="32" t="s">
        <v>51</v>
      </c>
      <c r="U5" s="33" t="s">
        <v>101</v>
      </c>
      <c r="V5" s="18"/>
      <c r="W5" s="19" t="s">
        <v>51</v>
      </c>
      <c r="X5" s="20" t="s">
        <v>101</v>
      </c>
      <c r="Y5" s="322"/>
    </row>
    <row r="6" spans="1:29" ht="16.5" customHeight="1">
      <c r="A6" s="80" t="s">
        <v>13</v>
      </c>
      <c r="B6" s="114">
        <f t="shared" ref="B6:M21" si="0">B51</f>
        <v>25</v>
      </c>
      <c r="C6" s="115">
        <f t="shared" si="0"/>
        <v>113416</v>
      </c>
      <c r="D6" s="116">
        <f t="shared" si="0"/>
        <v>4719445</v>
      </c>
      <c r="E6" s="114">
        <f t="shared" si="0"/>
        <v>4046</v>
      </c>
      <c r="F6" s="115">
        <f t="shared" si="0"/>
        <v>3760794</v>
      </c>
      <c r="G6" s="116">
        <f t="shared" si="0"/>
        <v>198113347</v>
      </c>
      <c r="H6" s="114">
        <f>H51</f>
        <v>3052</v>
      </c>
      <c r="I6" s="115">
        <f t="shared" ref="I6:J6" si="1">I51</f>
        <v>762825</v>
      </c>
      <c r="J6" s="117">
        <f t="shared" si="1"/>
        <v>28052988</v>
      </c>
      <c r="K6" s="114">
        <f>K51</f>
        <v>14190</v>
      </c>
      <c r="L6" s="115">
        <f t="shared" ref="L6:M6" si="2">L51</f>
        <v>2042276</v>
      </c>
      <c r="M6" s="117">
        <f t="shared" si="2"/>
        <v>56405715</v>
      </c>
      <c r="N6" s="80" t="s">
        <v>13</v>
      </c>
      <c r="O6" s="80" t="s">
        <v>13</v>
      </c>
      <c r="P6" s="114">
        <f t="shared" ref="P6:X21" si="3">P51</f>
        <v>402</v>
      </c>
      <c r="Q6" s="115">
        <f t="shared" si="3"/>
        <v>12077</v>
      </c>
      <c r="R6" s="116">
        <f t="shared" si="3"/>
        <v>175125</v>
      </c>
      <c r="S6" s="114">
        <f t="shared" si="3"/>
        <v>142</v>
      </c>
      <c r="T6" s="115">
        <f t="shared" si="3"/>
        <v>1000</v>
      </c>
      <c r="U6" s="116">
        <f t="shared" si="3"/>
        <v>23347</v>
      </c>
      <c r="V6" s="114">
        <f>V51</f>
        <v>21857</v>
      </c>
      <c r="W6" s="115">
        <f t="shared" ref="W6:X6" si="4">W51</f>
        <v>6692388</v>
      </c>
      <c r="X6" s="117">
        <f t="shared" si="4"/>
        <v>287489967</v>
      </c>
      <c r="Y6" s="80" t="s">
        <v>13</v>
      </c>
      <c r="AA6" s="36" t="str">
        <f>IF(SUM(B6,E6,H6,K6,P6,S6)-V6=0,"○","×")</f>
        <v>○</v>
      </c>
      <c r="AB6" s="36" t="str">
        <f t="shared" ref="AB6:AC21" si="5">IF(SUM(C6,F6,I6,L6,Q6,T6)-W6=0,"○","×")</f>
        <v>○</v>
      </c>
      <c r="AC6" s="36" t="str">
        <f t="shared" si="5"/>
        <v>○</v>
      </c>
    </row>
    <row r="7" spans="1:29" ht="17.100000000000001" customHeight="1">
      <c r="A7" s="86" t="s">
        <v>14</v>
      </c>
      <c r="B7" s="118">
        <f t="shared" si="0"/>
        <v>1</v>
      </c>
      <c r="C7" s="119">
        <f t="shared" si="0"/>
        <v>10287</v>
      </c>
      <c r="D7" s="120">
        <f t="shared" si="0"/>
        <v>448173</v>
      </c>
      <c r="E7" s="118">
        <f t="shared" si="0"/>
        <v>296</v>
      </c>
      <c r="F7" s="119">
        <f t="shared" si="0"/>
        <v>458003</v>
      </c>
      <c r="G7" s="120">
        <f t="shared" si="0"/>
        <v>24021613</v>
      </c>
      <c r="H7" s="118">
        <f t="shared" si="0"/>
        <v>841</v>
      </c>
      <c r="I7" s="119">
        <f t="shared" si="0"/>
        <v>216062</v>
      </c>
      <c r="J7" s="120">
        <f t="shared" si="0"/>
        <v>4668363</v>
      </c>
      <c r="K7" s="118">
        <f t="shared" si="0"/>
        <v>1313</v>
      </c>
      <c r="L7" s="119">
        <f t="shared" si="0"/>
        <v>197599</v>
      </c>
      <c r="M7" s="120">
        <f t="shared" si="0"/>
        <v>4688399</v>
      </c>
      <c r="N7" s="86" t="s">
        <v>14</v>
      </c>
      <c r="O7" s="86" t="s">
        <v>14</v>
      </c>
      <c r="P7" s="118">
        <f t="shared" si="3"/>
        <v>21</v>
      </c>
      <c r="Q7" s="119">
        <f t="shared" si="3"/>
        <v>904</v>
      </c>
      <c r="R7" s="120">
        <f t="shared" si="3"/>
        <v>6711</v>
      </c>
      <c r="S7" s="118">
        <f t="shared" si="3"/>
        <v>0</v>
      </c>
      <c r="T7" s="119">
        <f t="shared" si="3"/>
        <v>0</v>
      </c>
      <c r="U7" s="120">
        <f t="shared" si="3"/>
        <v>0</v>
      </c>
      <c r="V7" s="118">
        <f t="shared" si="3"/>
        <v>2472</v>
      </c>
      <c r="W7" s="119">
        <f t="shared" si="3"/>
        <v>882855</v>
      </c>
      <c r="X7" s="120">
        <f t="shared" si="3"/>
        <v>33833259</v>
      </c>
      <c r="Y7" s="86" t="s">
        <v>14</v>
      </c>
      <c r="AA7" s="36" t="str">
        <f t="shared" ref="AA7:AC44" si="6">IF(SUM(B7,E7,H7,K7,P7,S7)-V7=0,"○","×")</f>
        <v>○</v>
      </c>
      <c r="AB7" s="36" t="str">
        <f t="shared" si="5"/>
        <v>○</v>
      </c>
      <c r="AC7" s="36" t="str">
        <f t="shared" si="5"/>
        <v>○</v>
      </c>
    </row>
    <row r="8" spans="1:29" ht="17.100000000000001" customHeight="1">
      <c r="A8" s="86" t="s">
        <v>15</v>
      </c>
      <c r="B8" s="118">
        <f t="shared" si="0"/>
        <v>183</v>
      </c>
      <c r="C8" s="119">
        <f t="shared" si="0"/>
        <v>20280</v>
      </c>
      <c r="D8" s="120">
        <f t="shared" si="0"/>
        <v>1128221</v>
      </c>
      <c r="E8" s="118">
        <f t="shared" si="0"/>
        <v>3409</v>
      </c>
      <c r="F8" s="119">
        <f t="shared" si="0"/>
        <v>431486</v>
      </c>
      <c r="G8" s="120">
        <f t="shared" si="0"/>
        <v>24028744</v>
      </c>
      <c r="H8" s="118">
        <f t="shared" si="0"/>
        <v>808</v>
      </c>
      <c r="I8" s="119">
        <f t="shared" si="0"/>
        <v>188764</v>
      </c>
      <c r="J8" s="120">
        <f t="shared" si="0"/>
        <v>6739928</v>
      </c>
      <c r="K8" s="118">
        <f t="shared" si="0"/>
        <v>4528</v>
      </c>
      <c r="L8" s="119">
        <f t="shared" si="0"/>
        <v>546953</v>
      </c>
      <c r="M8" s="120">
        <f t="shared" si="0"/>
        <v>11709642</v>
      </c>
      <c r="N8" s="86" t="s">
        <v>15</v>
      </c>
      <c r="O8" s="86" t="s">
        <v>15</v>
      </c>
      <c r="P8" s="118">
        <f t="shared" si="3"/>
        <v>174</v>
      </c>
      <c r="Q8" s="119">
        <f t="shared" si="3"/>
        <v>6824</v>
      </c>
      <c r="R8" s="120">
        <f t="shared" si="3"/>
        <v>99753</v>
      </c>
      <c r="S8" s="118">
        <f t="shared" si="3"/>
        <v>7</v>
      </c>
      <c r="T8" s="119">
        <f t="shared" si="3"/>
        <v>47</v>
      </c>
      <c r="U8" s="120">
        <f t="shared" si="3"/>
        <v>428</v>
      </c>
      <c r="V8" s="118">
        <f t="shared" si="3"/>
        <v>9109</v>
      </c>
      <c r="W8" s="119">
        <f t="shared" si="3"/>
        <v>1194354</v>
      </c>
      <c r="X8" s="120">
        <f t="shared" si="3"/>
        <v>43706716</v>
      </c>
      <c r="Y8" s="86" t="s">
        <v>15</v>
      </c>
      <c r="AA8" s="36" t="str">
        <f t="shared" si="6"/>
        <v>○</v>
      </c>
      <c r="AB8" s="36" t="str">
        <f t="shared" si="5"/>
        <v>○</v>
      </c>
      <c r="AC8" s="36" t="str">
        <f t="shared" si="5"/>
        <v>○</v>
      </c>
    </row>
    <row r="9" spans="1:29" ht="17.100000000000001" customHeight="1">
      <c r="A9" s="86" t="s">
        <v>16</v>
      </c>
      <c r="B9" s="118">
        <f t="shared" si="0"/>
        <v>7</v>
      </c>
      <c r="C9" s="119">
        <f t="shared" si="0"/>
        <v>5899</v>
      </c>
      <c r="D9" s="120">
        <f t="shared" si="0"/>
        <v>208684</v>
      </c>
      <c r="E9" s="118">
        <f t="shared" si="0"/>
        <v>329</v>
      </c>
      <c r="F9" s="119">
        <f t="shared" si="0"/>
        <v>280381</v>
      </c>
      <c r="G9" s="120">
        <f t="shared" si="0"/>
        <v>12466665</v>
      </c>
      <c r="H9" s="118">
        <f t="shared" si="0"/>
        <v>651</v>
      </c>
      <c r="I9" s="119">
        <f t="shared" si="0"/>
        <v>176659</v>
      </c>
      <c r="J9" s="120">
        <f t="shared" si="0"/>
        <v>5745114</v>
      </c>
      <c r="K9" s="118">
        <f t="shared" si="0"/>
        <v>1750</v>
      </c>
      <c r="L9" s="119">
        <f t="shared" si="0"/>
        <v>269484</v>
      </c>
      <c r="M9" s="120">
        <f t="shared" si="0"/>
        <v>6192622</v>
      </c>
      <c r="N9" s="86" t="s">
        <v>16</v>
      </c>
      <c r="O9" s="86" t="s">
        <v>16</v>
      </c>
      <c r="P9" s="118">
        <f t="shared" si="3"/>
        <v>93</v>
      </c>
      <c r="Q9" s="119">
        <f t="shared" si="3"/>
        <v>5567</v>
      </c>
      <c r="R9" s="120">
        <f t="shared" si="3"/>
        <v>38824</v>
      </c>
      <c r="S9" s="118">
        <f t="shared" si="3"/>
        <v>0</v>
      </c>
      <c r="T9" s="119">
        <f t="shared" si="3"/>
        <v>0</v>
      </c>
      <c r="U9" s="120">
        <f t="shared" si="3"/>
        <v>0</v>
      </c>
      <c r="V9" s="118">
        <f t="shared" si="3"/>
        <v>2830</v>
      </c>
      <c r="W9" s="119">
        <f t="shared" si="3"/>
        <v>737990</v>
      </c>
      <c r="X9" s="120">
        <f t="shared" si="3"/>
        <v>24651909</v>
      </c>
      <c r="Y9" s="86" t="s">
        <v>16</v>
      </c>
      <c r="AA9" s="36" t="str">
        <f t="shared" si="6"/>
        <v>○</v>
      </c>
      <c r="AB9" s="36" t="str">
        <f t="shared" si="5"/>
        <v>○</v>
      </c>
      <c r="AC9" s="36" t="str">
        <f t="shared" si="5"/>
        <v>○</v>
      </c>
    </row>
    <row r="10" spans="1:29" ht="17.100000000000001" customHeight="1">
      <c r="A10" s="86" t="s">
        <v>17</v>
      </c>
      <c r="B10" s="118">
        <f t="shared" si="0"/>
        <v>7</v>
      </c>
      <c r="C10" s="119">
        <f t="shared" si="0"/>
        <v>45908</v>
      </c>
      <c r="D10" s="120">
        <f t="shared" si="0"/>
        <v>2150407</v>
      </c>
      <c r="E10" s="118">
        <f t="shared" si="0"/>
        <v>730</v>
      </c>
      <c r="F10" s="119">
        <f t="shared" si="0"/>
        <v>697732</v>
      </c>
      <c r="G10" s="120">
        <f t="shared" si="0"/>
        <v>34387897</v>
      </c>
      <c r="H10" s="118">
        <f t="shared" si="0"/>
        <v>1234</v>
      </c>
      <c r="I10" s="119">
        <f t="shared" si="0"/>
        <v>334152</v>
      </c>
      <c r="J10" s="120">
        <f t="shared" si="0"/>
        <v>12311845</v>
      </c>
      <c r="K10" s="118">
        <f t="shared" si="0"/>
        <v>4017</v>
      </c>
      <c r="L10" s="119">
        <f t="shared" si="0"/>
        <v>633531</v>
      </c>
      <c r="M10" s="120">
        <f t="shared" si="0"/>
        <v>18369304</v>
      </c>
      <c r="N10" s="86" t="s">
        <v>17</v>
      </c>
      <c r="O10" s="86" t="s">
        <v>17</v>
      </c>
      <c r="P10" s="118">
        <f t="shared" si="3"/>
        <v>260</v>
      </c>
      <c r="Q10" s="119">
        <f t="shared" si="3"/>
        <v>7773</v>
      </c>
      <c r="R10" s="120">
        <f t="shared" si="3"/>
        <v>64363</v>
      </c>
      <c r="S10" s="118">
        <f t="shared" si="3"/>
        <v>0</v>
      </c>
      <c r="T10" s="119">
        <f t="shared" si="3"/>
        <v>0</v>
      </c>
      <c r="U10" s="120">
        <f t="shared" si="3"/>
        <v>0</v>
      </c>
      <c r="V10" s="118">
        <f t="shared" si="3"/>
        <v>6248</v>
      </c>
      <c r="W10" s="119">
        <f t="shared" si="3"/>
        <v>1719096</v>
      </c>
      <c r="X10" s="120">
        <f t="shared" si="3"/>
        <v>67283816</v>
      </c>
      <c r="Y10" s="86" t="s">
        <v>17</v>
      </c>
      <c r="AA10" s="36" t="str">
        <f t="shared" si="6"/>
        <v>○</v>
      </c>
      <c r="AB10" s="36" t="str">
        <f t="shared" si="5"/>
        <v>○</v>
      </c>
      <c r="AC10" s="36" t="str">
        <f t="shared" si="5"/>
        <v>○</v>
      </c>
    </row>
    <row r="11" spans="1:29" ht="17.100000000000001" customHeight="1">
      <c r="A11" s="86" t="s">
        <v>18</v>
      </c>
      <c r="B11" s="118">
        <f t="shared" si="0"/>
        <v>10</v>
      </c>
      <c r="C11" s="119">
        <f t="shared" si="0"/>
        <v>18749</v>
      </c>
      <c r="D11" s="120">
        <f t="shared" si="0"/>
        <v>965957</v>
      </c>
      <c r="E11" s="118">
        <f t="shared" si="0"/>
        <v>197</v>
      </c>
      <c r="F11" s="119">
        <f t="shared" si="0"/>
        <v>177814</v>
      </c>
      <c r="G11" s="120">
        <f t="shared" si="0"/>
        <v>9047665</v>
      </c>
      <c r="H11" s="118">
        <f t="shared" si="0"/>
        <v>541</v>
      </c>
      <c r="I11" s="119">
        <f t="shared" si="0"/>
        <v>152797</v>
      </c>
      <c r="J11" s="120">
        <f t="shared" si="0"/>
        <v>4656504</v>
      </c>
      <c r="K11" s="118">
        <f t="shared" si="0"/>
        <v>1407</v>
      </c>
      <c r="L11" s="119">
        <f t="shared" si="0"/>
        <v>232764</v>
      </c>
      <c r="M11" s="120">
        <f t="shared" si="0"/>
        <v>5785261</v>
      </c>
      <c r="N11" s="86" t="s">
        <v>18</v>
      </c>
      <c r="O11" s="86" t="s">
        <v>18</v>
      </c>
      <c r="P11" s="118">
        <f t="shared" si="3"/>
        <v>60</v>
      </c>
      <c r="Q11" s="119">
        <f t="shared" si="3"/>
        <v>2476</v>
      </c>
      <c r="R11" s="120">
        <f t="shared" si="3"/>
        <v>33190</v>
      </c>
      <c r="S11" s="118">
        <f t="shared" si="3"/>
        <v>0</v>
      </c>
      <c r="T11" s="119">
        <f t="shared" si="3"/>
        <v>0</v>
      </c>
      <c r="U11" s="120">
        <f t="shared" si="3"/>
        <v>0</v>
      </c>
      <c r="V11" s="118">
        <f t="shared" si="3"/>
        <v>2215</v>
      </c>
      <c r="W11" s="119">
        <f t="shared" si="3"/>
        <v>584600</v>
      </c>
      <c r="X11" s="120">
        <f t="shared" si="3"/>
        <v>20488577</v>
      </c>
      <c r="Y11" s="86" t="s">
        <v>18</v>
      </c>
      <c r="AA11" s="36" t="str">
        <f t="shared" si="6"/>
        <v>○</v>
      </c>
      <c r="AB11" s="36" t="str">
        <f t="shared" si="5"/>
        <v>○</v>
      </c>
      <c r="AC11" s="36" t="str">
        <f t="shared" si="5"/>
        <v>○</v>
      </c>
    </row>
    <row r="12" spans="1:29" ht="17.100000000000001" customHeight="1">
      <c r="A12" s="86" t="s">
        <v>19</v>
      </c>
      <c r="B12" s="118">
        <f t="shared" si="0"/>
        <v>13</v>
      </c>
      <c r="C12" s="119">
        <f t="shared" si="0"/>
        <v>1992</v>
      </c>
      <c r="D12" s="120">
        <f t="shared" si="0"/>
        <v>26504</v>
      </c>
      <c r="E12" s="118">
        <f t="shared" si="0"/>
        <v>107</v>
      </c>
      <c r="F12" s="119">
        <f t="shared" si="0"/>
        <v>23503</v>
      </c>
      <c r="G12" s="120">
        <f t="shared" si="0"/>
        <v>619182</v>
      </c>
      <c r="H12" s="118">
        <f t="shared" si="0"/>
        <v>380</v>
      </c>
      <c r="I12" s="119">
        <f t="shared" si="0"/>
        <v>79653</v>
      </c>
      <c r="J12" s="120">
        <f t="shared" si="0"/>
        <v>1875207</v>
      </c>
      <c r="K12" s="118">
        <f t="shared" si="0"/>
        <v>1297</v>
      </c>
      <c r="L12" s="119">
        <f t="shared" si="0"/>
        <v>175161</v>
      </c>
      <c r="M12" s="120">
        <f t="shared" si="0"/>
        <v>3154553</v>
      </c>
      <c r="N12" s="86" t="s">
        <v>19</v>
      </c>
      <c r="O12" s="86" t="s">
        <v>19</v>
      </c>
      <c r="P12" s="118">
        <f t="shared" si="3"/>
        <v>71</v>
      </c>
      <c r="Q12" s="119">
        <f t="shared" si="3"/>
        <v>4521</v>
      </c>
      <c r="R12" s="120">
        <f t="shared" si="3"/>
        <v>16800</v>
      </c>
      <c r="S12" s="118">
        <f t="shared" si="3"/>
        <v>0</v>
      </c>
      <c r="T12" s="119">
        <f t="shared" si="3"/>
        <v>0</v>
      </c>
      <c r="U12" s="120">
        <f t="shared" si="3"/>
        <v>0</v>
      </c>
      <c r="V12" s="118">
        <f t="shared" si="3"/>
        <v>1868</v>
      </c>
      <c r="W12" s="119">
        <f t="shared" si="3"/>
        <v>284830</v>
      </c>
      <c r="X12" s="120">
        <f t="shared" si="3"/>
        <v>5692246</v>
      </c>
      <c r="Y12" s="86" t="s">
        <v>19</v>
      </c>
      <c r="AA12" s="36" t="str">
        <f t="shared" si="6"/>
        <v>○</v>
      </c>
      <c r="AB12" s="36" t="str">
        <f t="shared" si="5"/>
        <v>○</v>
      </c>
      <c r="AC12" s="36" t="str">
        <f t="shared" si="5"/>
        <v>○</v>
      </c>
    </row>
    <row r="13" spans="1:29" ht="17.100000000000001" customHeight="1">
      <c r="A13" s="86" t="s">
        <v>20</v>
      </c>
      <c r="B13" s="118">
        <f t="shared" si="0"/>
        <v>1</v>
      </c>
      <c r="C13" s="119">
        <f t="shared" si="0"/>
        <v>209</v>
      </c>
      <c r="D13" s="120">
        <f t="shared" si="0"/>
        <v>9200</v>
      </c>
      <c r="E13" s="118">
        <f t="shared" si="0"/>
        <v>124</v>
      </c>
      <c r="F13" s="119">
        <f t="shared" si="0"/>
        <v>39082</v>
      </c>
      <c r="G13" s="120">
        <f t="shared" si="0"/>
        <v>1650096</v>
      </c>
      <c r="H13" s="118">
        <f t="shared" si="0"/>
        <v>377</v>
      </c>
      <c r="I13" s="119">
        <f t="shared" si="0"/>
        <v>71127</v>
      </c>
      <c r="J13" s="120">
        <f t="shared" si="0"/>
        <v>1932574</v>
      </c>
      <c r="K13" s="118">
        <f t="shared" si="0"/>
        <v>795</v>
      </c>
      <c r="L13" s="119">
        <f t="shared" si="0"/>
        <v>104478</v>
      </c>
      <c r="M13" s="120">
        <f t="shared" si="0"/>
        <v>2102781</v>
      </c>
      <c r="N13" s="86" t="s">
        <v>20</v>
      </c>
      <c r="O13" s="86" t="s">
        <v>20</v>
      </c>
      <c r="P13" s="118">
        <f t="shared" si="3"/>
        <v>620</v>
      </c>
      <c r="Q13" s="119">
        <f t="shared" si="3"/>
        <v>10189</v>
      </c>
      <c r="R13" s="120">
        <f t="shared" si="3"/>
        <v>129621</v>
      </c>
      <c r="S13" s="118">
        <f t="shared" si="3"/>
        <v>0</v>
      </c>
      <c r="T13" s="119">
        <f t="shared" si="3"/>
        <v>0</v>
      </c>
      <c r="U13" s="120">
        <f t="shared" si="3"/>
        <v>0</v>
      </c>
      <c r="V13" s="118">
        <f t="shared" si="3"/>
        <v>1917</v>
      </c>
      <c r="W13" s="119">
        <f t="shared" si="3"/>
        <v>225085</v>
      </c>
      <c r="X13" s="120">
        <f t="shared" si="3"/>
        <v>5824272</v>
      </c>
      <c r="Y13" s="86" t="s">
        <v>20</v>
      </c>
      <c r="AA13" s="36" t="str">
        <f t="shared" si="6"/>
        <v>○</v>
      </c>
      <c r="AB13" s="36" t="str">
        <f t="shared" si="5"/>
        <v>○</v>
      </c>
      <c r="AC13" s="36" t="str">
        <f t="shared" si="5"/>
        <v>○</v>
      </c>
    </row>
    <row r="14" spans="1:29" ht="17.100000000000001" customHeight="1">
      <c r="A14" s="86" t="s">
        <v>21</v>
      </c>
      <c r="B14" s="118">
        <f t="shared" si="0"/>
        <v>9</v>
      </c>
      <c r="C14" s="119">
        <f t="shared" si="0"/>
        <v>8218</v>
      </c>
      <c r="D14" s="120">
        <f t="shared" si="0"/>
        <v>362480</v>
      </c>
      <c r="E14" s="118">
        <f t="shared" si="0"/>
        <v>1067</v>
      </c>
      <c r="F14" s="119">
        <f t="shared" si="0"/>
        <v>980155</v>
      </c>
      <c r="G14" s="120">
        <f t="shared" si="0"/>
        <v>50483372</v>
      </c>
      <c r="H14" s="118">
        <f t="shared" si="0"/>
        <v>743</v>
      </c>
      <c r="I14" s="119">
        <f t="shared" si="0"/>
        <v>213743</v>
      </c>
      <c r="J14" s="120">
        <f t="shared" si="0"/>
        <v>7133051</v>
      </c>
      <c r="K14" s="118">
        <f t="shared" si="0"/>
        <v>5553</v>
      </c>
      <c r="L14" s="119">
        <f t="shared" si="0"/>
        <v>759803</v>
      </c>
      <c r="M14" s="120">
        <f t="shared" si="0"/>
        <v>21158055</v>
      </c>
      <c r="N14" s="86" t="s">
        <v>21</v>
      </c>
      <c r="O14" s="86" t="s">
        <v>21</v>
      </c>
      <c r="P14" s="118">
        <f t="shared" si="3"/>
        <v>111</v>
      </c>
      <c r="Q14" s="119">
        <f t="shared" si="3"/>
        <v>5134</v>
      </c>
      <c r="R14" s="120">
        <f t="shared" si="3"/>
        <v>67246</v>
      </c>
      <c r="S14" s="118">
        <f t="shared" si="3"/>
        <v>0</v>
      </c>
      <c r="T14" s="119">
        <f t="shared" si="3"/>
        <v>0</v>
      </c>
      <c r="U14" s="120">
        <f t="shared" si="3"/>
        <v>0</v>
      </c>
      <c r="V14" s="118">
        <f t="shared" si="3"/>
        <v>7483</v>
      </c>
      <c r="W14" s="119">
        <f t="shared" si="3"/>
        <v>1967053</v>
      </c>
      <c r="X14" s="120">
        <f t="shared" si="3"/>
        <v>79204204</v>
      </c>
      <c r="Y14" s="86" t="s">
        <v>21</v>
      </c>
      <c r="AA14" s="36" t="str">
        <f t="shared" si="6"/>
        <v>○</v>
      </c>
      <c r="AB14" s="36" t="str">
        <f t="shared" si="5"/>
        <v>○</v>
      </c>
      <c r="AC14" s="36" t="str">
        <f t="shared" si="5"/>
        <v>○</v>
      </c>
    </row>
    <row r="15" spans="1:29" ht="17.100000000000001" customHeight="1">
      <c r="A15" s="86" t="s">
        <v>22</v>
      </c>
      <c r="B15" s="118">
        <f t="shared" si="0"/>
        <v>144</v>
      </c>
      <c r="C15" s="119">
        <f t="shared" si="0"/>
        <v>13440</v>
      </c>
      <c r="D15" s="120">
        <f t="shared" si="0"/>
        <v>881603</v>
      </c>
      <c r="E15" s="118">
        <f t="shared" si="0"/>
        <v>1972</v>
      </c>
      <c r="F15" s="119">
        <f t="shared" si="0"/>
        <v>386280</v>
      </c>
      <c r="G15" s="120">
        <f t="shared" si="0"/>
        <v>19683958</v>
      </c>
      <c r="H15" s="118">
        <f t="shared" si="0"/>
        <v>549</v>
      </c>
      <c r="I15" s="119">
        <f t="shared" si="0"/>
        <v>154937</v>
      </c>
      <c r="J15" s="120">
        <f t="shared" si="0"/>
        <v>6091580</v>
      </c>
      <c r="K15" s="118">
        <f t="shared" si="0"/>
        <v>3292</v>
      </c>
      <c r="L15" s="119">
        <f t="shared" si="0"/>
        <v>499816</v>
      </c>
      <c r="M15" s="120">
        <f t="shared" si="0"/>
        <v>13025076</v>
      </c>
      <c r="N15" s="86" t="s">
        <v>22</v>
      </c>
      <c r="O15" s="86" t="s">
        <v>22</v>
      </c>
      <c r="P15" s="118">
        <f t="shared" si="3"/>
        <v>53</v>
      </c>
      <c r="Q15" s="119">
        <f t="shared" si="3"/>
        <v>1542</v>
      </c>
      <c r="R15" s="120">
        <f t="shared" si="3"/>
        <v>18004</v>
      </c>
      <c r="S15" s="118">
        <f t="shared" si="3"/>
        <v>0</v>
      </c>
      <c r="T15" s="119">
        <f t="shared" si="3"/>
        <v>0</v>
      </c>
      <c r="U15" s="120">
        <f t="shared" si="3"/>
        <v>0</v>
      </c>
      <c r="V15" s="118">
        <f t="shared" si="3"/>
        <v>6010</v>
      </c>
      <c r="W15" s="119">
        <f t="shared" si="3"/>
        <v>1056015</v>
      </c>
      <c r="X15" s="120">
        <f t="shared" si="3"/>
        <v>39700221</v>
      </c>
      <c r="Y15" s="86" t="s">
        <v>22</v>
      </c>
      <c r="AA15" s="36" t="str">
        <f t="shared" si="6"/>
        <v>○</v>
      </c>
      <c r="AB15" s="36" t="str">
        <f t="shared" si="5"/>
        <v>○</v>
      </c>
      <c r="AC15" s="36" t="str">
        <f t="shared" si="5"/>
        <v>○</v>
      </c>
    </row>
    <row r="16" spans="1:29" s="1" customFormat="1" ht="17.100000000000001" customHeight="1">
      <c r="A16" s="121" t="s">
        <v>157</v>
      </c>
      <c r="B16" s="118">
        <f t="shared" si="0"/>
        <v>6</v>
      </c>
      <c r="C16" s="119">
        <f t="shared" si="0"/>
        <v>1197</v>
      </c>
      <c r="D16" s="120">
        <f t="shared" si="0"/>
        <v>12964</v>
      </c>
      <c r="E16" s="118">
        <f t="shared" si="0"/>
        <v>196</v>
      </c>
      <c r="F16" s="119">
        <f t="shared" si="0"/>
        <v>97816</v>
      </c>
      <c r="G16" s="120">
        <f t="shared" si="0"/>
        <v>4135542</v>
      </c>
      <c r="H16" s="118">
        <f t="shared" si="0"/>
        <v>360</v>
      </c>
      <c r="I16" s="119">
        <f t="shared" si="0"/>
        <v>79382</v>
      </c>
      <c r="J16" s="120">
        <f t="shared" si="0"/>
        <v>1990922</v>
      </c>
      <c r="K16" s="118">
        <f t="shared" si="0"/>
        <v>1166</v>
      </c>
      <c r="L16" s="119">
        <f t="shared" si="0"/>
        <v>182586</v>
      </c>
      <c r="M16" s="120">
        <f t="shared" si="0"/>
        <v>6229637</v>
      </c>
      <c r="N16" s="86" t="str">
        <f>A16</f>
        <v>城市</v>
      </c>
      <c r="O16" s="86" t="str">
        <f>A16</f>
        <v>城市</v>
      </c>
      <c r="P16" s="118">
        <f t="shared" si="3"/>
        <v>155</v>
      </c>
      <c r="Q16" s="119">
        <f t="shared" si="3"/>
        <v>4115</v>
      </c>
      <c r="R16" s="120">
        <f t="shared" si="3"/>
        <v>58336</v>
      </c>
      <c r="S16" s="118">
        <f t="shared" si="3"/>
        <v>0</v>
      </c>
      <c r="T16" s="119">
        <f t="shared" si="3"/>
        <v>0</v>
      </c>
      <c r="U16" s="120">
        <f t="shared" si="3"/>
        <v>0</v>
      </c>
      <c r="V16" s="118">
        <f t="shared" si="3"/>
        <v>1883</v>
      </c>
      <c r="W16" s="119">
        <f t="shared" si="3"/>
        <v>365096</v>
      </c>
      <c r="X16" s="120">
        <f t="shared" si="3"/>
        <v>12427401</v>
      </c>
      <c r="Y16" s="86" t="str">
        <f>A16</f>
        <v>城市</v>
      </c>
      <c r="AA16" s="36" t="str">
        <f t="shared" si="6"/>
        <v>○</v>
      </c>
      <c r="AB16" s="36" t="str">
        <f t="shared" si="5"/>
        <v>○</v>
      </c>
      <c r="AC16" s="36" t="str">
        <f t="shared" si="5"/>
        <v>○</v>
      </c>
    </row>
    <row r="17" spans="1:29" s="1" customFormat="1" ht="17.100000000000001" customHeight="1">
      <c r="A17" s="86" t="s">
        <v>56</v>
      </c>
      <c r="B17" s="118">
        <f t="shared" si="0"/>
        <v>233</v>
      </c>
      <c r="C17" s="119">
        <f t="shared" si="0"/>
        <v>18020</v>
      </c>
      <c r="D17" s="120">
        <f t="shared" si="0"/>
        <v>862844</v>
      </c>
      <c r="E17" s="118">
        <f t="shared" si="0"/>
        <v>194</v>
      </c>
      <c r="F17" s="119">
        <f t="shared" si="0"/>
        <v>25326</v>
      </c>
      <c r="G17" s="120">
        <f t="shared" si="0"/>
        <v>1101260</v>
      </c>
      <c r="H17" s="118">
        <f t="shared" si="0"/>
        <v>604</v>
      </c>
      <c r="I17" s="119">
        <f t="shared" si="0"/>
        <v>91132</v>
      </c>
      <c r="J17" s="120">
        <f t="shared" si="0"/>
        <v>2577212</v>
      </c>
      <c r="K17" s="118">
        <f t="shared" si="0"/>
        <v>1635</v>
      </c>
      <c r="L17" s="119">
        <f t="shared" si="0"/>
        <v>185194</v>
      </c>
      <c r="M17" s="120">
        <f t="shared" si="0"/>
        <v>2326353</v>
      </c>
      <c r="N17" s="86" t="s">
        <v>56</v>
      </c>
      <c r="O17" s="86" t="s">
        <v>56</v>
      </c>
      <c r="P17" s="118">
        <f t="shared" si="3"/>
        <v>108</v>
      </c>
      <c r="Q17" s="119">
        <f t="shared" si="3"/>
        <v>2903</v>
      </c>
      <c r="R17" s="120">
        <f t="shared" si="3"/>
        <v>28601</v>
      </c>
      <c r="S17" s="118">
        <f t="shared" si="3"/>
        <v>0</v>
      </c>
      <c r="T17" s="119">
        <f t="shared" si="3"/>
        <v>0</v>
      </c>
      <c r="U17" s="120">
        <f t="shared" si="3"/>
        <v>0</v>
      </c>
      <c r="V17" s="118">
        <f t="shared" si="3"/>
        <v>2774</v>
      </c>
      <c r="W17" s="119">
        <f t="shared" si="3"/>
        <v>322575</v>
      </c>
      <c r="X17" s="120">
        <f t="shared" si="3"/>
        <v>6896270</v>
      </c>
      <c r="Y17" s="86" t="s">
        <v>56</v>
      </c>
      <c r="AA17" s="36" t="str">
        <f t="shared" si="6"/>
        <v>○</v>
      </c>
      <c r="AB17" s="36" t="str">
        <f t="shared" si="5"/>
        <v>○</v>
      </c>
      <c r="AC17" s="36" t="str">
        <f t="shared" si="5"/>
        <v>○</v>
      </c>
    </row>
    <row r="18" spans="1:29" ht="17.100000000000001" customHeight="1">
      <c r="A18" s="80" t="s">
        <v>23</v>
      </c>
      <c r="B18" s="122">
        <f t="shared" si="0"/>
        <v>0</v>
      </c>
      <c r="C18" s="123">
        <f t="shared" si="0"/>
        <v>0</v>
      </c>
      <c r="D18" s="124">
        <f t="shared" si="0"/>
        <v>0</v>
      </c>
      <c r="E18" s="122">
        <f t="shared" si="0"/>
        <v>9</v>
      </c>
      <c r="F18" s="123">
        <f t="shared" si="0"/>
        <v>952</v>
      </c>
      <c r="G18" s="124">
        <f t="shared" si="0"/>
        <v>24649</v>
      </c>
      <c r="H18" s="122">
        <f t="shared" si="0"/>
        <v>26</v>
      </c>
      <c r="I18" s="123">
        <f t="shared" si="0"/>
        <v>2935</v>
      </c>
      <c r="J18" s="124">
        <f t="shared" si="0"/>
        <v>61511</v>
      </c>
      <c r="K18" s="122">
        <f t="shared" si="0"/>
        <v>58</v>
      </c>
      <c r="L18" s="123">
        <f t="shared" si="0"/>
        <v>5543</v>
      </c>
      <c r="M18" s="124">
        <f t="shared" si="0"/>
        <v>96188</v>
      </c>
      <c r="N18" s="80" t="s">
        <v>23</v>
      </c>
      <c r="O18" s="80" t="s">
        <v>23</v>
      </c>
      <c r="P18" s="122">
        <f t="shared" si="3"/>
        <v>11</v>
      </c>
      <c r="Q18" s="123">
        <f t="shared" si="3"/>
        <v>175</v>
      </c>
      <c r="R18" s="124">
        <f t="shared" si="3"/>
        <v>5043</v>
      </c>
      <c r="S18" s="122">
        <f t="shared" si="3"/>
        <v>0</v>
      </c>
      <c r="T18" s="123">
        <f t="shared" si="3"/>
        <v>0</v>
      </c>
      <c r="U18" s="124">
        <f t="shared" si="3"/>
        <v>0</v>
      </c>
      <c r="V18" s="122">
        <f t="shared" si="3"/>
        <v>104</v>
      </c>
      <c r="W18" s="123">
        <f t="shared" si="3"/>
        <v>9605</v>
      </c>
      <c r="X18" s="124">
        <f t="shared" si="3"/>
        <v>187391</v>
      </c>
      <c r="Y18" s="80" t="s">
        <v>23</v>
      </c>
      <c r="AA18" s="36" t="str">
        <f t="shared" si="6"/>
        <v>○</v>
      </c>
      <c r="AB18" s="36" t="str">
        <f t="shared" si="5"/>
        <v>○</v>
      </c>
      <c r="AC18" s="36" t="str">
        <f t="shared" si="5"/>
        <v>○</v>
      </c>
    </row>
    <row r="19" spans="1:29" ht="17.100000000000001" customHeight="1">
      <c r="A19" s="86" t="s">
        <v>24</v>
      </c>
      <c r="B19" s="118">
        <f t="shared" si="0"/>
        <v>8</v>
      </c>
      <c r="C19" s="119">
        <f t="shared" si="0"/>
        <v>1049</v>
      </c>
      <c r="D19" s="120">
        <f t="shared" si="0"/>
        <v>22293</v>
      </c>
      <c r="E19" s="118">
        <f t="shared" si="0"/>
        <v>186</v>
      </c>
      <c r="F19" s="119">
        <f t="shared" si="0"/>
        <v>39061</v>
      </c>
      <c r="G19" s="120">
        <f t="shared" si="0"/>
        <v>1376692</v>
      </c>
      <c r="H19" s="118">
        <f t="shared" si="0"/>
        <v>123</v>
      </c>
      <c r="I19" s="119">
        <f t="shared" si="0"/>
        <v>22843</v>
      </c>
      <c r="J19" s="120">
        <f t="shared" si="0"/>
        <v>602543</v>
      </c>
      <c r="K19" s="118">
        <f t="shared" si="0"/>
        <v>1313</v>
      </c>
      <c r="L19" s="119">
        <f t="shared" si="0"/>
        <v>159659</v>
      </c>
      <c r="M19" s="120">
        <f t="shared" si="0"/>
        <v>3218267</v>
      </c>
      <c r="N19" s="86" t="s">
        <v>24</v>
      </c>
      <c r="O19" s="86" t="s">
        <v>24</v>
      </c>
      <c r="P19" s="118">
        <f t="shared" si="3"/>
        <v>31</v>
      </c>
      <c r="Q19" s="119">
        <f t="shared" si="3"/>
        <v>1927</v>
      </c>
      <c r="R19" s="120">
        <f t="shared" si="3"/>
        <v>16692</v>
      </c>
      <c r="S19" s="118">
        <f t="shared" si="3"/>
        <v>1</v>
      </c>
      <c r="T19" s="119">
        <f t="shared" si="3"/>
        <v>117</v>
      </c>
      <c r="U19" s="120">
        <f t="shared" si="3"/>
        <v>2173</v>
      </c>
      <c r="V19" s="118">
        <f t="shared" si="3"/>
        <v>1662</v>
      </c>
      <c r="W19" s="119">
        <f t="shared" si="3"/>
        <v>224656</v>
      </c>
      <c r="X19" s="120">
        <f t="shared" si="3"/>
        <v>5238660</v>
      </c>
      <c r="Y19" s="86" t="s">
        <v>24</v>
      </c>
      <c r="AA19" s="36" t="str">
        <f t="shared" si="6"/>
        <v>○</v>
      </c>
      <c r="AB19" s="36" t="str">
        <f t="shared" si="5"/>
        <v>○</v>
      </c>
      <c r="AC19" s="36" t="str">
        <f t="shared" si="5"/>
        <v>○</v>
      </c>
    </row>
    <row r="20" spans="1:29" ht="17.100000000000001" customHeight="1">
      <c r="A20" s="86" t="s">
        <v>25</v>
      </c>
      <c r="B20" s="118">
        <f t="shared" si="0"/>
        <v>7</v>
      </c>
      <c r="C20" s="119">
        <f t="shared" si="0"/>
        <v>1543</v>
      </c>
      <c r="D20" s="120">
        <f t="shared" si="0"/>
        <v>58780</v>
      </c>
      <c r="E20" s="118">
        <f t="shared" si="0"/>
        <v>368</v>
      </c>
      <c r="F20" s="119">
        <f t="shared" si="0"/>
        <v>91566</v>
      </c>
      <c r="G20" s="120">
        <f t="shared" si="0"/>
        <v>3450881</v>
      </c>
      <c r="H20" s="118">
        <f t="shared" si="0"/>
        <v>213</v>
      </c>
      <c r="I20" s="119">
        <f t="shared" si="0"/>
        <v>50396</v>
      </c>
      <c r="J20" s="120">
        <f t="shared" si="0"/>
        <v>1905527</v>
      </c>
      <c r="K20" s="118">
        <f t="shared" si="0"/>
        <v>1468</v>
      </c>
      <c r="L20" s="119">
        <f t="shared" si="0"/>
        <v>191486</v>
      </c>
      <c r="M20" s="120">
        <f t="shared" si="0"/>
        <v>3670604</v>
      </c>
      <c r="N20" s="86" t="s">
        <v>25</v>
      </c>
      <c r="O20" s="86" t="s">
        <v>25</v>
      </c>
      <c r="P20" s="118">
        <f t="shared" si="3"/>
        <v>15</v>
      </c>
      <c r="Q20" s="119">
        <f t="shared" si="3"/>
        <v>881</v>
      </c>
      <c r="R20" s="120">
        <f t="shared" si="3"/>
        <v>10485</v>
      </c>
      <c r="S20" s="118">
        <f t="shared" si="3"/>
        <v>0</v>
      </c>
      <c r="T20" s="119">
        <f t="shared" si="3"/>
        <v>0</v>
      </c>
      <c r="U20" s="120">
        <f t="shared" si="3"/>
        <v>0</v>
      </c>
      <c r="V20" s="118">
        <f t="shared" si="3"/>
        <v>2071</v>
      </c>
      <c r="W20" s="119">
        <f t="shared" si="3"/>
        <v>335872</v>
      </c>
      <c r="X20" s="120">
        <f t="shared" si="3"/>
        <v>9096277</v>
      </c>
      <c r="Y20" s="86" t="s">
        <v>25</v>
      </c>
      <c r="AA20" s="36" t="str">
        <f t="shared" si="6"/>
        <v>○</v>
      </c>
      <c r="AB20" s="36" t="str">
        <f t="shared" si="5"/>
        <v>○</v>
      </c>
      <c r="AC20" s="36" t="str">
        <f t="shared" si="5"/>
        <v>○</v>
      </c>
    </row>
    <row r="21" spans="1:29" ht="17.100000000000001" customHeight="1">
      <c r="A21" s="86" t="s">
        <v>26</v>
      </c>
      <c r="B21" s="118">
        <f t="shared" si="0"/>
        <v>3</v>
      </c>
      <c r="C21" s="119">
        <f t="shared" si="0"/>
        <v>1359</v>
      </c>
      <c r="D21" s="120">
        <f t="shared" si="0"/>
        <v>80392</v>
      </c>
      <c r="E21" s="118">
        <f t="shared" si="0"/>
        <v>199</v>
      </c>
      <c r="F21" s="119">
        <f t="shared" si="0"/>
        <v>81189</v>
      </c>
      <c r="G21" s="120">
        <f t="shared" si="0"/>
        <v>3979608</v>
      </c>
      <c r="H21" s="118">
        <f t="shared" si="0"/>
        <v>191</v>
      </c>
      <c r="I21" s="119">
        <f t="shared" si="0"/>
        <v>53150</v>
      </c>
      <c r="J21" s="120">
        <f t="shared" si="0"/>
        <v>1662142</v>
      </c>
      <c r="K21" s="118">
        <f t="shared" si="0"/>
        <v>1378</v>
      </c>
      <c r="L21" s="119">
        <f t="shared" si="0"/>
        <v>182126</v>
      </c>
      <c r="M21" s="120">
        <f t="shared" si="0"/>
        <v>4182308</v>
      </c>
      <c r="N21" s="86" t="s">
        <v>26</v>
      </c>
      <c r="O21" s="86" t="s">
        <v>26</v>
      </c>
      <c r="P21" s="118">
        <f t="shared" si="3"/>
        <v>24</v>
      </c>
      <c r="Q21" s="119">
        <f t="shared" si="3"/>
        <v>1786</v>
      </c>
      <c r="R21" s="120">
        <f t="shared" si="3"/>
        <v>16268</v>
      </c>
      <c r="S21" s="118">
        <f t="shared" si="3"/>
        <v>0</v>
      </c>
      <c r="T21" s="119">
        <f t="shared" si="3"/>
        <v>0</v>
      </c>
      <c r="U21" s="120">
        <f t="shared" si="3"/>
        <v>0</v>
      </c>
      <c r="V21" s="118">
        <f t="shared" si="3"/>
        <v>1795</v>
      </c>
      <c r="W21" s="119">
        <f t="shared" si="3"/>
        <v>319610</v>
      </c>
      <c r="X21" s="120">
        <f t="shared" si="3"/>
        <v>9920718</v>
      </c>
      <c r="Y21" s="86" t="s">
        <v>26</v>
      </c>
      <c r="AA21" s="36" t="str">
        <f t="shared" si="6"/>
        <v>○</v>
      </c>
      <c r="AB21" s="36" t="str">
        <f t="shared" si="5"/>
        <v>○</v>
      </c>
      <c r="AC21" s="36" t="str">
        <f t="shared" si="5"/>
        <v>○</v>
      </c>
    </row>
    <row r="22" spans="1:29" ht="17.100000000000001" customHeight="1">
      <c r="A22" s="86" t="s">
        <v>27</v>
      </c>
      <c r="B22" s="118">
        <f t="shared" ref="B22:M37" si="7">B67</f>
        <v>11</v>
      </c>
      <c r="C22" s="119">
        <f t="shared" si="7"/>
        <v>1452</v>
      </c>
      <c r="D22" s="120">
        <f t="shared" si="7"/>
        <v>4134</v>
      </c>
      <c r="E22" s="118">
        <f t="shared" si="7"/>
        <v>26</v>
      </c>
      <c r="F22" s="119">
        <f t="shared" si="7"/>
        <v>26801</v>
      </c>
      <c r="G22" s="120">
        <f t="shared" si="7"/>
        <v>1283962</v>
      </c>
      <c r="H22" s="118">
        <f t="shared" si="7"/>
        <v>28</v>
      </c>
      <c r="I22" s="119">
        <f t="shared" si="7"/>
        <v>7714</v>
      </c>
      <c r="J22" s="120">
        <f t="shared" si="7"/>
        <v>227786</v>
      </c>
      <c r="K22" s="118">
        <f t="shared" si="7"/>
        <v>231</v>
      </c>
      <c r="L22" s="119">
        <f t="shared" si="7"/>
        <v>33789</v>
      </c>
      <c r="M22" s="120">
        <f t="shared" si="7"/>
        <v>690188</v>
      </c>
      <c r="N22" s="86" t="s">
        <v>27</v>
      </c>
      <c r="O22" s="86" t="s">
        <v>27</v>
      </c>
      <c r="P22" s="118">
        <f t="shared" ref="P22:X37" si="8">P67</f>
        <v>11</v>
      </c>
      <c r="Q22" s="119">
        <f t="shared" si="8"/>
        <v>465</v>
      </c>
      <c r="R22" s="120">
        <f t="shared" si="8"/>
        <v>1018</v>
      </c>
      <c r="S22" s="118">
        <f t="shared" si="8"/>
        <v>1</v>
      </c>
      <c r="T22" s="119">
        <f t="shared" si="8"/>
        <v>46</v>
      </c>
      <c r="U22" s="120">
        <f t="shared" si="8"/>
        <v>33</v>
      </c>
      <c r="V22" s="118">
        <f t="shared" si="8"/>
        <v>308</v>
      </c>
      <c r="W22" s="119">
        <f t="shared" si="8"/>
        <v>70267</v>
      </c>
      <c r="X22" s="120">
        <f t="shared" si="8"/>
        <v>2207121</v>
      </c>
      <c r="Y22" s="86" t="s">
        <v>27</v>
      </c>
      <c r="AA22" s="36" t="str">
        <f t="shared" si="6"/>
        <v>○</v>
      </c>
      <c r="AB22" s="36" t="str">
        <f t="shared" si="6"/>
        <v>○</v>
      </c>
      <c r="AC22" s="36" t="str">
        <f t="shared" si="6"/>
        <v>○</v>
      </c>
    </row>
    <row r="23" spans="1:29" ht="17.100000000000001" customHeight="1">
      <c r="A23" s="86" t="s">
        <v>28</v>
      </c>
      <c r="B23" s="118">
        <f t="shared" si="7"/>
        <v>1</v>
      </c>
      <c r="C23" s="119">
        <f t="shared" si="7"/>
        <v>43</v>
      </c>
      <c r="D23" s="120">
        <f t="shared" si="7"/>
        <v>561</v>
      </c>
      <c r="E23" s="118">
        <f t="shared" si="7"/>
        <v>70</v>
      </c>
      <c r="F23" s="119">
        <f t="shared" si="7"/>
        <v>18063</v>
      </c>
      <c r="G23" s="120">
        <f t="shared" si="7"/>
        <v>780928</v>
      </c>
      <c r="H23" s="118">
        <f t="shared" si="7"/>
        <v>85</v>
      </c>
      <c r="I23" s="119">
        <f t="shared" si="7"/>
        <v>15978</v>
      </c>
      <c r="J23" s="120">
        <f t="shared" si="7"/>
        <v>408759</v>
      </c>
      <c r="K23" s="118">
        <f t="shared" si="7"/>
        <v>479</v>
      </c>
      <c r="L23" s="119">
        <f t="shared" si="7"/>
        <v>64012</v>
      </c>
      <c r="M23" s="120">
        <f t="shared" si="7"/>
        <v>1326676</v>
      </c>
      <c r="N23" s="86" t="s">
        <v>28</v>
      </c>
      <c r="O23" s="86" t="s">
        <v>28</v>
      </c>
      <c r="P23" s="118">
        <f t="shared" si="8"/>
        <v>17</v>
      </c>
      <c r="Q23" s="119">
        <f t="shared" si="8"/>
        <v>695</v>
      </c>
      <c r="R23" s="120">
        <f t="shared" si="8"/>
        <v>5869</v>
      </c>
      <c r="S23" s="118">
        <f t="shared" si="8"/>
        <v>0</v>
      </c>
      <c r="T23" s="119">
        <f t="shared" si="8"/>
        <v>0</v>
      </c>
      <c r="U23" s="120">
        <f t="shared" si="8"/>
        <v>0</v>
      </c>
      <c r="V23" s="118">
        <f t="shared" si="8"/>
        <v>652</v>
      </c>
      <c r="W23" s="119">
        <f t="shared" si="8"/>
        <v>98791</v>
      </c>
      <c r="X23" s="120">
        <f t="shared" si="8"/>
        <v>2522793</v>
      </c>
      <c r="Y23" s="86" t="s">
        <v>28</v>
      </c>
      <c r="AA23" s="36" t="str">
        <f t="shared" si="6"/>
        <v>○</v>
      </c>
      <c r="AB23" s="36" t="str">
        <f t="shared" si="6"/>
        <v>○</v>
      </c>
      <c r="AC23" s="36" t="str">
        <f t="shared" si="6"/>
        <v>○</v>
      </c>
    </row>
    <row r="24" spans="1:29" ht="17.100000000000001" customHeight="1">
      <c r="A24" s="86" t="s">
        <v>29</v>
      </c>
      <c r="B24" s="118">
        <f t="shared" si="7"/>
        <v>5</v>
      </c>
      <c r="C24" s="119">
        <f t="shared" si="7"/>
        <v>537</v>
      </c>
      <c r="D24" s="120">
        <f t="shared" si="7"/>
        <v>12637</v>
      </c>
      <c r="E24" s="118">
        <f t="shared" si="7"/>
        <v>39</v>
      </c>
      <c r="F24" s="119">
        <f t="shared" si="7"/>
        <v>7836</v>
      </c>
      <c r="G24" s="120">
        <f t="shared" si="7"/>
        <v>281607</v>
      </c>
      <c r="H24" s="118">
        <f t="shared" si="7"/>
        <v>48</v>
      </c>
      <c r="I24" s="119">
        <f t="shared" si="7"/>
        <v>11044</v>
      </c>
      <c r="J24" s="120">
        <f t="shared" si="7"/>
        <v>280058</v>
      </c>
      <c r="K24" s="118">
        <f t="shared" si="7"/>
        <v>383</v>
      </c>
      <c r="L24" s="119">
        <f t="shared" si="7"/>
        <v>46518</v>
      </c>
      <c r="M24" s="120">
        <f t="shared" si="7"/>
        <v>968093</v>
      </c>
      <c r="N24" s="86" t="s">
        <v>29</v>
      </c>
      <c r="O24" s="86" t="s">
        <v>29</v>
      </c>
      <c r="P24" s="118">
        <f t="shared" si="8"/>
        <v>23</v>
      </c>
      <c r="Q24" s="119">
        <f t="shared" si="8"/>
        <v>1008</v>
      </c>
      <c r="R24" s="120">
        <f t="shared" si="8"/>
        <v>4315</v>
      </c>
      <c r="S24" s="118">
        <f t="shared" si="8"/>
        <v>0</v>
      </c>
      <c r="T24" s="119">
        <f t="shared" si="8"/>
        <v>0</v>
      </c>
      <c r="U24" s="120">
        <f t="shared" si="8"/>
        <v>0</v>
      </c>
      <c r="V24" s="118">
        <f t="shared" si="8"/>
        <v>498</v>
      </c>
      <c r="W24" s="119">
        <f t="shared" si="8"/>
        <v>66943</v>
      </c>
      <c r="X24" s="120">
        <f t="shared" si="8"/>
        <v>1546710</v>
      </c>
      <c r="Y24" s="86" t="s">
        <v>29</v>
      </c>
      <c r="AA24" s="36" t="str">
        <f t="shared" si="6"/>
        <v>○</v>
      </c>
      <c r="AB24" s="36" t="str">
        <f t="shared" si="6"/>
        <v>○</v>
      </c>
      <c r="AC24" s="36" t="str">
        <f t="shared" si="6"/>
        <v>○</v>
      </c>
    </row>
    <row r="25" spans="1:29" ht="17.100000000000001" customHeight="1">
      <c r="A25" s="86" t="s">
        <v>30</v>
      </c>
      <c r="B25" s="118">
        <f t="shared" si="7"/>
        <v>2</v>
      </c>
      <c r="C25" s="119">
        <f t="shared" si="7"/>
        <v>844</v>
      </c>
      <c r="D25" s="120">
        <f t="shared" si="7"/>
        <v>10898</v>
      </c>
      <c r="E25" s="118">
        <f t="shared" si="7"/>
        <v>215</v>
      </c>
      <c r="F25" s="119">
        <f t="shared" si="7"/>
        <v>44808</v>
      </c>
      <c r="G25" s="120">
        <f t="shared" si="7"/>
        <v>2320096</v>
      </c>
      <c r="H25" s="118">
        <f t="shared" si="7"/>
        <v>434</v>
      </c>
      <c r="I25" s="119">
        <f t="shared" si="7"/>
        <v>93991</v>
      </c>
      <c r="J25" s="120">
        <f t="shared" si="7"/>
        <v>2877048</v>
      </c>
      <c r="K25" s="118">
        <f t="shared" si="7"/>
        <v>1507</v>
      </c>
      <c r="L25" s="119">
        <f t="shared" si="7"/>
        <v>192540</v>
      </c>
      <c r="M25" s="120">
        <f t="shared" si="7"/>
        <v>5032115</v>
      </c>
      <c r="N25" s="86" t="s">
        <v>30</v>
      </c>
      <c r="O25" s="86" t="s">
        <v>30</v>
      </c>
      <c r="P25" s="118">
        <f t="shared" si="8"/>
        <v>261</v>
      </c>
      <c r="Q25" s="119">
        <f t="shared" si="8"/>
        <v>4704</v>
      </c>
      <c r="R25" s="120">
        <f t="shared" si="8"/>
        <v>32775</v>
      </c>
      <c r="S25" s="118">
        <f t="shared" si="8"/>
        <v>0</v>
      </c>
      <c r="T25" s="119">
        <f t="shared" si="8"/>
        <v>0</v>
      </c>
      <c r="U25" s="120">
        <f t="shared" si="8"/>
        <v>0</v>
      </c>
      <c r="V25" s="118">
        <f t="shared" si="8"/>
        <v>2419</v>
      </c>
      <c r="W25" s="119">
        <f t="shared" si="8"/>
        <v>336887</v>
      </c>
      <c r="X25" s="120">
        <f t="shared" si="8"/>
        <v>10272932</v>
      </c>
      <c r="Y25" s="86" t="s">
        <v>30</v>
      </c>
      <c r="AA25" s="36" t="str">
        <f t="shared" si="6"/>
        <v>○</v>
      </c>
      <c r="AB25" s="36" t="str">
        <f t="shared" si="6"/>
        <v>○</v>
      </c>
      <c r="AC25" s="36" t="str">
        <f t="shared" si="6"/>
        <v>○</v>
      </c>
    </row>
    <row r="26" spans="1:29" ht="17.100000000000001" customHeight="1">
      <c r="A26" s="86" t="s">
        <v>64</v>
      </c>
      <c r="B26" s="118">
        <f t="shared" si="7"/>
        <v>0</v>
      </c>
      <c r="C26" s="119">
        <f t="shared" si="7"/>
        <v>0</v>
      </c>
      <c r="D26" s="120">
        <f t="shared" si="7"/>
        <v>0</v>
      </c>
      <c r="E26" s="118">
        <f t="shared" si="7"/>
        <v>0</v>
      </c>
      <c r="F26" s="119">
        <f t="shared" si="7"/>
        <v>0</v>
      </c>
      <c r="G26" s="120">
        <f t="shared" si="7"/>
        <v>0</v>
      </c>
      <c r="H26" s="118">
        <f t="shared" si="7"/>
        <v>3</v>
      </c>
      <c r="I26" s="119">
        <f t="shared" si="7"/>
        <v>607</v>
      </c>
      <c r="J26" s="120">
        <f t="shared" si="7"/>
        <v>23246</v>
      </c>
      <c r="K26" s="118">
        <f t="shared" si="7"/>
        <v>32</v>
      </c>
      <c r="L26" s="119">
        <f t="shared" si="7"/>
        <v>3740</v>
      </c>
      <c r="M26" s="120">
        <f t="shared" si="7"/>
        <v>65290</v>
      </c>
      <c r="N26" s="86" t="s">
        <v>64</v>
      </c>
      <c r="O26" s="86" t="s">
        <v>64</v>
      </c>
      <c r="P26" s="118">
        <f t="shared" si="8"/>
        <v>0</v>
      </c>
      <c r="Q26" s="119">
        <f t="shared" si="8"/>
        <v>0</v>
      </c>
      <c r="R26" s="120">
        <f t="shared" si="8"/>
        <v>0</v>
      </c>
      <c r="S26" s="118">
        <f t="shared" si="8"/>
        <v>0</v>
      </c>
      <c r="T26" s="119">
        <f t="shared" si="8"/>
        <v>0</v>
      </c>
      <c r="U26" s="120">
        <f t="shared" si="8"/>
        <v>0</v>
      </c>
      <c r="V26" s="118">
        <f t="shared" si="8"/>
        <v>35</v>
      </c>
      <c r="W26" s="119">
        <f t="shared" si="8"/>
        <v>4347</v>
      </c>
      <c r="X26" s="120">
        <f t="shared" si="8"/>
        <v>88536</v>
      </c>
      <c r="Y26" s="86" t="s">
        <v>64</v>
      </c>
      <c r="AA26" s="36" t="str">
        <f t="shared" si="6"/>
        <v>○</v>
      </c>
      <c r="AB26" s="36" t="str">
        <f t="shared" si="6"/>
        <v>○</v>
      </c>
      <c r="AC26" s="36" t="str">
        <f t="shared" si="6"/>
        <v>○</v>
      </c>
    </row>
    <row r="27" spans="1:29" ht="17.100000000000001" customHeight="1">
      <c r="A27" s="86" t="s">
        <v>31</v>
      </c>
      <c r="B27" s="118">
        <f t="shared" si="7"/>
        <v>0</v>
      </c>
      <c r="C27" s="119">
        <f t="shared" si="7"/>
        <v>0</v>
      </c>
      <c r="D27" s="120">
        <f t="shared" si="7"/>
        <v>0</v>
      </c>
      <c r="E27" s="118">
        <f t="shared" si="7"/>
        <v>0</v>
      </c>
      <c r="F27" s="119">
        <f t="shared" si="7"/>
        <v>0</v>
      </c>
      <c r="G27" s="120">
        <f t="shared" si="7"/>
        <v>0</v>
      </c>
      <c r="H27" s="118">
        <f t="shared" si="7"/>
        <v>9</v>
      </c>
      <c r="I27" s="119">
        <f t="shared" si="7"/>
        <v>1142</v>
      </c>
      <c r="J27" s="120">
        <f t="shared" si="7"/>
        <v>14108</v>
      </c>
      <c r="K27" s="118">
        <f t="shared" si="7"/>
        <v>51</v>
      </c>
      <c r="L27" s="119">
        <f t="shared" si="7"/>
        <v>4568</v>
      </c>
      <c r="M27" s="120">
        <f t="shared" si="7"/>
        <v>62669</v>
      </c>
      <c r="N27" s="86" t="s">
        <v>31</v>
      </c>
      <c r="O27" s="86" t="s">
        <v>31</v>
      </c>
      <c r="P27" s="118">
        <f t="shared" si="8"/>
        <v>3</v>
      </c>
      <c r="Q27" s="119">
        <f t="shared" si="8"/>
        <v>365</v>
      </c>
      <c r="R27" s="120">
        <f t="shared" si="8"/>
        <v>8560</v>
      </c>
      <c r="S27" s="118">
        <f t="shared" si="8"/>
        <v>0</v>
      </c>
      <c r="T27" s="119">
        <f t="shared" si="8"/>
        <v>0</v>
      </c>
      <c r="U27" s="120">
        <f t="shared" si="8"/>
        <v>0</v>
      </c>
      <c r="V27" s="118">
        <f t="shared" si="8"/>
        <v>63</v>
      </c>
      <c r="W27" s="119">
        <f t="shared" si="8"/>
        <v>6075</v>
      </c>
      <c r="X27" s="120">
        <f t="shared" si="8"/>
        <v>85337</v>
      </c>
      <c r="Y27" s="86" t="s">
        <v>31</v>
      </c>
      <c r="AA27" s="36" t="str">
        <f t="shared" si="6"/>
        <v>○</v>
      </c>
      <c r="AB27" s="36" t="str">
        <f t="shared" si="6"/>
        <v>○</v>
      </c>
      <c r="AC27" s="36" t="str">
        <f t="shared" si="6"/>
        <v>○</v>
      </c>
    </row>
    <row r="28" spans="1:29" ht="17.100000000000001" customHeight="1">
      <c r="A28" s="86" t="s">
        <v>32</v>
      </c>
      <c r="B28" s="118">
        <f t="shared" si="7"/>
        <v>0</v>
      </c>
      <c r="C28" s="119">
        <f t="shared" si="7"/>
        <v>0</v>
      </c>
      <c r="D28" s="120">
        <f t="shared" si="7"/>
        <v>0</v>
      </c>
      <c r="E28" s="118">
        <f t="shared" si="7"/>
        <v>12</v>
      </c>
      <c r="F28" s="119">
        <f t="shared" si="7"/>
        <v>1453</v>
      </c>
      <c r="G28" s="120">
        <f t="shared" si="7"/>
        <v>41664</v>
      </c>
      <c r="H28" s="118">
        <f t="shared" si="7"/>
        <v>40</v>
      </c>
      <c r="I28" s="119">
        <f t="shared" si="7"/>
        <v>6082</v>
      </c>
      <c r="J28" s="120">
        <f t="shared" si="7"/>
        <v>166096</v>
      </c>
      <c r="K28" s="118">
        <f t="shared" si="7"/>
        <v>157</v>
      </c>
      <c r="L28" s="119">
        <f t="shared" si="7"/>
        <v>21975</v>
      </c>
      <c r="M28" s="120">
        <f t="shared" si="7"/>
        <v>438300</v>
      </c>
      <c r="N28" s="86" t="s">
        <v>32</v>
      </c>
      <c r="O28" s="86" t="s">
        <v>32</v>
      </c>
      <c r="P28" s="118">
        <f t="shared" si="8"/>
        <v>5</v>
      </c>
      <c r="Q28" s="119">
        <f t="shared" si="8"/>
        <v>206</v>
      </c>
      <c r="R28" s="120">
        <f t="shared" si="8"/>
        <v>3290</v>
      </c>
      <c r="S28" s="118">
        <f t="shared" si="8"/>
        <v>0</v>
      </c>
      <c r="T28" s="119">
        <f t="shared" si="8"/>
        <v>0</v>
      </c>
      <c r="U28" s="120">
        <f t="shared" si="8"/>
        <v>0</v>
      </c>
      <c r="V28" s="118">
        <f t="shared" si="8"/>
        <v>214</v>
      </c>
      <c r="W28" s="119">
        <f t="shared" si="8"/>
        <v>29716</v>
      </c>
      <c r="X28" s="120">
        <f t="shared" si="8"/>
        <v>649350</v>
      </c>
      <c r="Y28" s="86" t="s">
        <v>32</v>
      </c>
      <c r="AA28" s="36" t="str">
        <f t="shared" si="6"/>
        <v>○</v>
      </c>
      <c r="AB28" s="36" t="str">
        <f t="shared" si="6"/>
        <v>○</v>
      </c>
      <c r="AC28" s="36" t="str">
        <f t="shared" si="6"/>
        <v>○</v>
      </c>
    </row>
    <row r="29" spans="1:29" ht="17.100000000000001" customHeight="1">
      <c r="A29" s="86" t="s">
        <v>33</v>
      </c>
      <c r="B29" s="118">
        <f t="shared" si="7"/>
        <v>0</v>
      </c>
      <c r="C29" s="119">
        <f t="shared" si="7"/>
        <v>0</v>
      </c>
      <c r="D29" s="120">
        <f t="shared" si="7"/>
        <v>0</v>
      </c>
      <c r="E29" s="118">
        <f t="shared" si="7"/>
        <v>9</v>
      </c>
      <c r="F29" s="119">
        <f t="shared" si="7"/>
        <v>1129</v>
      </c>
      <c r="G29" s="120">
        <f t="shared" si="7"/>
        <v>43286</v>
      </c>
      <c r="H29" s="118">
        <f t="shared" si="7"/>
        <v>23</v>
      </c>
      <c r="I29" s="119">
        <f t="shared" si="7"/>
        <v>3081</v>
      </c>
      <c r="J29" s="120">
        <f t="shared" si="7"/>
        <v>71710</v>
      </c>
      <c r="K29" s="118">
        <f t="shared" si="7"/>
        <v>42</v>
      </c>
      <c r="L29" s="119">
        <f t="shared" si="7"/>
        <v>5963</v>
      </c>
      <c r="M29" s="120">
        <f t="shared" si="7"/>
        <v>170858</v>
      </c>
      <c r="N29" s="86" t="s">
        <v>33</v>
      </c>
      <c r="O29" s="86" t="s">
        <v>33</v>
      </c>
      <c r="P29" s="118">
        <f t="shared" si="8"/>
        <v>3</v>
      </c>
      <c r="Q29" s="119">
        <f t="shared" si="8"/>
        <v>65</v>
      </c>
      <c r="R29" s="120">
        <f t="shared" si="8"/>
        <v>318</v>
      </c>
      <c r="S29" s="118">
        <f t="shared" si="8"/>
        <v>0</v>
      </c>
      <c r="T29" s="119">
        <f t="shared" si="8"/>
        <v>0</v>
      </c>
      <c r="U29" s="120">
        <f t="shared" si="8"/>
        <v>0</v>
      </c>
      <c r="V29" s="118">
        <f t="shared" si="8"/>
        <v>77</v>
      </c>
      <c r="W29" s="119">
        <f t="shared" si="8"/>
        <v>10238</v>
      </c>
      <c r="X29" s="120">
        <f t="shared" si="8"/>
        <v>286172</v>
      </c>
      <c r="Y29" s="86" t="s">
        <v>33</v>
      </c>
      <c r="AA29" s="36" t="str">
        <f t="shared" si="6"/>
        <v>○</v>
      </c>
      <c r="AB29" s="36" t="str">
        <f t="shared" si="6"/>
        <v>○</v>
      </c>
      <c r="AC29" s="36" t="str">
        <f t="shared" si="6"/>
        <v>○</v>
      </c>
    </row>
    <row r="30" spans="1:29" ht="17.100000000000001" customHeight="1">
      <c r="A30" s="86" t="s">
        <v>34</v>
      </c>
      <c r="B30" s="118">
        <f t="shared" si="7"/>
        <v>7</v>
      </c>
      <c r="C30" s="119">
        <f t="shared" si="7"/>
        <v>2038</v>
      </c>
      <c r="D30" s="120">
        <f t="shared" si="7"/>
        <v>57287</v>
      </c>
      <c r="E30" s="118">
        <f t="shared" si="7"/>
        <v>560</v>
      </c>
      <c r="F30" s="119">
        <f t="shared" si="7"/>
        <v>125366</v>
      </c>
      <c r="G30" s="120">
        <f t="shared" si="7"/>
        <v>3262671</v>
      </c>
      <c r="H30" s="118">
        <f t="shared" si="7"/>
        <v>121</v>
      </c>
      <c r="I30" s="119">
        <f t="shared" si="7"/>
        <v>25906</v>
      </c>
      <c r="J30" s="120">
        <f t="shared" si="7"/>
        <v>604883</v>
      </c>
      <c r="K30" s="118">
        <f t="shared" si="7"/>
        <v>1264</v>
      </c>
      <c r="L30" s="119">
        <f t="shared" si="7"/>
        <v>151391</v>
      </c>
      <c r="M30" s="120">
        <f t="shared" si="7"/>
        <v>2563027</v>
      </c>
      <c r="N30" s="86" t="s">
        <v>34</v>
      </c>
      <c r="O30" s="86" t="s">
        <v>34</v>
      </c>
      <c r="P30" s="118">
        <f t="shared" si="8"/>
        <v>2</v>
      </c>
      <c r="Q30" s="119">
        <f t="shared" si="8"/>
        <v>316</v>
      </c>
      <c r="R30" s="120">
        <f t="shared" si="8"/>
        <v>7299</v>
      </c>
      <c r="S30" s="118">
        <f t="shared" si="8"/>
        <v>0</v>
      </c>
      <c r="T30" s="119">
        <f t="shared" si="8"/>
        <v>0</v>
      </c>
      <c r="U30" s="120">
        <f t="shared" si="8"/>
        <v>0</v>
      </c>
      <c r="V30" s="118">
        <f t="shared" si="8"/>
        <v>1954</v>
      </c>
      <c r="W30" s="119">
        <f t="shared" si="8"/>
        <v>305017</v>
      </c>
      <c r="X30" s="120">
        <f t="shared" si="8"/>
        <v>6495167</v>
      </c>
      <c r="Y30" s="86" t="s">
        <v>34</v>
      </c>
      <c r="AA30" s="36" t="str">
        <f t="shared" si="6"/>
        <v>○</v>
      </c>
      <c r="AB30" s="36" t="str">
        <f t="shared" si="6"/>
        <v>○</v>
      </c>
      <c r="AC30" s="36" t="str">
        <f t="shared" si="6"/>
        <v>○</v>
      </c>
    </row>
    <row r="31" spans="1:29" ht="17.100000000000001" customHeight="1">
      <c r="A31" s="86" t="s">
        <v>35</v>
      </c>
      <c r="B31" s="118">
        <f t="shared" si="7"/>
        <v>9</v>
      </c>
      <c r="C31" s="119">
        <f t="shared" si="7"/>
        <v>25996</v>
      </c>
      <c r="D31" s="120">
        <f t="shared" si="7"/>
        <v>1683887</v>
      </c>
      <c r="E31" s="118">
        <f t="shared" si="7"/>
        <v>217</v>
      </c>
      <c r="F31" s="119">
        <f t="shared" si="7"/>
        <v>162240</v>
      </c>
      <c r="G31" s="120">
        <f t="shared" si="7"/>
        <v>9429196</v>
      </c>
      <c r="H31" s="118">
        <f t="shared" si="7"/>
        <v>295</v>
      </c>
      <c r="I31" s="119">
        <f t="shared" si="7"/>
        <v>71122</v>
      </c>
      <c r="J31" s="120">
        <f t="shared" si="7"/>
        <v>2576280</v>
      </c>
      <c r="K31" s="118">
        <f t="shared" si="7"/>
        <v>1207</v>
      </c>
      <c r="L31" s="119">
        <f t="shared" si="7"/>
        <v>167055</v>
      </c>
      <c r="M31" s="120">
        <f t="shared" si="7"/>
        <v>6032492</v>
      </c>
      <c r="N31" s="86" t="s">
        <v>35</v>
      </c>
      <c r="O31" s="86" t="s">
        <v>35</v>
      </c>
      <c r="P31" s="118">
        <f t="shared" si="8"/>
        <v>18</v>
      </c>
      <c r="Q31" s="119">
        <f t="shared" si="8"/>
        <v>1056</v>
      </c>
      <c r="R31" s="120">
        <f t="shared" si="8"/>
        <v>12641</v>
      </c>
      <c r="S31" s="118">
        <f t="shared" si="8"/>
        <v>0</v>
      </c>
      <c r="T31" s="119">
        <f t="shared" si="8"/>
        <v>0</v>
      </c>
      <c r="U31" s="120">
        <f t="shared" si="8"/>
        <v>0</v>
      </c>
      <c r="V31" s="118">
        <f t="shared" si="8"/>
        <v>1746</v>
      </c>
      <c r="W31" s="119">
        <f t="shared" si="8"/>
        <v>427469</v>
      </c>
      <c r="X31" s="120">
        <f t="shared" si="8"/>
        <v>19734496</v>
      </c>
      <c r="Y31" s="86" t="s">
        <v>35</v>
      </c>
      <c r="AA31" s="36" t="str">
        <f t="shared" si="6"/>
        <v>○</v>
      </c>
      <c r="AB31" s="36" t="str">
        <f t="shared" si="6"/>
        <v>○</v>
      </c>
      <c r="AC31" s="36" t="str">
        <f t="shared" si="6"/>
        <v>○</v>
      </c>
    </row>
    <row r="32" spans="1:29" ht="17.100000000000001" customHeight="1">
      <c r="A32" s="86" t="s">
        <v>36</v>
      </c>
      <c r="B32" s="118">
        <f t="shared" si="7"/>
        <v>5</v>
      </c>
      <c r="C32" s="119">
        <f t="shared" si="7"/>
        <v>922</v>
      </c>
      <c r="D32" s="120">
        <f t="shared" si="7"/>
        <v>23755</v>
      </c>
      <c r="E32" s="118">
        <f t="shared" si="7"/>
        <v>560</v>
      </c>
      <c r="F32" s="119">
        <f t="shared" si="7"/>
        <v>101483</v>
      </c>
      <c r="G32" s="120">
        <f t="shared" si="7"/>
        <v>4429087</v>
      </c>
      <c r="H32" s="118">
        <f t="shared" si="7"/>
        <v>269</v>
      </c>
      <c r="I32" s="119">
        <f t="shared" si="7"/>
        <v>49303</v>
      </c>
      <c r="J32" s="120">
        <f t="shared" si="7"/>
        <v>1383587</v>
      </c>
      <c r="K32" s="118">
        <f t="shared" si="7"/>
        <v>2100</v>
      </c>
      <c r="L32" s="119">
        <f t="shared" si="7"/>
        <v>297713</v>
      </c>
      <c r="M32" s="120">
        <f t="shared" si="7"/>
        <v>6896913</v>
      </c>
      <c r="N32" s="86" t="s">
        <v>36</v>
      </c>
      <c r="O32" s="86" t="s">
        <v>36</v>
      </c>
      <c r="P32" s="118">
        <f t="shared" si="8"/>
        <v>27</v>
      </c>
      <c r="Q32" s="119">
        <f t="shared" si="8"/>
        <v>1955</v>
      </c>
      <c r="R32" s="120">
        <f t="shared" si="8"/>
        <v>12721</v>
      </c>
      <c r="S32" s="118">
        <f t="shared" si="8"/>
        <v>0</v>
      </c>
      <c r="T32" s="119">
        <f t="shared" si="8"/>
        <v>0</v>
      </c>
      <c r="U32" s="120">
        <f t="shared" si="8"/>
        <v>0</v>
      </c>
      <c r="V32" s="118">
        <f t="shared" si="8"/>
        <v>2961</v>
      </c>
      <c r="W32" s="119">
        <f t="shared" si="8"/>
        <v>451376</v>
      </c>
      <c r="X32" s="120">
        <f t="shared" si="8"/>
        <v>12746063</v>
      </c>
      <c r="Y32" s="86" t="s">
        <v>36</v>
      </c>
      <c r="AA32" s="36" t="str">
        <f t="shared" si="6"/>
        <v>○</v>
      </c>
      <c r="AB32" s="36" t="str">
        <f t="shared" si="6"/>
        <v>○</v>
      </c>
      <c r="AC32" s="36" t="str">
        <f t="shared" si="6"/>
        <v>○</v>
      </c>
    </row>
    <row r="33" spans="1:29" ht="17.100000000000001" customHeight="1">
      <c r="A33" s="86" t="s">
        <v>37</v>
      </c>
      <c r="B33" s="118">
        <f t="shared" si="7"/>
        <v>4</v>
      </c>
      <c r="C33" s="119">
        <f t="shared" si="7"/>
        <v>12369</v>
      </c>
      <c r="D33" s="120">
        <f t="shared" si="7"/>
        <v>385173</v>
      </c>
      <c r="E33" s="118">
        <f t="shared" si="7"/>
        <v>113</v>
      </c>
      <c r="F33" s="119">
        <f t="shared" si="7"/>
        <v>103543</v>
      </c>
      <c r="G33" s="120">
        <f t="shared" si="7"/>
        <v>4883731</v>
      </c>
      <c r="H33" s="118">
        <f t="shared" si="7"/>
        <v>97</v>
      </c>
      <c r="I33" s="119">
        <f t="shared" si="7"/>
        <v>21580</v>
      </c>
      <c r="J33" s="120">
        <f t="shared" si="7"/>
        <v>780100</v>
      </c>
      <c r="K33" s="118">
        <f t="shared" si="7"/>
        <v>1122</v>
      </c>
      <c r="L33" s="119">
        <f t="shared" si="7"/>
        <v>147605</v>
      </c>
      <c r="M33" s="120">
        <f t="shared" si="7"/>
        <v>3539591</v>
      </c>
      <c r="N33" s="86" t="s">
        <v>37</v>
      </c>
      <c r="O33" s="86" t="s">
        <v>37</v>
      </c>
      <c r="P33" s="118">
        <f t="shared" si="8"/>
        <v>11</v>
      </c>
      <c r="Q33" s="119">
        <f t="shared" si="8"/>
        <v>764</v>
      </c>
      <c r="R33" s="120">
        <f t="shared" si="8"/>
        <v>4908</v>
      </c>
      <c r="S33" s="118">
        <f t="shared" si="8"/>
        <v>0</v>
      </c>
      <c r="T33" s="119">
        <f t="shared" si="8"/>
        <v>0</v>
      </c>
      <c r="U33" s="120">
        <f t="shared" si="8"/>
        <v>0</v>
      </c>
      <c r="V33" s="118">
        <f t="shared" si="8"/>
        <v>1347</v>
      </c>
      <c r="W33" s="119">
        <f t="shared" si="8"/>
        <v>285861</v>
      </c>
      <c r="X33" s="120">
        <f t="shared" si="8"/>
        <v>9593503</v>
      </c>
      <c r="Y33" s="86" t="s">
        <v>37</v>
      </c>
      <c r="AA33" s="36" t="str">
        <f t="shared" si="6"/>
        <v>○</v>
      </c>
      <c r="AB33" s="36" t="str">
        <f t="shared" si="6"/>
        <v>○</v>
      </c>
      <c r="AC33" s="36" t="str">
        <f t="shared" si="6"/>
        <v>○</v>
      </c>
    </row>
    <row r="34" spans="1:29" ht="17.100000000000001" customHeight="1">
      <c r="A34" s="86" t="s">
        <v>38</v>
      </c>
      <c r="B34" s="118">
        <f t="shared" si="7"/>
        <v>0</v>
      </c>
      <c r="C34" s="119">
        <f t="shared" si="7"/>
        <v>0</v>
      </c>
      <c r="D34" s="120">
        <f t="shared" si="7"/>
        <v>0</v>
      </c>
      <c r="E34" s="118">
        <f t="shared" si="7"/>
        <v>47</v>
      </c>
      <c r="F34" s="119">
        <f t="shared" si="7"/>
        <v>13055</v>
      </c>
      <c r="G34" s="120">
        <f t="shared" si="7"/>
        <v>340881</v>
      </c>
      <c r="H34" s="118">
        <f t="shared" si="7"/>
        <v>135</v>
      </c>
      <c r="I34" s="119">
        <f t="shared" si="7"/>
        <v>21607</v>
      </c>
      <c r="J34" s="120">
        <f t="shared" si="7"/>
        <v>395162</v>
      </c>
      <c r="K34" s="118">
        <f t="shared" si="7"/>
        <v>133</v>
      </c>
      <c r="L34" s="119">
        <f t="shared" si="7"/>
        <v>15847</v>
      </c>
      <c r="M34" s="120">
        <f t="shared" si="7"/>
        <v>319385</v>
      </c>
      <c r="N34" s="86" t="s">
        <v>38</v>
      </c>
      <c r="O34" s="86" t="s">
        <v>38</v>
      </c>
      <c r="P34" s="118">
        <f t="shared" si="8"/>
        <v>40</v>
      </c>
      <c r="Q34" s="119">
        <f t="shared" si="8"/>
        <v>1444</v>
      </c>
      <c r="R34" s="120">
        <f t="shared" si="8"/>
        <v>9960</v>
      </c>
      <c r="S34" s="118">
        <f t="shared" si="8"/>
        <v>0</v>
      </c>
      <c r="T34" s="119">
        <f t="shared" si="8"/>
        <v>0</v>
      </c>
      <c r="U34" s="120">
        <f t="shared" si="8"/>
        <v>0</v>
      </c>
      <c r="V34" s="118">
        <f t="shared" si="8"/>
        <v>355</v>
      </c>
      <c r="W34" s="119">
        <f t="shared" si="8"/>
        <v>51953</v>
      </c>
      <c r="X34" s="120">
        <f t="shared" si="8"/>
        <v>1065388</v>
      </c>
      <c r="Y34" s="86" t="s">
        <v>38</v>
      </c>
      <c r="AA34" s="36" t="str">
        <f t="shared" si="6"/>
        <v>○</v>
      </c>
      <c r="AB34" s="36" t="str">
        <f t="shared" si="6"/>
        <v>○</v>
      </c>
      <c r="AC34" s="36" t="str">
        <f t="shared" si="6"/>
        <v>○</v>
      </c>
    </row>
    <row r="35" spans="1:29" ht="17.100000000000001" customHeight="1">
      <c r="A35" s="86" t="s">
        <v>39</v>
      </c>
      <c r="B35" s="118">
        <f t="shared" si="7"/>
        <v>3</v>
      </c>
      <c r="C35" s="119">
        <f t="shared" si="7"/>
        <v>704</v>
      </c>
      <c r="D35" s="120">
        <f t="shared" si="7"/>
        <v>17740</v>
      </c>
      <c r="E35" s="118">
        <f t="shared" si="7"/>
        <v>75</v>
      </c>
      <c r="F35" s="119">
        <f t="shared" si="7"/>
        <v>27409</v>
      </c>
      <c r="G35" s="120">
        <f t="shared" si="7"/>
        <v>785116</v>
      </c>
      <c r="H35" s="118">
        <f t="shared" si="7"/>
        <v>143</v>
      </c>
      <c r="I35" s="119">
        <f t="shared" si="7"/>
        <v>32788</v>
      </c>
      <c r="J35" s="120">
        <f t="shared" si="7"/>
        <v>844698</v>
      </c>
      <c r="K35" s="118">
        <f t="shared" si="7"/>
        <v>732</v>
      </c>
      <c r="L35" s="119">
        <f t="shared" si="7"/>
        <v>90560</v>
      </c>
      <c r="M35" s="120">
        <f t="shared" si="7"/>
        <v>1628057</v>
      </c>
      <c r="N35" s="86" t="s">
        <v>39</v>
      </c>
      <c r="O35" s="86" t="s">
        <v>39</v>
      </c>
      <c r="P35" s="118">
        <f t="shared" si="8"/>
        <v>8</v>
      </c>
      <c r="Q35" s="119">
        <f t="shared" si="8"/>
        <v>411</v>
      </c>
      <c r="R35" s="120">
        <f t="shared" si="8"/>
        <v>1404</v>
      </c>
      <c r="S35" s="118">
        <f t="shared" si="8"/>
        <v>0</v>
      </c>
      <c r="T35" s="119">
        <f t="shared" si="8"/>
        <v>0</v>
      </c>
      <c r="U35" s="120">
        <f t="shared" si="8"/>
        <v>0</v>
      </c>
      <c r="V35" s="118">
        <f t="shared" si="8"/>
        <v>961</v>
      </c>
      <c r="W35" s="119">
        <f t="shared" si="8"/>
        <v>151872</v>
      </c>
      <c r="X35" s="120">
        <f t="shared" si="8"/>
        <v>3277015</v>
      </c>
      <c r="Y35" s="86" t="s">
        <v>39</v>
      </c>
      <c r="AA35" s="36" t="str">
        <f t="shared" si="6"/>
        <v>○</v>
      </c>
      <c r="AB35" s="36" t="str">
        <f t="shared" si="6"/>
        <v>○</v>
      </c>
      <c r="AC35" s="36" t="str">
        <f t="shared" si="6"/>
        <v>○</v>
      </c>
    </row>
    <row r="36" spans="1:29" ht="17.100000000000001" customHeight="1">
      <c r="A36" s="86" t="s">
        <v>40</v>
      </c>
      <c r="B36" s="118">
        <f t="shared" si="7"/>
        <v>1</v>
      </c>
      <c r="C36" s="119">
        <f t="shared" si="7"/>
        <v>349</v>
      </c>
      <c r="D36" s="120">
        <f t="shared" si="7"/>
        <v>3263</v>
      </c>
      <c r="E36" s="118">
        <f t="shared" si="7"/>
        <v>11</v>
      </c>
      <c r="F36" s="119">
        <f t="shared" si="7"/>
        <v>3251</v>
      </c>
      <c r="G36" s="120">
        <f t="shared" si="7"/>
        <v>91418</v>
      </c>
      <c r="H36" s="118">
        <f t="shared" si="7"/>
        <v>107</v>
      </c>
      <c r="I36" s="119">
        <f t="shared" si="7"/>
        <v>17318</v>
      </c>
      <c r="J36" s="120">
        <f t="shared" si="7"/>
        <v>335520</v>
      </c>
      <c r="K36" s="118">
        <f t="shared" si="7"/>
        <v>105</v>
      </c>
      <c r="L36" s="119">
        <f t="shared" si="7"/>
        <v>12903</v>
      </c>
      <c r="M36" s="120">
        <f t="shared" si="7"/>
        <v>206699</v>
      </c>
      <c r="N36" s="86" t="s">
        <v>40</v>
      </c>
      <c r="O36" s="86" t="s">
        <v>40</v>
      </c>
      <c r="P36" s="118">
        <f t="shared" si="8"/>
        <v>6</v>
      </c>
      <c r="Q36" s="119">
        <f t="shared" si="8"/>
        <v>428</v>
      </c>
      <c r="R36" s="120">
        <f t="shared" si="8"/>
        <v>3228</v>
      </c>
      <c r="S36" s="118">
        <f t="shared" si="8"/>
        <v>0</v>
      </c>
      <c r="T36" s="119">
        <f t="shared" si="8"/>
        <v>0</v>
      </c>
      <c r="U36" s="120">
        <f t="shared" si="8"/>
        <v>0</v>
      </c>
      <c r="V36" s="118">
        <f t="shared" si="8"/>
        <v>230</v>
      </c>
      <c r="W36" s="119">
        <f t="shared" si="8"/>
        <v>34249</v>
      </c>
      <c r="X36" s="120">
        <f t="shared" si="8"/>
        <v>640128</v>
      </c>
      <c r="Y36" s="86" t="s">
        <v>40</v>
      </c>
      <c r="AA36" s="36" t="str">
        <f t="shared" si="6"/>
        <v>○</v>
      </c>
      <c r="AB36" s="36" t="str">
        <f t="shared" si="6"/>
        <v>○</v>
      </c>
      <c r="AC36" s="36" t="str">
        <f t="shared" si="6"/>
        <v>○</v>
      </c>
    </row>
    <row r="37" spans="1:29" ht="17.100000000000001" customHeight="1">
      <c r="A37" s="86" t="s">
        <v>41</v>
      </c>
      <c r="B37" s="118">
        <f t="shared" si="7"/>
        <v>0</v>
      </c>
      <c r="C37" s="119">
        <f t="shared" si="7"/>
        <v>0</v>
      </c>
      <c r="D37" s="120">
        <f t="shared" si="7"/>
        <v>0</v>
      </c>
      <c r="E37" s="118">
        <f t="shared" si="7"/>
        <v>1</v>
      </c>
      <c r="F37" s="119">
        <f t="shared" si="7"/>
        <v>202</v>
      </c>
      <c r="G37" s="120">
        <f t="shared" si="7"/>
        <v>3287</v>
      </c>
      <c r="H37" s="118">
        <f t="shared" si="7"/>
        <v>6</v>
      </c>
      <c r="I37" s="119">
        <f t="shared" si="7"/>
        <v>1079</v>
      </c>
      <c r="J37" s="120">
        <f t="shared" si="7"/>
        <v>20699</v>
      </c>
      <c r="K37" s="118">
        <f t="shared" si="7"/>
        <v>9</v>
      </c>
      <c r="L37" s="119">
        <f t="shared" si="7"/>
        <v>1121</v>
      </c>
      <c r="M37" s="120">
        <f t="shared" si="7"/>
        <v>14366</v>
      </c>
      <c r="N37" s="86" t="s">
        <v>41</v>
      </c>
      <c r="O37" s="86" t="s">
        <v>41</v>
      </c>
      <c r="P37" s="118">
        <f t="shared" si="8"/>
        <v>0</v>
      </c>
      <c r="Q37" s="119">
        <f t="shared" si="8"/>
        <v>0</v>
      </c>
      <c r="R37" s="120">
        <f t="shared" si="8"/>
        <v>0</v>
      </c>
      <c r="S37" s="118">
        <f t="shared" si="8"/>
        <v>0</v>
      </c>
      <c r="T37" s="119">
        <f t="shared" si="8"/>
        <v>0</v>
      </c>
      <c r="U37" s="120">
        <f t="shared" si="8"/>
        <v>0</v>
      </c>
      <c r="V37" s="118">
        <f t="shared" si="8"/>
        <v>16</v>
      </c>
      <c r="W37" s="119">
        <f t="shared" si="8"/>
        <v>2402</v>
      </c>
      <c r="X37" s="120">
        <f t="shared" si="8"/>
        <v>38352</v>
      </c>
      <c r="Y37" s="86" t="s">
        <v>41</v>
      </c>
      <c r="AA37" s="36" t="str">
        <f t="shared" si="6"/>
        <v>○</v>
      </c>
      <c r="AB37" s="36" t="str">
        <f t="shared" si="6"/>
        <v>○</v>
      </c>
      <c r="AC37" s="36" t="str">
        <f t="shared" si="6"/>
        <v>○</v>
      </c>
    </row>
    <row r="38" spans="1:29" ht="17.100000000000001" customHeight="1">
      <c r="A38" s="86" t="s">
        <v>42</v>
      </c>
      <c r="B38" s="118">
        <f t="shared" ref="B38:M44" si="9">B83</f>
        <v>0</v>
      </c>
      <c r="C38" s="119">
        <f t="shared" si="9"/>
        <v>0</v>
      </c>
      <c r="D38" s="120">
        <f t="shared" si="9"/>
        <v>0</v>
      </c>
      <c r="E38" s="118">
        <f t="shared" si="9"/>
        <v>2</v>
      </c>
      <c r="F38" s="119">
        <f t="shared" si="9"/>
        <v>340</v>
      </c>
      <c r="G38" s="120">
        <f t="shared" si="9"/>
        <v>12773</v>
      </c>
      <c r="H38" s="118">
        <f t="shared" si="9"/>
        <v>16</v>
      </c>
      <c r="I38" s="119">
        <f t="shared" si="9"/>
        <v>2986</v>
      </c>
      <c r="J38" s="120">
        <f t="shared" si="9"/>
        <v>122026</v>
      </c>
      <c r="K38" s="118">
        <f t="shared" si="9"/>
        <v>36</v>
      </c>
      <c r="L38" s="119">
        <f t="shared" si="9"/>
        <v>3784</v>
      </c>
      <c r="M38" s="120">
        <f t="shared" si="9"/>
        <v>66659</v>
      </c>
      <c r="N38" s="86" t="s">
        <v>42</v>
      </c>
      <c r="O38" s="86" t="s">
        <v>42</v>
      </c>
      <c r="P38" s="118">
        <f t="shared" ref="P38:X44" si="10">P83</f>
        <v>1</v>
      </c>
      <c r="Q38" s="119">
        <f t="shared" si="10"/>
        <v>49</v>
      </c>
      <c r="R38" s="120">
        <f t="shared" si="10"/>
        <v>797</v>
      </c>
      <c r="S38" s="118">
        <f t="shared" si="10"/>
        <v>0</v>
      </c>
      <c r="T38" s="119">
        <f t="shared" si="10"/>
        <v>0</v>
      </c>
      <c r="U38" s="120">
        <f t="shared" si="10"/>
        <v>0</v>
      </c>
      <c r="V38" s="118">
        <f t="shared" si="10"/>
        <v>55</v>
      </c>
      <c r="W38" s="119">
        <f t="shared" si="10"/>
        <v>7159</v>
      </c>
      <c r="X38" s="120">
        <f t="shared" si="10"/>
        <v>202255</v>
      </c>
      <c r="Y38" s="86" t="s">
        <v>42</v>
      </c>
      <c r="AA38" s="36" t="str">
        <f t="shared" si="6"/>
        <v>○</v>
      </c>
      <c r="AB38" s="36" t="str">
        <f t="shared" si="6"/>
        <v>○</v>
      </c>
      <c r="AC38" s="36" t="str">
        <f t="shared" si="6"/>
        <v>○</v>
      </c>
    </row>
    <row r="39" spans="1:29" ht="17.100000000000001" customHeight="1">
      <c r="A39" s="86" t="s">
        <v>43</v>
      </c>
      <c r="B39" s="118">
        <f t="shared" si="9"/>
        <v>0</v>
      </c>
      <c r="C39" s="119">
        <f t="shared" si="9"/>
        <v>0</v>
      </c>
      <c r="D39" s="120">
        <f t="shared" si="9"/>
        <v>0</v>
      </c>
      <c r="E39" s="118">
        <f t="shared" si="9"/>
        <v>1</v>
      </c>
      <c r="F39" s="119">
        <f t="shared" si="9"/>
        <v>142</v>
      </c>
      <c r="G39" s="120">
        <f t="shared" si="9"/>
        <v>3991</v>
      </c>
      <c r="H39" s="118">
        <f t="shared" si="9"/>
        <v>2</v>
      </c>
      <c r="I39" s="119">
        <f t="shared" si="9"/>
        <v>460</v>
      </c>
      <c r="J39" s="120">
        <f t="shared" si="9"/>
        <v>14061</v>
      </c>
      <c r="K39" s="118">
        <f t="shared" si="9"/>
        <v>1</v>
      </c>
      <c r="L39" s="119">
        <f t="shared" si="9"/>
        <v>243</v>
      </c>
      <c r="M39" s="120">
        <f t="shared" si="9"/>
        <v>1012</v>
      </c>
      <c r="N39" s="86" t="s">
        <v>43</v>
      </c>
      <c r="O39" s="86" t="s">
        <v>43</v>
      </c>
      <c r="P39" s="118">
        <f t="shared" si="10"/>
        <v>0</v>
      </c>
      <c r="Q39" s="119">
        <f t="shared" si="10"/>
        <v>0</v>
      </c>
      <c r="R39" s="120">
        <f t="shared" si="10"/>
        <v>0</v>
      </c>
      <c r="S39" s="118">
        <f t="shared" si="10"/>
        <v>0</v>
      </c>
      <c r="T39" s="119">
        <f t="shared" si="10"/>
        <v>0</v>
      </c>
      <c r="U39" s="120">
        <f t="shared" si="10"/>
        <v>0</v>
      </c>
      <c r="V39" s="118">
        <f t="shared" si="10"/>
        <v>4</v>
      </c>
      <c r="W39" s="119">
        <f t="shared" si="10"/>
        <v>845</v>
      </c>
      <c r="X39" s="120">
        <f t="shared" si="10"/>
        <v>19064</v>
      </c>
      <c r="Y39" s="86" t="s">
        <v>43</v>
      </c>
      <c r="AA39" s="36" t="str">
        <f t="shared" si="6"/>
        <v>○</v>
      </c>
      <c r="AB39" s="36" t="str">
        <f t="shared" si="6"/>
        <v>○</v>
      </c>
      <c r="AC39" s="36" t="str">
        <f t="shared" si="6"/>
        <v>○</v>
      </c>
    </row>
    <row r="40" spans="1:29" ht="17.100000000000001" customHeight="1">
      <c r="A40" s="86" t="s">
        <v>44</v>
      </c>
      <c r="B40" s="118">
        <f t="shared" si="9"/>
        <v>0</v>
      </c>
      <c r="C40" s="119">
        <f t="shared" si="9"/>
        <v>0</v>
      </c>
      <c r="D40" s="120">
        <f t="shared" si="9"/>
        <v>0</v>
      </c>
      <c r="E40" s="118">
        <f t="shared" si="9"/>
        <v>8</v>
      </c>
      <c r="F40" s="119">
        <f t="shared" si="9"/>
        <v>2269</v>
      </c>
      <c r="G40" s="120">
        <f t="shared" si="9"/>
        <v>47223</v>
      </c>
      <c r="H40" s="118">
        <f t="shared" si="9"/>
        <v>19</v>
      </c>
      <c r="I40" s="119">
        <f t="shared" si="9"/>
        <v>3155</v>
      </c>
      <c r="J40" s="120">
        <f t="shared" si="9"/>
        <v>56197</v>
      </c>
      <c r="K40" s="118">
        <f t="shared" si="9"/>
        <v>33</v>
      </c>
      <c r="L40" s="119">
        <f t="shared" si="9"/>
        <v>3500</v>
      </c>
      <c r="M40" s="120">
        <f t="shared" si="9"/>
        <v>55345</v>
      </c>
      <c r="N40" s="86" t="s">
        <v>44</v>
      </c>
      <c r="O40" s="86" t="s">
        <v>44</v>
      </c>
      <c r="P40" s="118">
        <f t="shared" si="10"/>
        <v>0</v>
      </c>
      <c r="Q40" s="119">
        <f t="shared" si="10"/>
        <v>0</v>
      </c>
      <c r="R40" s="120">
        <f t="shared" si="10"/>
        <v>0</v>
      </c>
      <c r="S40" s="118">
        <f t="shared" si="10"/>
        <v>0</v>
      </c>
      <c r="T40" s="119">
        <f t="shared" si="10"/>
        <v>0</v>
      </c>
      <c r="U40" s="120">
        <f t="shared" si="10"/>
        <v>0</v>
      </c>
      <c r="V40" s="118">
        <f t="shared" si="10"/>
        <v>60</v>
      </c>
      <c r="W40" s="119">
        <f t="shared" si="10"/>
        <v>8924</v>
      </c>
      <c r="X40" s="120">
        <f t="shared" si="10"/>
        <v>158765</v>
      </c>
      <c r="Y40" s="86" t="s">
        <v>44</v>
      </c>
      <c r="AA40" s="36" t="str">
        <f t="shared" si="6"/>
        <v>○</v>
      </c>
      <c r="AB40" s="36" t="str">
        <f t="shared" si="6"/>
        <v>○</v>
      </c>
      <c r="AC40" s="36" t="str">
        <f t="shared" si="6"/>
        <v>○</v>
      </c>
    </row>
    <row r="41" spans="1:29" ht="17.100000000000001" customHeight="1">
      <c r="A41" s="86" t="s">
        <v>45</v>
      </c>
      <c r="B41" s="118">
        <f t="shared" si="9"/>
        <v>1</v>
      </c>
      <c r="C41" s="119">
        <f t="shared" si="9"/>
        <v>36</v>
      </c>
      <c r="D41" s="120">
        <f t="shared" si="9"/>
        <v>1461</v>
      </c>
      <c r="E41" s="118">
        <f t="shared" si="9"/>
        <v>4</v>
      </c>
      <c r="F41" s="119">
        <f t="shared" si="9"/>
        <v>562</v>
      </c>
      <c r="G41" s="120">
        <f t="shared" si="9"/>
        <v>17686</v>
      </c>
      <c r="H41" s="118">
        <f t="shared" si="9"/>
        <v>1</v>
      </c>
      <c r="I41" s="119">
        <f t="shared" si="9"/>
        <v>320</v>
      </c>
      <c r="J41" s="120">
        <f t="shared" si="9"/>
        <v>14840</v>
      </c>
      <c r="K41" s="118">
        <f t="shared" si="9"/>
        <v>26</v>
      </c>
      <c r="L41" s="119">
        <f t="shared" si="9"/>
        <v>2796</v>
      </c>
      <c r="M41" s="120">
        <f t="shared" si="9"/>
        <v>42366</v>
      </c>
      <c r="N41" s="86" t="s">
        <v>45</v>
      </c>
      <c r="O41" s="86" t="s">
        <v>45</v>
      </c>
      <c r="P41" s="118">
        <f t="shared" si="10"/>
        <v>1</v>
      </c>
      <c r="Q41" s="119">
        <f t="shared" si="10"/>
        <v>99</v>
      </c>
      <c r="R41" s="120">
        <f t="shared" si="10"/>
        <v>725</v>
      </c>
      <c r="S41" s="118">
        <f t="shared" si="10"/>
        <v>0</v>
      </c>
      <c r="T41" s="119">
        <f t="shared" si="10"/>
        <v>0</v>
      </c>
      <c r="U41" s="120">
        <f t="shared" si="10"/>
        <v>0</v>
      </c>
      <c r="V41" s="118">
        <f t="shared" si="10"/>
        <v>33</v>
      </c>
      <c r="W41" s="119">
        <f t="shared" si="10"/>
        <v>3813</v>
      </c>
      <c r="X41" s="120">
        <f t="shared" si="10"/>
        <v>77078</v>
      </c>
      <c r="Y41" s="86" t="s">
        <v>45</v>
      </c>
      <c r="AA41" s="36" t="str">
        <f t="shared" si="6"/>
        <v>○</v>
      </c>
      <c r="AB41" s="36" t="str">
        <f t="shared" si="6"/>
        <v>○</v>
      </c>
      <c r="AC41" s="36" t="str">
        <f t="shared" si="6"/>
        <v>○</v>
      </c>
    </row>
    <row r="42" spans="1:29" ht="17.100000000000001" customHeight="1">
      <c r="A42" s="86" t="s">
        <v>46</v>
      </c>
      <c r="B42" s="118">
        <f t="shared" si="9"/>
        <v>0</v>
      </c>
      <c r="C42" s="119">
        <f t="shared" si="9"/>
        <v>0</v>
      </c>
      <c r="D42" s="120">
        <f t="shared" si="9"/>
        <v>0</v>
      </c>
      <c r="E42" s="118">
        <f t="shared" si="9"/>
        <v>0</v>
      </c>
      <c r="F42" s="119">
        <f t="shared" si="9"/>
        <v>0</v>
      </c>
      <c r="G42" s="120">
        <f t="shared" si="9"/>
        <v>0</v>
      </c>
      <c r="H42" s="118">
        <f t="shared" si="9"/>
        <v>2</v>
      </c>
      <c r="I42" s="119">
        <f t="shared" si="9"/>
        <v>339</v>
      </c>
      <c r="J42" s="120">
        <f t="shared" si="9"/>
        <v>9361</v>
      </c>
      <c r="K42" s="118">
        <f t="shared" si="9"/>
        <v>16</v>
      </c>
      <c r="L42" s="119">
        <f t="shared" si="9"/>
        <v>1671</v>
      </c>
      <c r="M42" s="120">
        <f t="shared" si="9"/>
        <v>23227</v>
      </c>
      <c r="N42" s="86" t="s">
        <v>46</v>
      </c>
      <c r="O42" s="86" t="s">
        <v>46</v>
      </c>
      <c r="P42" s="118">
        <f t="shared" si="10"/>
        <v>0</v>
      </c>
      <c r="Q42" s="119">
        <f t="shared" si="10"/>
        <v>0</v>
      </c>
      <c r="R42" s="120">
        <f t="shared" si="10"/>
        <v>0</v>
      </c>
      <c r="S42" s="118">
        <f t="shared" si="10"/>
        <v>0</v>
      </c>
      <c r="T42" s="119">
        <f t="shared" si="10"/>
        <v>0</v>
      </c>
      <c r="U42" s="120">
        <f t="shared" si="10"/>
        <v>0</v>
      </c>
      <c r="V42" s="118">
        <f t="shared" si="10"/>
        <v>18</v>
      </c>
      <c r="W42" s="119">
        <f t="shared" si="10"/>
        <v>2010</v>
      </c>
      <c r="X42" s="120">
        <f t="shared" si="10"/>
        <v>32588</v>
      </c>
      <c r="Y42" s="86" t="s">
        <v>46</v>
      </c>
      <c r="AA42" s="36" t="str">
        <f t="shared" si="6"/>
        <v>○</v>
      </c>
      <c r="AB42" s="36" t="str">
        <f t="shared" si="6"/>
        <v>○</v>
      </c>
      <c r="AC42" s="36" t="str">
        <f t="shared" si="6"/>
        <v>○</v>
      </c>
    </row>
    <row r="43" spans="1:29" ht="17.100000000000001" customHeight="1">
      <c r="A43" s="86" t="s">
        <v>47</v>
      </c>
      <c r="B43" s="118">
        <f t="shared" si="9"/>
        <v>0</v>
      </c>
      <c r="C43" s="119">
        <f t="shared" si="9"/>
        <v>0</v>
      </c>
      <c r="D43" s="120">
        <f t="shared" si="9"/>
        <v>0</v>
      </c>
      <c r="E43" s="118">
        <f t="shared" si="9"/>
        <v>1</v>
      </c>
      <c r="F43" s="119">
        <f t="shared" si="9"/>
        <v>372</v>
      </c>
      <c r="G43" s="120">
        <f t="shared" si="9"/>
        <v>3311</v>
      </c>
      <c r="H43" s="118">
        <f t="shared" si="9"/>
        <v>3</v>
      </c>
      <c r="I43" s="119">
        <f t="shared" si="9"/>
        <v>422</v>
      </c>
      <c r="J43" s="120">
        <f t="shared" si="9"/>
        <v>10448</v>
      </c>
      <c r="K43" s="118">
        <f t="shared" si="9"/>
        <v>58</v>
      </c>
      <c r="L43" s="119">
        <f t="shared" si="9"/>
        <v>6489</v>
      </c>
      <c r="M43" s="120">
        <f t="shared" si="9"/>
        <v>76731</v>
      </c>
      <c r="N43" s="86" t="s">
        <v>47</v>
      </c>
      <c r="O43" s="86" t="s">
        <v>47</v>
      </c>
      <c r="P43" s="118">
        <f t="shared" si="10"/>
        <v>2</v>
      </c>
      <c r="Q43" s="119">
        <f t="shared" si="10"/>
        <v>85</v>
      </c>
      <c r="R43" s="120">
        <f t="shared" si="10"/>
        <v>360</v>
      </c>
      <c r="S43" s="118">
        <f t="shared" si="10"/>
        <v>0</v>
      </c>
      <c r="T43" s="119">
        <f t="shared" si="10"/>
        <v>0</v>
      </c>
      <c r="U43" s="120">
        <f t="shared" si="10"/>
        <v>0</v>
      </c>
      <c r="V43" s="118">
        <f t="shared" si="10"/>
        <v>64</v>
      </c>
      <c r="W43" s="119">
        <f t="shared" si="10"/>
        <v>7368</v>
      </c>
      <c r="X43" s="120">
        <f t="shared" si="10"/>
        <v>90850</v>
      </c>
      <c r="Y43" s="86" t="s">
        <v>47</v>
      </c>
      <c r="AA43" s="36" t="str">
        <f t="shared" si="6"/>
        <v>○</v>
      </c>
      <c r="AB43" s="36" t="str">
        <f t="shared" si="6"/>
        <v>○</v>
      </c>
      <c r="AC43" s="36" t="str">
        <f t="shared" si="6"/>
        <v>○</v>
      </c>
    </row>
    <row r="44" spans="1:29" ht="17.100000000000001" customHeight="1" thickBot="1">
      <c r="A44" s="96" t="s">
        <v>48</v>
      </c>
      <c r="B44" s="118">
        <f t="shared" si="9"/>
        <v>1</v>
      </c>
      <c r="C44" s="119">
        <f t="shared" si="9"/>
        <v>56</v>
      </c>
      <c r="D44" s="120">
        <f t="shared" si="9"/>
        <v>263</v>
      </c>
      <c r="E44" s="118">
        <f t="shared" si="9"/>
        <v>2</v>
      </c>
      <c r="F44" s="119">
        <f t="shared" si="9"/>
        <v>113</v>
      </c>
      <c r="G44" s="120">
        <f t="shared" si="9"/>
        <v>1615</v>
      </c>
      <c r="H44" s="118">
        <f t="shared" si="9"/>
        <v>11</v>
      </c>
      <c r="I44" s="119">
        <f t="shared" si="9"/>
        <v>1960</v>
      </c>
      <c r="J44" s="120">
        <f t="shared" si="9"/>
        <v>33857</v>
      </c>
      <c r="K44" s="118">
        <f t="shared" si="9"/>
        <v>45</v>
      </c>
      <c r="L44" s="119">
        <f t="shared" si="9"/>
        <v>3591</v>
      </c>
      <c r="M44" s="120">
        <f t="shared" si="9"/>
        <v>37471</v>
      </c>
      <c r="N44" s="96" t="s">
        <v>48</v>
      </c>
      <c r="O44" s="96" t="s">
        <v>48</v>
      </c>
      <c r="P44" s="118">
        <f t="shared" si="10"/>
        <v>29</v>
      </c>
      <c r="Q44" s="119">
        <f t="shared" si="10"/>
        <v>488</v>
      </c>
      <c r="R44" s="120">
        <f t="shared" si="10"/>
        <v>3327</v>
      </c>
      <c r="S44" s="118">
        <f t="shared" si="10"/>
        <v>0</v>
      </c>
      <c r="T44" s="119">
        <f t="shared" si="10"/>
        <v>0</v>
      </c>
      <c r="U44" s="120">
        <f t="shared" si="10"/>
        <v>0</v>
      </c>
      <c r="V44" s="118">
        <f t="shared" si="10"/>
        <v>88</v>
      </c>
      <c r="W44" s="119">
        <f t="shared" si="10"/>
        <v>6208</v>
      </c>
      <c r="X44" s="120">
        <f t="shared" si="10"/>
        <v>76533</v>
      </c>
      <c r="Y44" s="96" t="s">
        <v>48</v>
      </c>
      <c r="AA44" s="36" t="str">
        <f t="shared" si="6"/>
        <v>○</v>
      </c>
      <c r="AB44" s="36" t="str">
        <f t="shared" si="6"/>
        <v>○</v>
      </c>
      <c r="AC44" s="36" t="str">
        <f t="shared" si="6"/>
        <v>○</v>
      </c>
    </row>
    <row r="45" spans="1:29" ht="17.100000000000001" customHeight="1" thickBot="1">
      <c r="A45" s="125" t="s">
        <v>61</v>
      </c>
      <c r="B45" s="126">
        <f t="shared" ref="B45:H45" si="11">SUM(B6:B17)</f>
        <v>639</v>
      </c>
      <c r="C45" s="127">
        <f t="shared" si="11"/>
        <v>257615</v>
      </c>
      <c r="D45" s="128">
        <f t="shared" si="11"/>
        <v>11776482</v>
      </c>
      <c r="E45" s="126">
        <f t="shared" si="11"/>
        <v>12667</v>
      </c>
      <c r="F45" s="127">
        <f t="shared" si="11"/>
        <v>7358372</v>
      </c>
      <c r="G45" s="128">
        <f t="shared" si="11"/>
        <v>379739341</v>
      </c>
      <c r="H45" s="126">
        <f t="shared" si="11"/>
        <v>10140</v>
      </c>
      <c r="I45" s="127">
        <f>SUM(I6:I17)</f>
        <v>2521233</v>
      </c>
      <c r="J45" s="128">
        <f>SUM(J6:J17)</f>
        <v>83775288</v>
      </c>
      <c r="K45" s="126">
        <f t="shared" ref="K45" si="12">SUM(K6:K17)</f>
        <v>40943</v>
      </c>
      <c r="L45" s="127">
        <f>SUM(L6:L17)</f>
        <v>5829645</v>
      </c>
      <c r="M45" s="128">
        <f>SUM(M6:M17)</f>
        <v>151147398</v>
      </c>
      <c r="N45" s="125" t="s">
        <v>61</v>
      </c>
      <c r="O45" s="125" t="s">
        <v>61</v>
      </c>
      <c r="P45" s="126">
        <f t="shared" ref="P45:V45" si="13">SUM(P6:P17)</f>
        <v>2128</v>
      </c>
      <c r="Q45" s="127">
        <f t="shared" si="13"/>
        <v>64025</v>
      </c>
      <c r="R45" s="128">
        <f t="shared" si="13"/>
        <v>736574</v>
      </c>
      <c r="S45" s="126">
        <f t="shared" si="13"/>
        <v>149</v>
      </c>
      <c r="T45" s="127">
        <f t="shared" si="13"/>
        <v>1047</v>
      </c>
      <c r="U45" s="128">
        <f t="shared" si="13"/>
        <v>23775</v>
      </c>
      <c r="V45" s="126">
        <f t="shared" si="13"/>
        <v>66666</v>
      </c>
      <c r="W45" s="127">
        <f>SUM(W6:W17)</f>
        <v>16031937</v>
      </c>
      <c r="X45" s="128">
        <f>SUM(X6:X17)</f>
        <v>627198858</v>
      </c>
      <c r="Y45" s="125" t="s">
        <v>61</v>
      </c>
    </row>
    <row r="46" spans="1:29" s="129" customFormat="1" ht="17.100000000000001" customHeight="1" thickBot="1">
      <c r="A46" s="125" t="s">
        <v>62</v>
      </c>
      <c r="B46" s="126">
        <f t="shared" ref="B46:H46" si="14">SUM(B18:B44)</f>
        <v>68</v>
      </c>
      <c r="C46" s="127">
        <f t="shared" si="14"/>
        <v>49297</v>
      </c>
      <c r="D46" s="128">
        <f t="shared" si="14"/>
        <v>2362524</v>
      </c>
      <c r="E46" s="126">
        <f t="shared" si="14"/>
        <v>2735</v>
      </c>
      <c r="F46" s="127">
        <f t="shared" si="14"/>
        <v>853205</v>
      </c>
      <c r="G46" s="128">
        <f t="shared" si="14"/>
        <v>36895359</v>
      </c>
      <c r="H46" s="126">
        <f t="shared" si="14"/>
        <v>2450</v>
      </c>
      <c r="I46" s="127">
        <f>SUM(I18:I44)</f>
        <v>519308</v>
      </c>
      <c r="J46" s="128">
        <f>SUM(J18:J44)</f>
        <v>15502253</v>
      </c>
      <c r="K46" s="126">
        <f t="shared" ref="K46" si="15">SUM(K18:K44)</f>
        <v>13986</v>
      </c>
      <c r="L46" s="127">
        <f>SUM(L18:L44)</f>
        <v>1818188</v>
      </c>
      <c r="M46" s="128">
        <f>SUM(M18:M44)</f>
        <v>41424897</v>
      </c>
      <c r="N46" s="125" t="s">
        <v>62</v>
      </c>
      <c r="O46" s="125" t="s">
        <v>62</v>
      </c>
      <c r="P46" s="126">
        <f t="shared" ref="P46:V46" si="16">SUM(P18:P44)</f>
        <v>549</v>
      </c>
      <c r="Q46" s="127">
        <f t="shared" si="16"/>
        <v>19372</v>
      </c>
      <c r="R46" s="128">
        <f t="shared" si="16"/>
        <v>162003</v>
      </c>
      <c r="S46" s="126">
        <f t="shared" si="16"/>
        <v>2</v>
      </c>
      <c r="T46" s="127">
        <f t="shared" si="16"/>
        <v>163</v>
      </c>
      <c r="U46" s="128">
        <f t="shared" si="16"/>
        <v>2206</v>
      </c>
      <c r="V46" s="126">
        <f t="shared" si="16"/>
        <v>19790</v>
      </c>
      <c r="W46" s="127">
        <f>SUM(W18:W44)</f>
        <v>3259533</v>
      </c>
      <c r="X46" s="128">
        <f>SUM(X18:X44)</f>
        <v>96349242</v>
      </c>
      <c r="Y46" s="125" t="s">
        <v>62</v>
      </c>
    </row>
    <row r="47" spans="1:29" s="129" customFormat="1" ht="17.100000000000001" customHeight="1" thickBot="1">
      <c r="A47" s="125" t="s">
        <v>12</v>
      </c>
      <c r="B47" s="126">
        <f t="shared" ref="B47:H47" si="17">SUM(B45:B46)</f>
        <v>707</v>
      </c>
      <c r="C47" s="127">
        <f t="shared" si="17"/>
        <v>306912</v>
      </c>
      <c r="D47" s="128">
        <f t="shared" si="17"/>
        <v>14139006</v>
      </c>
      <c r="E47" s="126">
        <f t="shared" si="17"/>
        <v>15402</v>
      </c>
      <c r="F47" s="127">
        <f t="shared" si="17"/>
        <v>8211577</v>
      </c>
      <c r="G47" s="128">
        <f t="shared" si="17"/>
        <v>416634700</v>
      </c>
      <c r="H47" s="126">
        <f t="shared" si="17"/>
        <v>12590</v>
      </c>
      <c r="I47" s="127">
        <f>SUM(I45:I46)</f>
        <v>3040541</v>
      </c>
      <c r="J47" s="128">
        <f>SUM(J45:J46)</f>
        <v>99277541</v>
      </c>
      <c r="K47" s="126">
        <f t="shared" ref="K47" si="18">SUM(K45:K46)</f>
        <v>54929</v>
      </c>
      <c r="L47" s="127">
        <f>SUM(L45:L46)</f>
        <v>7647833</v>
      </c>
      <c r="M47" s="128">
        <f>SUM(M45:M46)</f>
        <v>192572295</v>
      </c>
      <c r="N47" s="125" t="s">
        <v>12</v>
      </c>
      <c r="O47" s="125" t="s">
        <v>12</v>
      </c>
      <c r="P47" s="126">
        <f t="shared" ref="P47:V47" si="19">SUM(P45:P46)</f>
        <v>2677</v>
      </c>
      <c r="Q47" s="127">
        <f t="shared" si="19"/>
        <v>83397</v>
      </c>
      <c r="R47" s="128">
        <f t="shared" si="19"/>
        <v>898577</v>
      </c>
      <c r="S47" s="126">
        <f t="shared" si="19"/>
        <v>151</v>
      </c>
      <c r="T47" s="127">
        <f t="shared" si="19"/>
        <v>1210</v>
      </c>
      <c r="U47" s="128">
        <f t="shared" si="19"/>
        <v>25981</v>
      </c>
      <c r="V47" s="126">
        <f t="shared" si="19"/>
        <v>86456</v>
      </c>
      <c r="W47" s="127">
        <f>SUM(W45:W46)</f>
        <v>19291470</v>
      </c>
      <c r="X47" s="128">
        <f>SUM(X45:X46)</f>
        <v>723548100</v>
      </c>
      <c r="Y47" s="125" t="s">
        <v>12</v>
      </c>
    </row>
    <row r="48" spans="1:29">
      <c r="N48" s="104" t="s">
        <v>158</v>
      </c>
      <c r="Y48" s="104" t="str">
        <f>N48</f>
        <v>【出典：令和６年度概要調書（令和６年４月１日現在）】</v>
      </c>
    </row>
    <row r="50" spans="1:24" ht="57.75" hidden="1" customHeight="1">
      <c r="A50" s="131" t="s">
        <v>182</v>
      </c>
      <c r="B50" s="143" t="s">
        <v>183</v>
      </c>
      <c r="C50" s="143" t="s">
        <v>174</v>
      </c>
      <c r="D50" s="143" t="s">
        <v>175</v>
      </c>
      <c r="E50" s="143" t="s">
        <v>184</v>
      </c>
      <c r="F50" s="143" t="s">
        <v>174</v>
      </c>
      <c r="G50" s="143" t="s">
        <v>175</v>
      </c>
      <c r="H50" s="143" t="s">
        <v>185</v>
      </c>
      <c r="I50" s="143" t="s">
        <v>174</v>
      </c>
      <c r="J50" s="143" t="s">
        <v>175</v>
      </c>
      <c r="K50" s="143" t="s">
        <v>186</v>
      </c>
      <c r="L50" s="143" t="s">
        <v>174</v>
      </c>
      <c r="M50" s="143" t="s">
        <v>175</v>
      </c>
      <c r="P50" s="143" t="s">
        <v>187</v>
      </c>
      <c r="Q50" s="143" t="s">
        <v>174</v>
      </c>
      <c r="R50" s="143" t="s">
        <v>175</v>
      </c>
      <c r="S50" s="143" t="s">
        <v>188</v>
      </c>
      <c r="T50" s="143" t="s">
        <v>189</v>
      </c>
      <c r="U50" s="143" t="s">
        <v>175</v>
      </c>
      <c r="V50" s="143" t="s">
        <v>190</v>
      </c>
      <c r="W50" s="143" t="s">
        <v>174</v>
      </c>
      <c r="X50" s="143" t="s">
        <v>175</v>
      </c>
    </row>
    <row r="51" spans="1:24" ht="13.2" hidden="1">
      <c r="B51" s="144">
        <v>25</v>
      </c>
      <c r="C51" s="144">
        <v>113416</v>
      </c>
      <c r="D51" s="144">
        <v>4719445</v>
      </c>
      <c r="E51" s="144">
        <v>4046</v>
      </c>
      <c r="F51" s="144">
        <v>3760794</v>
      </c>
      <c r="G51" s="144">
        <v>198113347</v>
      </c>
      <c r="H51" s="144">
        <v>3052</v>
      </c>
      <c r="I51" s="144">
        <v>762825</v>
      </c>
      <c r="J51" s="144">
        <v>28052988</v>
      </c>
      <c r="K51" s="144">
        <v>14190</v>
      </c>
      <c r="L51" s="144">
        <v>2042276</v>
      </c>
      <c r="M51" s="144">
        <v>56405715</v>
      </c>
      <c r="P51" s="144">
        <v>402</v>
      </c>
      <c r="Q51" s="144">
        <v>12077</v>
      </c>
      <c r="R51" s="144">
        <v>175125</v>
      </c>
      <c r="S51" s="144">
        <v>142</v>
      </c>
      <c r="T51" s="144">
        <v>1000</v>
      </c>
      <c r="U51" s="144">
        <v>23347</v>
      </c>
      <c r="V51" s="144">
        <v>21857</v>
      </c>
      <c r="W51" s="144">
        <v>6692388</v>
      </c>
      <c r="X51" s="144">
        <v>287489967</v>
      </c>
    </row>
    <row r="52" spans="1:24" ht="13.2" hidden="1">
      <c r="B52" s="144">
        <v>1</v>
      </c>
      <c r="C52" s="144">
        <v>10287</v>
      </c>
      <c r="D52" s="144">
        <v>448173</v>
      </c>
      <c r="E52" s="144">
        <v>296</v>
      </c>
      <c r="F52" s="144">
        <v>458003</v>
      </c>
      <c r="G52" s="144">
        <v>24021613</v>
      </c>
      <c r="H52" s="144">
        <v>841</v>
      </c>
      <c r="I52" s="144">
        <v>216062</v>
      </c>
      <c r="J52" s="144">
        <v>4668363</v>
      </c>
      <c r="K52" s="144">
        <v>1313</v>
      </c>
      <c r="L52" s="144">
        <v>197599</v>
      </c>
      <c r="M52" s="144">
        <v>4688399</v>
      </c>
      <c r="P52" s="144">
        <v>21</v>
      </c>
      <c r="Q52" s="144">
        <v>904</v>
      </c>
      <c r="R52" s="144">
        <v>6711</v>
      </c>
      <c r="S52" s="144">
        <v>0</v>
      </c>
      <c r="T52" s="144">
        <v>0</v>
      </c>
      <c r="U52" s="144">
        <v>0</v>
      </c>
      <c r="V52" s="144">
        <v>2472</v>
      </c>
      <c r="W52" s="144">
        <v>882855</v>
      </c>
      <c r="X52" s="144">
        <v>33833259</v>
      </c>
    </row>
    <row r="53" spans="1:24" ht="13.2" hidden="1">
      <c r="B53" s="144">
        <v>183</v>
      </c>
      <c r="C53" s="144">
        <v>20280</v>
      </c>
      <c r="D53" s="144">
        <v>1128221</v>
      </c>
      <c r="E53" s="144">
        <v>3409</v>
      </c>
      <c r="F53" s="144">
        <v>431486</v>
      </c>
      <c r="G53" s="144">
        <v>24028744</v>
      </c>
      <c r="H53" s="144">
        <v>808</v>
      </c>
      <c r="I53" s="144">
        <v>188764</v>
      </c>
      <c r="J53" s="144">
        <v>6739928</v>
      </c>
      <c r="K53" s="144">
        <v>4528</v>
      </c>
      <c r="L53" s="144">
        <v>546953</v>
      </c>
      <c r="M53" s="144">
        <v>11709642</v>
      </c>
      <c r="P53" s="144">
        <v>174</v>
      </c>
      <c r="Q53" s="144">
        <v>6824</v>
      </c>
      <c r="R53" s="144">
        <v>99753</v>
      </c>
      <c r="S53" s="144">
        <v>7</v>
      </c>
      <c r="T53" s="144">
        <v>47</v>
      </c>
      <c r="U53" s="144">
        <v>428</v>
      </c>
      <c r="V53" s="144">
        <v>9109</v>
      </c>
      <c r="W53" s="144">
        <v>1194354</v>
      </c>
      <c r="X53" s="144">
        <v>43706716</v>
      </c>
    </row>
    <row r="54" spans="1:24" ht="13.2" hidden="1">
      <c r="B54" s="144">
        <v>7</v>
      </c>
      <c r="C54" s="144">
        <v>5899</v>
      </c>
      <c r="D54" s="144">
        <v>208684</v>
      </c>
      <c r="E54" s="144">
        <v>329</v>
      </c>
      <c r="F54" s="144">
        <v>280381</v>
      </c>
      <c r="G54" s="144">
        <v>12466665</v>
      </c>
      <c r="H54" s="144">
        <v>651</v>
      </c>
      <c r="I54" s="144">
        <v>176659</v>
      </c>
      <c r="J54" s="144">
        <v>5745114</v>
      </c>
      <c r="K54" s="144">
        <v>1750</v>
      </c>
      <c r="L54" s="144">
        <v>269484</v>
      </c>
      <c r="M54" s="144">
        <v>6192622</v>
      </c>
      <c r="P54" s="144">
        <v>93</v>
      </c>
      <c r="Q54" s="144">
        <v>5567</v>
      </c>
      <c r="R54" s="144">
        <v>38824</v>
      </c>
      <c r="S54" s="144">
        <v>0</v>
      </c>
      <c r="T54" s="144">
        <v>0</v>
      </c>
      <c r="U54" s="144">
        <v>0</v>
      </c>
      <c r="V54" s="144">
        <v>2830</v>
      </c>
      <c r="W54" s="144">
        <v>737990</v>
      </c>
      <c r="X54" s="144">
        <v>24651909</v>
      </c>
    </row>
    <row r="55" spans="1:24" ht="13.2" hidden="1">
      <c r="B55" s="144">
        <v>7</v>
      </c>
      <c r="C55" s="144">
        <v>45908</v>
      </c>
      <c r="D55" s="144">
        <v>2150407</v>
      </c>
      <c r="E55" s="144">
        <v>730</v>
      </c>
      <c r="F55" s="144">
        <v>697732</v>
      </c>
      <c r="G55" s="144">
        <v>34387897</v>
      </c>
      <c r="H55" s="144">
        <v>1234</v>
      </c>
      <c r="I55" s="144">
        <v>334152</v>
      </c>
      <c r="J55" s="144">
        <v>12311845</v>
      </c>
      <c r="K55" s="144">
        <v>4017</v>
      </c>
      <c r="L55" s="144">
        <v>633531</v>
      </c>
      <c r="M55" s="144">
        <v>18369304</v>
      </c>
      <c r="P55" s="144">
        <v>260</v>
      </c>
      <c r="Q55" s="144">
        <v>7773</v>
      </c>
      <c r="R55" s="144">
        <v>64363</v>
      </c>
      <c r="S55" s="144">
        <v>0</v>
      </c>
      <c r="T55" s="144">
        <v>0</v>
      </c>
      <c r="U55" s="144">
        <v>0</v>
      </c>
      <c r="V55" s="144">
        <v>6248</v>
      </c>
      <c r="W55" s="144">
        <v>1719096</v>
      </c>
      <c r="X55" s="144">
        <v>67283816</v>
      </c>
    </row>
    <row r="56" spans="1:24" ht="13.2" hidden="1">
      <c r="B56" s="144">
        <v>10</v>
      </c>
      <c r="C56" s="144">
        <v>18749</v>
      </c>
      <c r="D56" s="144">
        <v>965957</v>
      </c>
      <c r="E56" s="144">
        <v>197</v>
      </c>
      <c r="F56" s="144">
        <v>177814</v>
      </c>
      <c r="G56" s="144">
        <v>9047665</v>
      </c>
      <c r="H56" s="144">
        <v>541</v>
      </c>
      <c r="I56" s="144">
        <v>152797</v>
      </c>
      <c r="J56" s="144">
        <v>4656504</v>
      </c>
      <c r="K56" s="144">
        <v>1407</v>
      </c>
      <c r="L56" s="144">
        <v>232764</v>
      </c>
      <c r="M56" s="144">
        <v>5785261</v>
      </c>
      <c r="P56" s="144">
        <v>60</v>
      </c>
      <c r="Q56" s="144">
        <v>2476</v>
      </c>
      <c r="R56" s="144">
        <v>33190</v>
      </c>
      <c r="S56" s="144">
        <v>0</v>
      </c>
      <c r="T56" s="144">
        <v>0</v>
      </c>
      <c r="U56" s="144">
        <v>0</v>
      </c>
      <c r="V56" s="144">
        <v>2215</v>
      </c>
      <c r="W56" s="144">
        <v>584600</v>
      </c>
      <c r="X56" s="144">
        <v>20488577</v>
      </c>
    </row>
    <row r="57" spans="1:24" ht="13.2" hidden="1">
      <c r="B57" s="144">
        <v>13</v>
      </c>
      <c r="C57" s="144">
        <v>1992</v>
      </c>
      <c r="D57" s="144">
        <v>26504</v>
      </c>
      <c r="E57" s="144">
        <v>107</v>
      </c>
      <c r="F57" s="144">
        <v>23503</v>
      </c>
      <c r="G57" s="144">
        <v>619182</v>
      </c>
      <c r="H57" s="144">
        <v>380</v>
      </c>
      <c r="I57" s="144">
        <v>79653</v>
      </c>
      <c r="J57" s="144">
        <v>1875207</v>
      </c>
      <c r="K57" s="144">
        <v>1297</v>
      </c>
      <c r="L57" s="144">
        <v>175161</v>
      </c>
      <c r="M57" s="144">
        <v>3154553</v>
      </c>
      <c r="P57" s="144">
        <v>71</v>
      </c>
      <c r="Q57" s="144">
        <v>4521</v>
      </c>
      <c r="R57" s="144">
        <v>16800</v>
      </c>
      <c r="S57" s="144">
        <v>0</v>
      </c>
      <c r="T57" s="144">
        <v>0</v>
      </c>
      <c r="U57" s="144">
        <v>0</v>
      </c>
      <c r="V57" s="144">
        <v>1868</v>
      </c>
      <c r="W57" s="144">
        <v>284830</v>
      </c>
      <c r="X57" s="144">
        <v>5692246</v>
      </c>
    </row>
    <row r="58" spans="1:24" ht="13.2" hidden="1">
      <c r="B58" s="144">
        <v>1</v>
      </c>
      <c r="C58" s="144">
        <v>209</v>
      </c>
      <c r="D58" s="144">
        <v>9200</v>
      </c>
      <c r="E58" s="144">
        <v>124</v>
      </c>
      <c r="F58" s="144">
        <v>39082</v>
      </c>
      <c r="G58" s="144">
        <v>1650096</v>
      </c>
      <c r="H58" s="144">
        <v>377</v>
      </c>
      <c r="I58" s="144">
        <v>71127</v>
      </c>
      <c r="J58" s="144">
        <v>1932574</v>
      </c>
      <c r="K58" s="144">
        <v>795</v>
      </c>
      <c r="L58" s="144">
        <v>104478</v>
      </c>
      <c r="M58" s="144">
        <v>2102781</v>
      </c>
      <c r="P58" s="144">
        <v>620</v>
      </c>
      <c r="Q58" s="144">
        <v>10189</v>
      </c>
      <c r="R58" s="144">
        <v>129621</v>
      </c>
      <c r="S58" s="144">
        <v>0</v>
      </c>
      <c r="T58" s="144">
        <v>0</v>
      </c>
      <c r="U58" s="144">
        <v>0</v>
      </c>
      <c r="V58" s="144">
        <v>1917</v>
      </c>
      <c r="W58" s="144">
        <v>225085</v>
      </c>
      <c r="X58" s="144">
        <v>5824272</v>
      </c>
    </row>
    <row r="59" spans="1:24" ht="13.2" hidden="1">
      <c r="B59" s="144">
        <v>9</v>
      </c>
      <c r="C59" s="144">
        <v>8218</v>
      </c>
      <c r="D59" s="144">
        <v>362480</v>
      </c>
      <c r="E59" s="144">
        <v>1067</v>
      </c>
      <c r="F59" s="144">
        <v>980155</v>
      </c>
      <c r="G59" s="144">
        <v>50483372</v>
      </c>
      <c r="H59" s="144">
        <v>743</v>
      </c>
      <c r="I59" s="144">
        <v>213743</v>
      </c>
      <c r="J59" s="144">
        <v>7133051</v>
      </c>
      <c r="K59" s="144">
        <v>5553</v>
      </c>
      <c r="L59" s="144">
        <v>759803</v>
      </c>
      <c r="M59" s="144">
        <v>21158055</v>
      </c>
      <c r="P59" s="144">
        <v>111</v>
      </c>
      <c r="Q59" s="144">
        <v>5134</v>
      </c>
      <c r="R59" s="144">
        <v>67246</v>
      </c>
      <c r="S59" s="144">
        <v>0</v>
      </c>
      <c r="T59" s="144">
        <v>0</v>
      </c>
      <c r="U59" s="144">
        <v>0</v>
      </c>
      <c r="V59" s="144">
        <v>7483</v>
      </c>
      <c r="W59" s="144">
        <v>1967053</v>
      </c>
      <c r="X59" s="144">
        <v>79204204</v>
      </c>
    </row>
    <row r="60" spans="1:24" ht="13.2" hidden="1">
      <c r="B60" s="144">
        <v>144</v>
      </c>
      <c r="C60" s="144">
        <v>13440</v>
      </c>
      <c r="D60" s="144">
        <v>881603</v>
      </c>
      <c r="E60" s="144">
        <v>1972</v>
      </c>
      <c r="F60" s="144">
        <v>386280</v>
      </c>
      <c r="G60" s="144">
        <v>19683958</v>
      </c>
      <c r="H60" s="144">
        <v>549</v>
      </c>
      <c r="I60" s="144">
        <v>154937</v>
      </c>
      <c r="J60" s="144">
        <v>6091580</v>
      </c>
      <c r="K60" s="144">
        <v>3292</v>
      </c>
      <c r="L60" s="144">
        <v>499816</v>
      </c>
      <c r="M60" s="144">
        <v>13025076</v>
      </c>
      <c r="P60" s="144">
        <v>53</v>
      </c>
      <c r="Q60" s="144">
        <v>1542</v>
      </c>
      <c r="R60" s="144">
        <v>18004</v>
      </c>
      <c r="S60" s="144">
        <v>0</v>
      </c>
      <c r="T60" s="144">
        <v>0</v>
      </c>
      <c r="U60" s="144">
        <v>0</v>
      </c>
      <c r="V60" s="144">
        <v>6010</v>
      </c>
      <c r="W60" s="144">
        <v>1056015</v>
      </c>
      <c r="X60" s="144">
        <v>39700221</v>
      </c>
    </row>
    <row r="61" spans="1:24" ht="13.2" hidden="1">
      <c r="B61" s="144">
        <v>6</v>
      </c>
      <c r="C61" s="144">
        <v>1197</v>
      </c>
      <c r="D61" s="144">
        <v>12964</v>
      </c>
      <c r="E61" s="144">
        <v>196</v>
      </c>
      <c r="F61" s="144">
        <v>97816</v>
      </c>
      <c r="G61" s="144">
        <v>4135542</v>
      </c>
      <c r="H61" s="144">
        <v>360</v>
      </c>
      <c r="I61" s="144">
        <v>79382</v>
      </c>
      <c r="J61" s="144">
        <v>1990922</v>
      </c>
      <c r="K61" s="144">
        <v>1166</v>
      </c>
      <c r="L61" s="144">
        <v>182586</v>
      </c>
      <c r="M61" s="144">
        <v>6229637</v>
      </c>
      <c r="P61" s="144">
        <v>155</v>
      </c>
      <c r="Q61" s="144">
        <v>4115</v>
      </c>
      <c r="R61" s="144">
        <v>58336</v>
      </c>
      <c r="S61" s="144">
        <v>0</v>
      </c>
      <c r="T61" s="144">
        <v>0</v>
      </c>
      <c r="U61" s="144">
        <v>0</v>
      </c>
      <c r="V61" s="144">
        <v>1883</v>
      </c>
      <c r="W61" s="144">
        <v>365096</v>
      </c>
      <c r="X61" s="144">
        <v>12427401</v>
      </c>
    </row>
    <row r="62" spans="1:24" ht="13.2" hidden="1">
      <c r="B62" s="144">
        <v>233</v>
      </c>
      <c r="C62" s="144">
        <v>18020</v>
      </c>
      <c r="D62" s="144">
        <v>862844</v>
      </c>
      <c r="E62" s="144">
        <v>194</v>
      </c>
      <c r="F62" s="144">
        <v>25326</v>
      </c>
      <c r="G62" s="144">
        <v>1101260</v>
      </c>
      <c r="H62" s="144">
        <v>604</v>
      </c>
      <c r="I62" s="144">
        <v>91132</v>
      </c>
      <c r="J62" s="144">
        <v>2577212</v>
      </c>
      <c r="K62" s="144">
        <v>1635</v>
      </c>
      <c r="L62" s="144">
        <v>185194</v>
      </c>
      <c r="M62" s="144">
        <v>2326353</v>
      </c>
      <c r="P62" s="144">
        <v>108</v>
      </c>
      <c r="Q62" s="144">
        <v>2903</v>
      </c>
      <c r="R62" s="144">
        <v>28601</v>
      </c>
      <c r="S62" s="144">
        <v>0</v>
      </c>
      <c r="T62" s="144">
        <v>0</v>
      </c>
      <c r="U62" s="144">
        <v>0</v>
      </c>
      <c r="V62" s="144">
        <v>2774</v>
      </c>
      <c r="W62" s="144">
        <v>322575</v>
      </c>
      <c r="X62" s="144">
        <v>6896270</v>
      </c>
    </row>
    <row r="63" spans="1:24" ht="13.2" hidden="1">
      <c r="B63" s="144">
        <v>0</v>
      </c>
      <c r="C63" s="144">
        <v>0</v>
      </c>
      <c r="D63" s="144">
        <v>0</v>
      </c>
      <c r="E63" s="144">
        <v>9</v>
      </c>
      <c r="F63" s="144">
        <v>952</v>
      </c>
      <c r="G63" s="144">
        <v>24649</v>
      </c>
      <c r="H63" s="144">
        <v>26</v>
      </c>
      <c r="I63" s="144">
        <v>2935</v>
      </c>
      <c r="J63" s="144">
        <v>61511</v>
      </c>
      <c r="K63" s="144">
        <v>58</v>
      </c>
      <c r="L63" s="144">
        <v>5543</v>
      </c>
      <c r="M63" s="144">
        <v>96188</v>
      </c>
      <c r="P63" s="144">
        <v>11</v>
      </c>
      <c r="Q63" s="144">
        <v>175</v>
      </c>
      <c r="R63" s="144">
        <v>5043</v>
      </c>
      <c r="S63" s="144">
        <v>0</v>
      </c>
      <c r="T63" s="144">
        <v>0</v>
      </c>
      <c r="U63" s="144">
        <v>0</v>
      </c>
      <c r="V63" s="144">
        <v>104</v>
      </c>
      <c r="W63" s="144">
        <v>9605</v>
      </c>
      <c r="X63" s="144">
        <v>187391</v>
      </c>
    </row>
    <row r="64" spans="1:24" ht="13.2" hidden="1">
      <c r="B64" s="144">
        <v>8</v>
      </c>
      <c r="C64" s="144">
        <v>1049</v>
      </c>
      <c r="D64" s="144">
        <v>22293</v>
      </c>
      <c r="E64" s="144">
        <v>186</v>
      </c>
      <c r="F64" s="144">
        <v>39061</v>
      </c>
      <c r="G64" s="144">
        <v>1376692</v>
      </c>
      <c r="H64" s="144">
        <v>123</v>
      </c>
      <c r="I64" s="144">
        <v>22843</v>
      </c>
      <c r="J64" s="144">
        <v>602543</v>
      </c>
      <c r="K64" s="144">
        <v>1313</v>
      </c>
      <c r="L64" s="144">
        <v>159659</v>
      </c>
      <c r="M64" s="144">
        <v>3218267</v>
      </c>
      <c r="P64" s="144">
        <v>31</v>
      </c>
      <c r="Q64" s="144">
        <v>1927</v>
      </c>
      <c r="R64" s="144">
        <v>16692</v>
      </c>
      <c r="S64" s="144">
        <v>1</v>
      </c>
      <c r="T64" s="144">
        <v>117</v>
      </c>
      <c r="U64" s="144">
        <v>2173</v>
      </c>
      <c r="V64" s="144">
        <v>1662</v>
      </c>
      <c r="W64" s="144">
        <v>224656</v>
      </c>
      <c r="X64" s="144">
        <v>5238660</v>
      </c>
    </row>
    <row r="65" spans="2:24" ht="13.2" hidden="1">
      <c r="B65" s="144">
        <v>7</v>
      </c>
      <c r="C65" s="144">
        <v>1543</v>
      </c>
      <c r="D65" s="144">
        <v>58780</v>
      </c>
      <c r="E65" s="144">
        <v>368</v>
      </c>
      <c r="F65" s="144">
        <v>91566</v>
      </c>
      <c r="G65" s="144">
        <v>3450881</v>
      </c>
      <c r="H65" s="144">
        <v>213</v>
      </c>
      <c r="I65" s="144">
        <v>50396</v>
      </c>
      <c r="J65" s="144">
        <v>1905527</v>
      </c>
      <c r="K65" s="144">
        <v>1468</v>
      </c>
      <c r="L65" s="144">
        <v>191486</v>
      </c>
      <c r="M65" s="144">
        <v>3670604</v>
      </c>
      <c r="P65" s="144">
        <v>15</v>
      </c>
      <c r="Q65" s="144">
        <v>881</v>
      </c>
      <c r="R65" s="144">
        <v>10485</v>
      </c>
      <c r="S65" s="144">
        <v>0</v>
      </c>
      <c r="T65" s="144">
        <v>0</v>
      </c>
      <c r="U65" s="144">
        <v>0</v>
      </c>
      <c r="V65" s="144">
        <v>2071</v>
      </c>
      <c r="W65" s="144">
        <v>335872</v>
      </c>
      <c r="X65" s="144">
        <v>9096277</v>
      </c>
    </row>
    <row r="66" spans="2:24" ht="13.2" hidden="1">
      <c r="B66" s="144">
        <v>3</v>
      </c>
      <c r="C66" s="144">
        <v>1359</v>
      </c>
      <c r="D66" s="144">
        <v>80392</v>
      </c>
      <c r="E66" s="144">
        <v>199</v>
      </c>
      <c r="F66" s="144">
        <v>81189</v>
      </c>
      <c r="G66" s="144">
        <v>3979608</v>
      </c>
      <c r="H66" s="144">
        <v>191</v>
      </c>
      <c r="I66" s="144">
        <v>53150</v>
      </c>
      <c r="J66" s="144">
        <v>1662142</v>
      </c>
      <c r="K66" s="144">
        <v>1378</v>
      </c>
      <c r="L66" s="144">
        <v>182126</v>
      </c>
      <c r="M66" s="144">
        <v>4182308</v>
      </c>
      <c r="P66" s="144">
        <v>24</v>
      </c>
      <c r="Q66" s="144">
        <v>1786</v>
      </c>
      <c r="R66" s="144">
        <v>16268</v>
      </c>
      <c r="S66" s="144">
        <v>0</v>
      </c>
      <c r="T66" s="144">
        <v>0</v>
      </c>
      <c r="U66" s="144">
        <v>0</v>
      </c>
      <c r="V66" s="144">
        <v>1795</v>
      </c>
      <c r="W66" s="144">
        <v>319610</v>
      </c>
      <c r="X66" s="144">
        <v>9920718</v>
      </c>
    </row>
    <row r="67" spans="2:24" ht="13.2" hidden="1">
      <c r="B67" s="144">
        <v>11</v>
      </c>
      <c r="C67" s="144">
        <v>1452</v>
      </c>
      <c r="D67" s="144">
        <v>4134</v>
      </c>
      <c r="E67" s="144">
        <v>26</v>
      </c>
      <c r="F67" s="144">
        <v>26801</v>
      </c>
      <c r="G67" s="144">
        <v>1283962</v>
      </c>
      <c r="H67" s="144">
        <v>28</v>
      </c>
      <c r="I67" s="144">
        <v>7714</v>
      </c>
      <c r="J67" s="144">
        <v>227786</v>
      </c>
      <c r="K67" s="144">
        <v>231</v>
      </c>
      <c r="L67" s="144">
        <v>33789</v>
      </c>
      <c r="M67" s="144">
        <v>690188</v>
      </c>
      <c r="P67" s="144">
        <v>11</v>
      </c>
      <c r="Q67" s="144">
        <v>465</v>
      </c>
      <c r="R67" s="144">
        <v>1018</v>
      </c>
      <c r="S67" s="144">
        <v>1</v>
      </c>
      <c r="T67" s="144">
        <v>46</v>
      </c>
      <c r="U67" s="144">
        <v>33</v>
      </c>
      <c r="V67" s="144">
        <v>308</v>
      </c>
      <c r="W67" s="144">
        <v>70267</v>
      </c>
      <c r="X67" s="144">
        <v>2207121</v>
      </c>
    </row>
    <row r="68" spans="2:24" ht="13.2" hidden="1">
      <c r="B68" s="144">
        <v>1</v>
      </c>
      <c r="C68" s="144">
        <v>43</v>
      </c>
      <c r="D68" s="144">
        <v>561</v>
      </c>
      <c r="E68" s="144">
        <v>70</v>
      </c>
      <c r="F68" s="144">
        <v>18063</v>
      </c>
      <c r="G68" s="144">
        <v>780928</v>
      </c>
      <c r="H68" s="144">
        <v>85</v>
      </c>
      <c r="I68" s="144">
        <v>15978</v>
      </c>
      <c r="J68" s="144">
        <v>408759</v>
      </c>
      <c r="K68" s="144">
        <v>479</v>
      </c>
      <c r="L68" s="144">
        <v>64012</v>
      </c>
      <c r="M68" s="144">
        <v>1326676</v>
      </c>
      <c r="P68" s="144">
        <v>17</v>
      </c>
      <c r="Q68" s="144">
        <v>695</v>
      </c>
      <c r="R68" s="144">
        <v>5869</v>
      </c>
      <c r="S68" s="144">
        <v>0</v>
      </c>
      <c r="T68" s="144">
        <v>0</v>
      </c>
      <c r="U68" s="144">
        <v>0</v>
      </c>
      <c r="V68" s="144">
        <v>652</v>
      </c>
      <c r="W68" s="144">
        <v>98791</v>
      </c>
      <c r="X68" s="144">
        <v>2522793</v>
      </c>
    </row>
    <row r="69" spans="2:24" ht="13.2" hidden="1">
      <c r="B69" s="144">
        <v>5</v>
      </c>
      <c r="C69" s="144">
        <v>537</v>
      </c>
      <c r="D69" s="144">
        <v>12637</v>
      </c>
      <c r="E69" s="144">
        <v>39</v>
      </c>
      <c r="F69" s="144">
        <v>7836</v>
      </c>
      <c r="G69" s="144">
        <v>281607</v>
      </c>
      <c r="H69" s="144">
        <v>48</v>
      </c>
      <c r="I69" s="144">
        <v>11044</v>
      </c>
      <c r="J69" s="144">
        <v>280058</v>
      </c>
      <c r="K69" s="144">
        <v>383</v>
      </c>
      <c r="L69" s="144">
        <v>46518</v>
      </c>
      <c r="M69" s="144">
        <v>968093</v>
      </c>
      <c r="P69" s="144">
        <v>23</v>
      </c>
      <c r="Q69" s="144">
        <v>1008</v>
      </c>
      <c r="R69" s="144">
        <v>4315</v>
      </c>
      <c r="S69" s="144">
        <v>0</v>
      </c>
      <c r="T69" s="144">
        <v>0</v>
      </c>
      <c r="U69" s="144">
        <v>0</v>
      </c>
      <c r="V69" s="144">
        <v>498</v>
      </c>
      <c r="W69" s="144">
        <v>66943</v>
      </c>
      <c r="X69" s="144">
        <v>1546710</v>
      </c>
    </row>
    <row r="70" spans="2:24" ht="13.2" hidden="1">
      <c r="B70" s="144">
        <v>2</v>
      </c>
      <c r="C70" s="144">
        <v>844</v>
      </c>
      <c r="D70" s="144">
        <v>10898</v>
      </c>
      <c r="E70" s="144">
        <v>215</v>
      </c>
      <c r="F70" s="144">
        <v>44808</v>
      </c>
      <c r="G70" s="144">
        <v>2320096</v>
      </c>
      <c r="H70" s="144">
        <v>434</v>
      </c>
      <c r="I70" s="144">
        <v>93991</v>
      </c>
      <c r="J70" s="144">
        <v>2877048</v>
      </c>
      <c r="K70" s="144">
        <v>1507</v>
      </c>
      <c r="L70" s="144">
        <v>192540</v>
      </c>
      <c r="M70" s="144">
        <v>5032115</v>
      </c>
      <c r="P70" s="144">
        <v>261</v>
      </c>
      <c r="Q70" s="144">
        <v>4704</v>
      </c>
      <c r="R70" s="144">
        <v>32775</v>
      </c>
      <c r="S70" s="144">
        <v>0</v>
      </c>
      <c r="T70" s="144">
        <v>0</v>
      </c>
      <c r="U70" s="144">
        <v>0</v>
      </c>
      <c r="V70" s="144">
        <v>2419</v>
      </c>
      <c r="W70" s="144">
        <v>336887</v>
      </c>
      <c r="X70" s="144">
        <v>10272932</v>
      </c>
    </row>
    <row r="71" spans="2:24" ht="13.2" hidden="1">
      <c r="B71" s="144">
        <v>0</v>
      </c>
      <c r="C71" s="144">
        <v>0</v>
      </c>
      <c r="D71" s="144">
        <v>0</v>
      </c>
      <c r="E71" s="144">
        <v>0</v>
      </c>
      <c r="F71" s="144">
        <v>0</v>
      </c>
      <c r="G71" s="144">
        <v>0</v>
      </c>
      <c r="H71" s="144">
        <v>3</v>
      </c>
      <c r="I71" s="144">
        <v>607</v>
      </c>
      <c r="J71" s="144">
        <v>23246</v>
      </c>
      <c r="K71" s="144">
        <v>32</v>
      </c>
      <c r="L71" s="144">
        <v>3740</v>
      </c>
      <c r="M71" s="144">
        <v>65290</v>
      </c>
      <c r="P71" s="144">
        <v>0</v>
      </c>
      <c r="Q71" s="144">
        <v>0</v>
      </c>
      <c r="R71" s="144">
        <v>0</v>
      </c>
      <c r="S71" s="144">
        <v>0</v>
      </c>
      <c r="T71" s="144">
        <v>0</v>
      </c>
      <c r="U71" s="144">
        <v>0</v>
      </c>
      <c r="V71" s="144">
        <v>35</v>
      </c>
      <c r="W71" s="144">
        <v>4347</v>
      </c>
      <c r="X71" s="144">
        <v>88536</v>
      </c>
    </row>
    <row r="72" spans="2:24" ht="13.2" hidden="1">
      <c r="B72" s="144">
        <v>0</v>
      </c>
      <c r="C72" s="144">
        <v>0</v>
      </c>
      <c r="D72" s="144">
        <v>0</v>
      </c>
      <c r="E72" s="144">
        <v>0</v>
      </c>
      <c r="F72" s="144">
        <v>0</v>
      </c>
      <c r="G72" s="144">
        <v>0</v>
      </c>
      <c r="H72" s="144">
        <v>9</v>
      </c>
      <c r="I72" s="144">
        <v>1142</v>
      </c>
      <c r="J72" s="144">
        <v>14108</v>
      </c>
      <c r="K72" s="144">
        <v>51</v>
      </c>
      <c r="L72" s="144">
        <v>4568</v>
      </c>
      <c r="M72" s="144">
        <v>62669</v>
      </c>
      <c r="P72" s="144">
        <v>3</v>
      </c>
      <c r="Q72" s="144">
        <v>365</v>
      </c>
      <c r="R72" s="144">
        <v>8560</v>
      </c>
      <c r="S72" s="144">
        <v>0</v>
      </c>
      <c r="T72" s="144">
        <v>0</v>
      </c>
      <c r="U72" s="144">
        <v>0</v>
      </c>
      <c r="V72" s="144">
        <v>63</v>
      </c>
      <c r="W72" s="144">
        <v>6075</v>
      </c>
      <c r="X72" s="144">
        <v>85337</v>
      </c>
    </row>
    <row r="73" spans="2:24" ht="13.2" hidden="1">
      <c r="B73" s="144">
        <v>0</v>
      </c>
      <c r="C73" s="144">
        <v>0</v>
      </c>
      <c r="D73" s="144">
        <v>0</v>
      </c>
      <c r="E73" s="144">
        <v>12</v>
      </c>
      <c r="F73" s="144">
        <v>1453</v>
      </c>
      <c r="G73" s="144">
        <v>41664</v>
      </c>
      <c r="H73" s="144">
        <v>40</v>
      </c>
      <c r="I73" s="144">
        <v>6082</v>
      </c>
      <c r="J73" s="144">
        <v>166096</v>
      </c>
      <c r="K73" s="144">
        <v>157</v>
      </c>
      <c r="L73" s="144">
        <v>21975</v>
      </c>
      <c r="M73" s="144">
        <v>438300</v>
      </c>
      <c r="P73" s="144">
        <v>5</v>
      </c>
      <c r="Q73" s="144">
        <v>206</v>
      </c>
      <c r="R73" s="144">
        <v>3290</v>
      </c>
      <c r="S73" s="144">
        <v>0</v>
      </c>
      <c r="T73" s="144">
        <v>0</v>
      </c>
      <c r="U73" s="144">
        <v>0</v>
      </c>
      <c r="V73" s="144">
        <v>214</v>
      </c>
      <c r="W73" s="144">
        <v>29716</v>
      </c>
      <c r="X73" s="144">
        <v>649350</v>
      </c>
    </row>
    <row r="74" spans="2:24" ht="13.2" hidden="1">
      <c r="B74" s="144">
        <v>0</v>
      </c>
      <c r="C74" s="144">
        <v>0</v>
      </c>
      <c r="D74" s="144">
        <v>0</v>
      </c>
      <c r="E74" s="144">
        <v>9</v>
      </c>
      <c r="F74" s="144">
        <v>1129</v>
      </c>
      <c r="G74" s="144">
        <v>43286</v>
      </c>
      <c r="H74" s="144">
        <v>23</v>
      </c>
      <c r="I74" s="144">
        <v>3081</v>
      </c>
      <c r="J74" s="144">
        <v>71710</v>
      </c>
      <c r="K74" s="144">
        <v>42</v>
      </c>
      <c r="L74" s="144">
        <v>5963</v>
      </c>
      <c r="M74" s="144">
        <v>170858</v>
      </c>
      <c r="P74" s="144">
        <v>3</v>
      </c>
      <c r="Q74" s="144">
        <v>65</v>
      </c>
      <c r="R74" s="144">
        <v>318</v>
      </c>
      <c r="S74" s="144">
        <v>0</v>
      </c>
      <c r="T74" s="144">
        <v>0</v>
      </c>
      <c r="U74" s="144">
        <v>0</v>
      </c>
      <c r="V74" s="144">
        <v>77</v>
      </c>
      <c r="W74" s="144">
        <v>10238</v>
      </c>
      <c r="X74" s="144">
        <v>286172</v>
      </c>
    </row>
    <row r="75" spans="2:24" ht="13.2" hidden="1">
      <c r="B75" s="144">
        <v>7</v>
      </c>
      <c r="C75" s="144">
        <v>2038</v>
      </c>
      <c r="D75" s="144">
        <v>57287</v>
      </c>
      <c r="E75" s="144">
        <v>560</v>
      </c>
      <c r="F75" s="144">
        <v>125366</v>
      </c>
      <c r="G75" s="144">
        <v>3262671</v>
      </c>
      <c r="H75" s="144">
        <v>121</v>
      </c>
      <c r="I75" s="144">
        <v>25906</v>
      </c>
      <c r="J75" s="144">
        <v>604883</v>
      </c>
      <c r="K75" s="144">
        <v>1264</v>
      </c>
      <c r="L75" s="144">
        <v>151391</v>
      </c>
      <c r="M75" s="144">
        <v>2563027</v>
      </c>
      <c r="P75" s="144">
        <v>2</v>
      </c>
      <c r="Q75" s="144">
        <v>316</v>
      </c>
      <c r="R75" s="144">
        <v>7299</v>
      </c>
      <c r="S75" s="144">
        <v>0</v>
      </c>
      <c r="T75" s="144">
        <v>0</v>
      </c>
      <c r="U75" s="144">
        <v>0</v>
      </c>
      <c r="V75" s="144">
        <v>1954</v>
      </c>
      <c r="W75" s="144">
        <v>305017</v>
      </c>
      <c r="X75" s="144">
        <v>6495167</v>
      </c>
    </row>
    <row r="76" spans="2:24" ht="13.2" hidden="1">
      <c r="B76" s="144">
        <v>9</v>
      </c>
      <c r="C76" s="144">
        <v>25996</v>
      </c>
      <c r="D76" s="144">
        <v>1683887</v>
      </c>
      <c r="E76" s="144">
        <v>217</v>
      </c>
      <c r="F76" s="144">
        <v>162240</v>
      </c>
      <c r="G76" s="144">
        <v>9429196</v>
      </c>
      <c r="H76" s="144">
        <v>295</v>
      </c>
      <c r="I76" s="144">
        <v>71122</v>
      </c>
      <c r="J76" s="144">
        <v>2576280</v>
      </c>
      <c r="K76" s="144">
        <v>1207</v>
      </c>
      <c r="L76" s="144">
        <v>167055</v>
      </c>
      <c r="M76" s="144">
        <v>6032492</v>
      </c>
      <c r="P76" s="144">
        <v>18</v>
      </c>
      <c r="Q76" s="144">
        <v>1056</v>
      </c>
      <c r="R76" s="144">
        <v>12641</v>
      </c>
      <c r="S76" s="144">
        <v>0</v>
      </c>
      <c r="T76" s="144">
        <v>0</v>
      </c>
      <c r="U76" s="144">
        <v>0</v>
      </c>
      <c r="V76" s="144">
        <v>1746</v>
      </c>
      <c r="W76" s="144">
        <v>427469</v>
      </c>
      <c r="X76" s="144">
        <v>19734496</v>
      </c>
    </row>
    <row r="77" spans="2:24" ht="13.2" hidden="1">
      <c r="B77" s="144">
        <v>5</v>
      </c>
      <c r="C77" s="144">
        <v>922</v>
      </c>
      <c r="D77" s="144">
        <v>23755</v>
      </c>
      <c r="E77" s="144">
        <v>560</v>
      </c>
      <c r="F77" s="144">
        <v>101483</v>
      </c>
      <c r="G77" s="144">
        <v>4429087</v>
      </c>
      <c r="H77" s="144">
        <v>269</v>
      </c>
      <c r="I77" s="144">
        <v>49303</v>
      </c>
      <c r="J77" s="144">
        <v>1383587</v>
      </c>
      <c r="K77" s="144">
        <v>2100</v>
      </c>
      <c r="L77" s="144">
        <v>297713</v>
      </c>
      <c r="M77" s="144">
        <v>6896913</v>
      </c>
      <c r="P77" s="144">
        <v>27</v>
      </c>
      <c r="Q77" s="144">
        <v>1955</v>
      </c>
      <c r="R77" s="144">
        <v>12721</v>
      </c>
      <c r="S77" s="144">
        <v>0</v>
      </c>
      <c r="T77" s="144">
        <v>0</v>
      </c>
      <c r="U77" s="144">
        <v>0</v>
      </c>
      <c r="V77" s="144">
        <v>2961</v>
      </c>
      <c r="W77" s="144">
        <v>451376</v>
      </c>
      <c r="X77" s="144">
        <v>12746063</v>
      </c>
    </row>
    <row r="78" spans="2:24" ht="13.2" hidden="1">
      <c r="B78" s="144">
        <v>4</v>
      </c>
      <c r="C78" s="144">
        <v>12369</v>
      </c>
      <c r="D78" s="144">
        <v>385173</v>
      </c>
      <c r="E78" s="144">
        <v>113</v>
      </c>
      <c r="F78" s="144">
        <v>103543</v>
      </c>
      <c r="G78" s="144">
        <v>4883731</v>
      </c>
      <c r="H78" s="144">
        <v>97</v>
      </c>
      <c r="I78" s="144">
        <v>21580</v>
      </c>
      <c r="J78" s="144">
        <v>780100</v>
      </c>
      <c r="K78" s="144">
        <v>1122</v>
      </c>
      <c r="L78" s="144">
        <v>147605</v>
      </c>
      <c r="M78" s="144">
        <v>3539591</v>
      </c>
      <c r="P78" s="144">
        <v>11</v>
      </c>
      <c r="Q78" s="144">
        <v>764</v>
      </c>
      <c r="R78" s="144">
        <v>4908</v>
      </c>
      <c r="S78" s="144">
        <v>0</v>
      </c>
      <c r="T78" s="144">
        <v>0</v>
      </c>
      <c r="U78" s="144">
        <v>0</v>
      </c>
      <c r="V78" s="144">
        <v>1347</v>
      </c>
      <c r="W78" s="144">
        <v>285861</v>
      </c>
      <c r="X78" s="144">
        <v>9593503</v>
      </c>
    </row>
    <row r="79" spans="2:24" ht="13.2" hidden="1">
      <c r="B79" s="144">
        <v>0</v>
      </c>
      <c r="C79" s="144">
        <v>0</v>
      </c>
      <c r="D79" s="144">
        <v>0</v>
      </c>
      <c r="E79" s="144">
        <v>47</v>
      </c>
      <c r="F79" s="144">
        <v>13055</v>
      </c>
      <c r="G79" s="144">
        <v>340881</v>
      </c>
      <c r="H79" s="144">
        <v>135</v>
      </c>
      <c r="I79" s="144">
        <v>21607</v>
      </c>
      <c r="J79" s="144">
        <v>395162</v>
      </c>
      <c r="K79" s="144">
        <v>133</v>
      </c>
      <c r="L79" s="144">
        <v>15847</v>
      </c>
      <c r="M79" s="144">
        <v>319385</v>
      </c>
      <c r="P79" s="144">
        <v>40</v>
      </c>
      <c r="Q79" s="144">
        <v>1444</v>
      </c>
      <c r="R79" s="144">
        <v>9960</v>
      </c>
      <c r="S79" s="144">
        <v>0</v>
      </c>
      <c r="T79" s="144">
        <v>0</v>
      </c>
      <c r="U79" s="144">
        <v>0</v>
      </c>
      <c r="V79" s="144">
        <v>355</v>
      </c>
      <c r="W79" s="144">
        <v>51953</v>
      </c>
      <c r="X79" s="144">
        <v>1065388</v>
      </c>
    </row>
    <row r="80" spans="2:24" ht="13.2" hidden="1">
      <c r="B80" s="144">
        <v>3</v>
      </c>
      <c r="C80" s="144">
        <v>704</v>
      </c>
      <c r="D80" s="144">
        <v>17740</v>
      </c>
      <c r="E80" s="144">
        <v>75</v>
      </c>
      <c r="F80" s="144">
        <v>27409</v>
      </c>
      <c r="G80" s="144">
        <v>785116</v>
      </c>
      <c r="H80" s="144">
        <v>143</v>
      </c>
      <c r="I80" s="144">
        <v>32788</v>
      </c>
      <c r="J80" s="144">
        <v>844698</v>
      </c>
      <c r="K80" s="144">
        <v>732</v>
      </c>
      <c r="L80" s="144">
        <v>90560</v>
      </c>
      <c r="M80" s="144">
        <v>1628057</v>
      </c>
      <c r="P80" s="144">
        <v>8</v>
      </c>
      <c r="Q80" s="144">
        <v>411</v>
      </c>
      <c r="R80" s="144">
        <v>1404</v>
      </c>
      <c r="S80" s="144">
        <v>0</v>
      </c>
      <c r="T80" s="144">
        <v>0</v>
      </c>
      <c r="U80" s="144">
        <v>0</v>
      </c>
      <c r="V80" s="144">
        <v>961</v>
      </c>
      <c r="W80" s="144">
        <v>151872</v>
      </c>
      <c r="X80" s="144">
        <v>3277015</v>
      </c>
    </row>
    <row r="81" spans="2:24" ht="13.2" hidden="1">
      <c r="B81" s="144">
        <v>1</v>
      </c>
      <c r="C81" s="144">
        <v>349</v>
      </c>
      <c r="D81" s="144">
        <v>3263</v>
      </c>
      <c r="E81" s="144">
        <v>11</v>
      </c>
      <c r="F81" s="144">
        <v>3251</v>
      </c>
      <c r="G81" s="144">
        <v>91418</v>
      </c>
      <c r="H81" s="144">
        <v>107</v>
      </c>
      <c r="I81" s="144">
        <v>17318</v>
      </c>
      <c r="J81" s="144">
        <v>335520</v>
      </c>
      <c r="K81" s="144">
        <v>105</v>
      </c>
      <c r="L81" s="144">
        <v>12903</v>
      </c>
      <c r="M81" s="144">
        <v>206699</v>
      </c>
      <c r="P81" s="144">
        <v>6</v>
      </c>
      <c r="Q81" s="144">
        <v>428</v>
      </c>
      <c r="R81" s="144">
        <v>3228</v>
      </c>
      <c r="S81" s="144">
        <v>0</v>
      </c>
      <c r="T81" s="144">
        <v>0</v>
      </c>
      <c r="U81" s="144">
        <v>0</v>
      </c>
      <c r="V81" s="144">
        <v>230</v>
      </c>
      <c r="W81" s="144">
        <v>34249</v>
      </c>
      <c r="X81" s="144">
        <v>640128</v>
      </c>
    </row>
    <row r="82" spans="2:24" ht="13.2" hidden="1">
      <c r="B82" s="144">
        <v>0</v>
      </c>
      <c r="C82" s="144">
        <v>0</v>
      </c>
      <c r="D82" s="144">
        <v>0</v>
      </c>
      <c r="E82" s="144">
        <v>1</v>
      </c>
      <c r="F82" s="144">
        <v>202</v>
      </c>
      <c r="G82" s="144">
        <v>3287</v>
      </c>
      <c r="H82" s="144">
        <v>6</v>
      </c>
      <c r="I82" s="144">
        <v>1079</v>
      </c>
      <c r="J82" s="144">
        <v>20699</v>
      </c>
      <c r="K82" s="144">
        <v>9</v>
      </c>
      <c r="L82" s="144">
        <v>1121</v>
      </c>
      <c r="M82" s="144">
        <v>14366</v>
      </c>
      <c r="P82" s="144">
        <v>0</v>
      </c>
      <c r="Q82" s="144">
        <v>0</v>
      </c>
      <c r="R82" s="144">
        <v>0</v>
      </c>
      <c r="S82" s="144">
        <v>0</v>
      </c>
      <c r="T82" s="144">
        <v>0</v>
      </c>
      <c r="U82" s="144">
        <v>0</v>
      </c>
      <c r="V82" s="144">
        <v>16</v>
      </c>
      <c r="W82" s="144">
        <v>2402</v>
      </c>
      <c r="X82" s="144">
        <v>38352</v>
      </c>
    </row>
    <row r="83" spans="2:24" ht="13.2" hidden="1">
      <c r="B83" s="144">
        <v>0</v>
      </c>
      <c r="C83" s="144">
        <v>0</v>
      </c>
      <c r="D83" s="144">
        <v>0</v>
      </c>
      <c r="E83" s="144">
        <v>2</v>
      </c>
      <c r="F83" s="144">
        <v>340</v>
      </c>
      <c r="G83" s="144">
        <v>12773</v>
      </c>
      <c r="H83" s="144">
        <v>16</v>
      </c>
      <c r="I83" s="144">
        <v>2986</v>
      </c>
      <c r="J83" s="144">
        <v>122026</v>
      </c>
      <c r="K83" s="144">
        <v>36</v>
      </c>
      <c r="L83" s="144">
        <v>3784</v>
      </c>
      <c r="M83" s="144">
        <v>66659</v>
      </c>
      <c r="P83" s="144">
        <v>1</v>
      </c>
      <c r="Q83" s="144">
        <v>49</v>
      </c>
      <c r="R83" s="144">
        <v>797</v>
      </c>
      <c r="S83" s="144">
        <v>0</v>
      </c>
      <c r="T83" s="144">
        <v>0</v>
      </c>
      <c r="U83" s="144">
        <v>0</v>
      </c>
      <c r="V83" s="144">
        <v>55</v>
      </c>
      <c r="W83" s="144">
        <v>7159</v>
      </c>
      <c r="X83" s="144">
        <v>202255</v>
      </c>
    </row>
    <row r="84" spans="2:24" ht="13.2" hidden="1">
      <c r="B84" s="144">
        <v>0</v>
      </c>
      <c r="C84" s="144">
        <v>0</v>
      </c>
      <c r="D84" s="144">
        <v>0</v>
      </c>
      <c r="E84" s="144">
        <v>1</v>
      </c>
      <c r="F84" s="144">
        <v>142</v>
      </c>
      <c r="G84" s="144">
        <v>3991</v>
      </c>
      <c r="H84" s="144">
        <v>2</v>
      </c>
      <c r="I84" s="144">
        <v>460</v>
      </c>
      <c r="J84" s="144">
        <v>14061</v>
      </c>
      <c r="K84" s="144">
        <v>1</v>
      </c>
      <c r="L84" s="144">
        <v>243</v>
      </c>
      <c r="M84" s="144">
        <v>1012</v>
      </c>
      <c r="P84" s="144">
        <v>0</v>
      </c>
      <c r="Q84" s="144">
        <v>0</v>
      </c>
      <c r="R84" s="144">
        <v>0</v>
      </c>
      <c r="S84" s="144">
        <v>0</v>
      </c>
      <c r="T84" s="144">
        <v>0</v>
      </c>
      <c r="U84" s="144">
        <v>0</v>
      </c>
      <c r="V84" s="144">
        <v>4</v>
      </c>
      <c r="W84" s="144">
        <v>845</v>
      </c>
      <c r="X84" s="144">
        <v>19064</v>
      </c>
    </row>
    <row r="85" spans="2:24" ht="13.2" hidden="1">
      <c r="B85" s="144">
        <v>0</v>
      </c>
      <c r="C85" s="144">
        <v>0</v>
      </c>
      <c r="D85" s="144">
        <v>0</v>
      </c>
      <c r="E85" s="144">
        <v>8</v>
      </c>
      <c r="F85" s="144">
        <v>2269</v>
      </c>
      <c r="G85" s="144">
        <v>47223</v>
      </c>
      <c r="H85" s="144">
        <v>19</v>
      </c>
      <c r="I85" s="144">
        <v>3155</v>
      </c>
      <c r="J85" s="144">
        <v>56197</v>
      </c>
      <c r="K85" s="144">
        <v>33</v>
      </c>
      <c r="L85" s="144">
        <v>3500</v>
      </c>
      <c r="M85" s="144">
        <v>55345</v>
      </c>
      <c r="P85" s="144">
        <v>0</v>
      </c>
      <c r="Q85" s="144">
        <v>0</v>
      </c>
      <c r="R85" s="144">
        <v>0</v>
      </c>
      <c r="S85" s="144">
        <v>0</v>
      </c>
      <c r="T85" s="144">
        <v>0</v>
      </c>
      <c r="U85" s="144">
        <v>0</v>
      </c>
      <c r="V85" s="144">
        <v>60</v>
      </c>
      <c r="W85" s="144">
        <v>8924</v>
      </c>
      <c r="X85" s="144">
        <v>158765</v>
      </c>
    </row>
    <row r="86" spans="2:24" ht="13.2" hidden="1">
      <c r="B86" s="144">
        <v>1</v>
      </c>
      <c r="C86" s="144">
        <v>36</v>
      </c>
      <c r="D86" s="144">
        <v>1461</v>
      </c>
      <c r="E86" s="144">
        <v>4</v>
      </c>
      <c r="F86" s="144">
        <v>562</v>
      </c>
      <c r="G86" s="144">
        <v>17686</v>
      </c>
      <c r="H86" s="144">
        <v>1</v>
      </c>
      <c r="I86" s="144">
        <v>320</v>
      </c>
      <c r="J86" s="144">
        <v>14840</v>
      </c>
      <c r="K86" s="144">
        <v>26</v>
      </c>
      <c r="L86" s="144">
        <v>2796</v>
      </c>
      <c r="M86" s="144">
        <v>42366</v>
      </c>
      <c r="P86" s="144">
        <v>1</v>
      </c>
      <c r="Q86" s="144">
        <v>99</v>
      </c>
      <c r="R86" s="144">
        <v>725</v>
      </c>
      <c r="S86" s="144">
        <v>0</v>
      </c>
      <c r="T86" s="144">
        <v>0</v>
      </c>
      <c r="U86" s="144">
        <v>0</v>
      </c>
      <c r="V86" s="144">
        <v>33</v>
      </c>
      <c r="W86" s="144">
        <v>3813</v>
      </c>
      <c r="X86" s="144">
        <v>77078</v>
      </c>
    </row>
    <row r="87" spans="2:24" ht="13.2" hidden="1">
      <c r="B87" s="144">
        <v>0</v>
      </c>
      <c r="C87" s="144">
        <v>0</v>
      </c>
      <c r="D87" s="144">
        <v>0</v>
      </c>
      <c r="E87" s="144">
        <v>0</v>
      </c>
      <c r="F87" s="144">
        <v>0</v>
      </c>
      <c r="G87" s="144">
        <v>0</v>
      </c>
      <c r="H87" s="144">
        <v>2</v>
      </c>
      <c r="I87" s="144">
        <v>339</v>
      </c>
      <c r="J87" s="144">
        <v>9361</v>
      </c>
      <c r="K87" s="144">
        <v>16</v>
      </c>
      <c r="L87" s="144">
        <v>1671</v>
      </c>
      <c r="M87" s="144">
        <v>23227</v>
      </c>
      <c r="P87" s="144">
        <v>0</v>
      </c>
      <c r="Q87" s="144">
        <v>0</v>
      </c>
      <c r="R87" s="144">
        <v>0</v>
      </c>
      <c r="S87" s="144">
        <v>0</v>
      </c>
      <c r="T87" s="144">
        <v>0</v>
      </c>
      <c r="U87" s="144">
        <v>0</v>
      </c>
      <c r="V87" s="144">
        <v>18</v>
      </c>
      <c r="W87" s="144">
        <v>2010</v>
      </c>
      <c r="X87" s="144">
        <v>32588</v>
      </c>
    </row>
    <row r="88" spans="2:24" ht="13.2" hidden="1">
      <c r="B88" s="144">
        <v>0</v>
      </c>
      <c r="C88" s="144">
        <v>0</v>
      </c>
      <c r="D88" s="144">
        <v>0</v>
      </c>
      <c r="E88" s="144">
        <v>1</v>
      </c>
      <c r="F88" s="144">
        <v>372</v>
      </c>
      <c r="G88" s="144">
        <v>3311</v>
      </c>
      <c r="H88" s="144">
        <v>3</v>
      </c>
      <c r="I88" s="144">
        <v>422</v>
      </c>
      <c r="J88" s="144">
        <v>10448</v>
      </c>
      <c r="K88" s="144">
        <v>58</v>
      </c>
      <c r="L88" s="144">
        <v>6489</v>
      </c>
      <c r="M88" s="144">
        <v>76731</v>
      </c>
      <c r="P88" s="144">
        <v>2</v>
      </c>
      <c r="Q88" s="144">
        <v>85</v>
      </c>
      <c r="R88" s="144">
        <v>360</v>
      </c>
      <c r="S88" s="144">
        <v>0</v>
      </c>
      <c r="T88" s="144">
        <v>0</v>
      </c>
      <c r="U88" s="144">
        <v>0</v>
      </c>
      <c r="V88" s="144">
        <v>64</v>
      </c>
      <c r="W88" s="144">
        <v>7368</v>
      </c>
      <c r="X88" s="144">
        <v>90850</v>
      </c>
    </row>
    <row r="89" spans="2:24" ht="13.2" hidden="1">
      <c r="B89" s="144">
        <v>1</v>
      </c>
      <c r="C89" s="144">
        <v>56</v>
      </c>
      <c r="D89" s="144">
        <v>263</v>
      </c>
      <c r="E89" s="144">
        <v>2</v>
      </c>
      <c r="F89" s="144">
        <v>113</v>
      </c>
      <c r="G89" s="144">
        <v>1615</v>
      </c>
      <c r="H89" s="144">
        <v>11</v>
      </c>
      <c r="I89" s="144">
        <v>1960</v>
      </c>
      <c r="J89" s="144">
        <v>33857</v>
      </c>
      <c r="K89" s="144">
        <v>45</v>
      </c>
      <c r="L89" s="144">
        <v>3591</v>
      </c>
      <c r="M89" s="144">
        <v>37471</v>
      </c>
      <c r="P89" s="144">
        <v>29</v>
      </c>
      <c r="Q89" s="144">
        <v>488</v>
      </c>
      <c r="R89" s="144">
        <v>3327</v>
      </c>
      <c r="S89" s="144">
        <v>0</v>
      </c>
      <c r="T89" s="144">
        <v>0</v>
      </c>
      <c r="U89" s="144">
        <v>0</v>
      </c>
      <c r="V89" s="144">
        <v>88</v>
      </c>
      <c r="W89" s="144">
        <v>6208</v>
      </c>
      <c r="X89" s="144">
        <v>76533</v>
      </c>
    </row>
  </sheetData>
  <mergeCells count="11">
    <mergeCell ref="O3:O5"/>
    <mergeCell ref="P3:R3"/>
    <mergeCell ref="S3:U3"/>
    <mergeCell ref="V3:X3"/>
    <mergeCell ref="Y3:Y5"/>
    <mergeCell ref="N3:N5"/>
    <mergeCell ref="A3:A5"/>
    <mergeCell ref="B3:D3"/>
    <mergeCell ref="E3:G3"/>
    <mergeCell ref="H3:J3"/>
    <mergeCell ref="K3:M3"/>
  </mergeCells>
  <phoneticPr fontId="3"/>
  <printOptions horizontalCentered="1" verticalCentered="1"/>
  <pageMargins left="0.59055118110236227" right="0.59055118110236227" top="0.59055118110236227" bottom="0.59055118110236227" header="0.19685039370078741" footer="0.19685039370078741"/>
  <pageSetup paperSize="9" scale="67" fitToWidth="3" orientation="landscape" horizontalDpi="360" verticalDpi="36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B0CB30-FB5B-4F22-A296-B7B8BFE732E5}">
  <sheetPr>
    <tabColor rgb="FFFF0000"/>
    <pageSetUpPr fitToPage="1"/>
  </sheetPr>
  <dimension ref="A1:AC89"/>
  <sheetViews>
    <sheetView view="pageBreakPreview" zoomScale="70" zoomScaleNormal="80" zoomScaleSheetLayoutView="70" workbookViewId="0">
      <pane xSplit="1" ySplit="5" topLeftCell="E6" activePane="bottomRight" state="frozen"/>
      <selection activeCell="M46" sqref="M46"/>
      <selection pane="topRight" activeCell="M46" sqref="M46"/>
      <selection pane="bottomLeft" activeCell="M46" sqref="M46"/>
      <selection pane="bottomRight" activeCell="AA1" sqref="AA1:AC1048576"/>
    </sheetView>
  </sheetViews>
  <sheetFormatPr defaultColWidth="10.33203125" defaultRowHeight="12"/>
  <cols>
    <col min="1" max="1" width="15.6640625" style="5" customWidth="1"/>
    <col min="2" max="7" width="15.6640625" style="27" customWidth="1"/>
    <col min="8" max="15" width="15.6640625" style="5" customWidth="1"/>
    <col min="16" max="21" width="15.6640625" style="27" customWidth="1"/>
    <col min="22" max="25" width="15.6640625" style="5" customWidth="1"/>
    <col min="26" max="26" width="10.33203125" style="5"/>
    <col min="27" max="29" width="4.109375" style="5" hidden="1" customWidth="1"/>
    <col min="30" max="16384" width="10.33203125" style="5"/>
  </cols>
  <sheetData>
    <row r="1" spans="1:29" ht="16.2">
      <c r="A1" s="37" t="s">
        <v>171</v>
      </c>
      <c r="B1" s="29"/>
      <c r="D1" s="37" t="s">
        <v>113</v>
      </c>
      <c r="E1" s="29"/>
      <c r="F1" s="29" t="s">
        <v>102</v>
      </c>
      <c r="O1" s="37" t="str">
        <f>A1</f>
        <v>令和６年度　非木造家屋の状況</v>
      </c>
      <c r="P1" s="29"/>
      <c r="R1" s="37" t="str">
        <f>D1</f>
        <v>（３）病院、ホテル</v>
      </c>
      <c r="S1" s="29"/>
      <c r="T1" s="29" t="s">
        <v>103</v>
      </c>
    </row>
    <row r="2" spans="1:29" s="4" customFormat="1" ht="17.25" customHeight="1" thickBot="1">
      <c r="J2" s="111"/>
      <c r="M2" s="111"/>
      <c r="X2" s="111"/>
    </row>
    <row r="3" spans="1:29" ht="19.5" customHeight="1">
      <c r="A3" s="320" t="s">
        <v>50</v>
      </c>
      <c r="B3" s="329" t="s">
        <v>105</v>
      </c>
      <c r="C3" s="330"/>
      <c r="D3" s="331"/>
      <c r="E3" s="326" t="s">
        <v>106</v>
      </c>
      <c r="F3" s="327"/>
      <c r="G3" s="328"/>
      <c r="H3" s="317" t="s">
        <v>107</v>
      </c>
      <c r="I3" s="318"/>
      <c r="J3" s="319"/>
      <c r="K3" s="317" t="s">
        <v>108</v>
      </c>
      <c r="L3" s="318"/>
      <c r="M3" s="319"/>
      <c r="N3" s="320" t="s">
        <v>50</v>
      </c>
      <c r="O3" s="320" t="s">
        <v>50</v>
      </c>
      <c r="P3" s="329" t="s">
        <v>109</v>
      </c>
      <c r="Q3" s="330"/>
      <c r="R3" s="331"/>
      <c r="S3" s="323" t="s">
        <v>110</v>
      </c>
      <c r="T3" s="337"/>
      <c r="U3" s="338"/>
      <c r="V3" s="317" t="s">
        <v>0</v>
      </c>
      <c r="W3" s="318"/>
      <c r="X3" s="319"/>
      <c r="Y3" s="320" t="s">
        <v>50</v>
      </c>
    </row>
    <row r="4" spans="1:29" ht="14.25" customHeight="1">
      <c r="A4" s="321"/>
      <c r="B4" s="34" t="s">
        <v>99</v>
      </c>
      <c r="C4" s="35" t="s">
        <v>100</v>
      </c>
      <c r="D4" s="31" t="s">
        <v>49</v>
      </c>
      <c r="E4" s="34" t="s">
        <v>99</v>
      </c>
      <c r="F4" s="35" t="s">
        <v>100</v>
      </c>
      <c r="G4" s="31" t="s">
        <v>49</v>
      </c>
      <c r="H4" s="112" t="s">
        <v>99</v>
      </c>
      <c r="I4" s="139" t="s">
        <v>100</v>
      </c>
      <c r="J4" s="17" t="s">
        <v>49</v>
      </c>
      <c r="K4" s="112" t="s">
        <v>99</v>
      </c>
      <c r="L4" s="139" t="s">
        <v>100</v>
      </c>
      <c r="M4" s="17" t="s">
        <v>49</v>
      </c>
      <c r="N4" s="321"/>
      <c r="O4" s="321"/>
      <c r="P4" s="34" t="s">
        <v>99</v>
      </c>
      <c r="Q4" s="35" t="s">
        <v>100</v>
      </c>
      <c r="R4" s="31" t="s">
        <v>49</v>
      </c>
      <c r="S4" s="34" t="s">
        <v>99</v>
      </c>
      <c r="T4" s="35" t="s">
        <v>100</v>
      </c>
      <c r="U4" s="31" t="s">
        <v>49</v>
      </c>
      <c r="V4" s="112" t="s">
        <v>99</v>
      </c>
      <c r="W4" s="139" t="s">
        <v>100</v>
      </c>
      <c r="X4" s="17" t="s">
        <v>49</v>
      </c>
      <c r="Y4" s="321"/>
    </row>
    <row r="5" spans="1:29" ht="14.25" customHeight="1" thickBot="1">
      <c r="A5" s="322"/>
      <c r="B5" s="113"/>
      <c r="C5" s="32" t="s">
        <v>51</v>
      </c>
      <c r="D5" s="33" t="s">
        <v>101</v>
      </c>
      <c r="E5" s="113"/>
      <c r="F5" s="32" t="s">
        <v>51</v>
      </c>
      <c r="G5" s="33" t="s">
        <v>101</v>
      </c>
      <c r="H5" s="18"/>
      <c r="I5" s="19" t="s">
        <v>51</v>
      </c>
      <c r="J5" s="20" t="s">
        <v>101</v>
      </c>
      <c r="K5" s="18"/>
      <c r="L5" s="19" t="s">
        <v>51</v>
      </c>
      <c r="M5" s="20" t="s">
        <v>101</v>
      </c>
      <c r="N5" s="322"/>
      <c r="O5" s="322"/>
      <c r="P5" s="113"/>
      <c r="Q5" s="32" t="s">
        <v>51</v>
      </c>
      <c r="R5" s="33" t="s">
        <v>101</v>
      </c>
      <c r="S5" s="113"/>
      <c r="T5" s="32" t="s">
        <v>51</v>
      </c>
      <c r="U5" s="33" t="s">
        <v>101</v>
      </c>
      <c r="V5" s="18"/>
      <c r="W5" s="19" t="s">
        <v>51</v>
      </c>
      <c r="X5" s="20" t="s">
        <v>101</v>
      </c>
      <c r="Y5" s="322"/>
    </row>
    <row r="6" spans="1:29" ht="16.5" customHeight="1">
      <c r="A6" s="80" t="s">
        <v>13</v>
      </c>
      <c r="B6" s="114">
        <f t="shared" ref="B6:M21" si="0">B51</f>
        <v>6</v>
      </c>
      <c r="C6" s="115">
        <f t="shared" si="0"/>
        <v>48815</v>
      </c>
      <c r="D6" s="116">
        <f t="shared" si="0"/>
        <v>3856262</v>
      </c>
      <c r="E6" s="114">
        <f t="shared" si="0"/>
        <v>167</v>
      </c>
      <c r="F6" s="115">
        <f t="shared" si="0"/>
        <v>258143</v>
      </c>
      <c r="G6" s="116">
        <f t="shared" si="0"/>
        <v>15903292</v>
      </c>
      <c r="H6" s="114">
        <f>H51</f>
        <v>211</v>
      </c>
      <c r="I6" s="115">
        <f t="shared" ref="I6:J6" si="1">I51</f>
        <v>219374</v>
      </c>
      <c r="J6" s="117">
        <f t="shared" si="1"/>
        <v>18658763</v>
      </c>
      <c r="K6" s="114">
        <f>K51</f>
        <v>22</v>
      </c>
      <c r="L6" s="115">
        <f t="shared" ref="L6:M6" si="2">L51</f>
        <v>4089</v>
      </c>
      <c r="M6" s="117">
        <f t="shared" si="2"/>
        <v>146501</v>
      </c>
      <c r="N6" s="80" t="s">
        <v>13</v>
      </c>
      <c r="O6" s="80" t="s">
        <v>13</v>
      </c>
      <c r="P6" s="114">
        <f t="shared" ref="P6:X21" si="3">P51</f>
        <v>3</v>
      </c>
      <c r="Q6" s="115">
        <f t="shared" si="3"/>
        <v>1245</v>
      </c>
      <c r="R6" s="116">
        <f t="shared" si="3"/>
        <v>13216</v>
      </c>
      <c r="S6" s="114">
        <f t="shared" si="3"/>
        <v>0</v>
      </c>
      <c r="T6" s="115">
        <f t="shared" si="3"/>
        <v>0</v>
      </c>
      <c r="U6" s="116">
        <f t="shared" si="3"/>
        <v>0</v>
      </c>
      <c r="V6" s="114">
        <f>V51</f>
        <v>409</v>
      </c>
      <c r="W6" s="115">
        <f t="shared" ref="W6:X6" si="4">W51</f>
        <v>531666</v>
      </c>
      <c r="X6" s="117">
        <f t="shared" si="4"/>
        <v>38578034</v>
      </c>
      <c r="Y6" s="80" t="s">
        <v>13</v>
      </c>
      <c r="AA6" s="36" t="str">
        <f>IF(SUM(B6,E6,H6,K6,P6,S6)-V6=0,"○","×")</f>
        <v>○</v>
      </c>
      <c r="AB6" s="36" t="str">
        <f t="shared" ref="AB6:AC21" si="5">IF(SUM(C6,F6,I6,L6,Q6,T6)-W6=0,"○","×")</f>
        <v>○</v>
      </c>
      <c r="AC6" s="36" t="str">
        <f t="shared" si="5"/>
        <v>○</v>
      </c>
    </row>
    <row r="7" spans="1:29" ht="17.100000000000001" customHeight="1">
      <c r="A7" s="86" t="s">
        <v>14</v>
      </c>
      <c r="B7" s="118">
        <f t="shared" si="0"/>
        <v>0</v>
      </c>
      <c r="C7" s="119">
        <f t="shared" si="0"/>
        <v>0</v>
      </c>
      <c r="D7" s="120">
        <f t="shared" si="0"/>
        <v>0</v>
      </c>
      <c r="E7" s="118">
        <f t="shared" si="0"/>
        <v>12</v>
      </c>
      <c r="F7" s="119">
        <f t="shared" si="0"/>
        <v>9383</v>
      </c>
      <c r="G7" s="120">
        <f t="shared" si="0"/>
        <v>536652</v>
      </c>
      <c r="H7" s="118">
        <f t="shared" si="0"/>
        <v>29</v>
      </c>
      <c r="I7" s="119">
        <f t="shared" si="0"/>
        <v>23662</v>
      </c>
      <c r="J7" s="120">
        <f t="shared" si="0"/>
        <v>423092</v>
      </c>
      <c r="K7" s="118">
        <f t="shared" si="0"/>
        <v>2</v>
      </c>
      <c r="L7" s="119">
        <f t="shared" si="0"/>
        <v>233</v>
      </c>
      <c r="M7" s="120">
        <f t="shared" si="0"/>
        <v>17090</v>
      </c>
      <c r="N7" s="86" t="s">
        <v>14</v>
      </c>
      <c r="O7" s="86" t="s">
        <v>14</v>
      </c>
      <c r="P7" s="118">
        <f t="shared" si="3"/>
        <v>0</v>
      </c>
      <c r="Q7" s="119">
        <f t="shared" si="3"/>
        <v>0</v>
      </c>
      <c r="R7" s="120">
        <f t="shared" si="3"/>
        <v>0</v>
      </c>
      <c r="S7" s="118">
        <f t="shared" si="3"/>
        <v>0</v>
      </c>
      <c r="T7" s="119">
        <f t="shared" si="3"/>
        <v>0</v>
      </c>
      <c r="U7" s="120">
        <f t="shared" si="3"/>
        <v>0</v>
      </c>
      <c r="V7" s="118">
        <f t="shared" si="3"/>
        <v>43</v>
      </c>
      <c r="W7" s="119">
        <f t="shared" si="3"/>
        <v>33278</v>
      </c>
      <c r="X7" s="120">
        <f t="shared" si="3"/>
        <v>976834</v>
      </c>
      <c r="Y7" s="86" t="s">
        <v>14</v>
      </c>
      <c r="AA7" s="36" t="str">
        <f t="shared" ref="AA7:AC44" si="6">IF(SUM(B7,E7,H7,K7,P7,S7)-V7=0,"○","×")</f>
        <v>○</v>
      </c>
      <c r="AB7" s="36" t="str">
        <f t="shared" si="5"/>
        <v>○</v>
      </c>
      <c r="AC7" s="36" t="str">
        <f t="shared" si="5"/>
        <v>○</v>
      </c>
    </row>
    <row r="8" spans="1:29" ht="17.100000000000001" customHeight="1">
      <c r="A8" s="86" t="s">
        <v>15</v>
      </c>
      <c r="B8" s="118">
        <f t="shared" si="0"/>
        <v>0</v>
      </c>
      <c r="C8" s="119">
        <f t="shared" si="0"/>
        <v>0</v>
      </c>
      <c r="D8" s="120">
        <f t="shared" si="0"/>
        <v>0</v>
      </c>
      <c r="E8" s="118">
        <f t="shared" si="0"/>
        <v>21</v>
      </c>
      <c r="F8" s="119">
        <f t="shared" si="0"/>
        <v>30599</v>
      </c>
      <c r="G8" s="120">
        <f t="shared" si="0"/>
        <v>2137090</v>
      </c>
      <c r="H8" s="118">
        <f t="shared" si="0"/>
        <v>37</v>
      </c>
      <c r="I8" s="119">
        <f t="shared" si="0"/>
        <v>34010</v>
      </c>
      <c r="J8" s="120">
        <f t="shared" si="0"/>
        <v>1854138</v>
      </c>
      <c r="K8" s="118">
        <f t="shared" si="0"/>
        <v>6</v>
      </c>
      <c r="L8" s="119">
        <f t="shared" si="0"/>
        <v>873</v>
      </c>
      <c r="M8" s="120">
        <f t="shared" si="0"/>
        <v>11199</v>
      </c>
      <c r="N8" s="86" t="s">
        <v>15</v>
      </c>
      <c r="O8" s="86" t="s">
        <v>15</v>
      </c>
      <c r="P8" s="118">
        <f t="shared" si="3"/>
        <v>1</v>
      </c>
      <c r="Q8" s="119">
        <f t="shared" si="3"/>
        <v>39</v>
      </c>
      <c r="R8" s="120">
        <f t="shared" si="3"/>
        <v>588</v>
      </c>
      <c r="S8" s="118">
        <f t="shared" si="3"/>
        <v>0</v>
      </c>
      <c r="T8" s="119">
        <f t="shared" si="3"/>
        <v>0</v>
      </c>
      <c r="U8" s="120">
        <f t="shared" si="3"/>
        <v>0</v>
      </c>
      <c r="V8" s="118">
        <f t="shared" si="3"/>
        <v>65</v>
      </c>
      <c r="W8" s="119">
        <f t="shared" si="3"/>
        <v>65521</v>
      </c>
      <c r="X8" s="120">
        <f t="shared" si="3"/>
        <v>4003015</v>
      </c>
      <c r="Y8" s="86" t="s">
        <v>15</v>
      </c>
      <c r="AA8" s="36" t="str">
        <f t="shared" si="6"/>
        <v>○</v>
      </c>
      <c r="AB8" s="36" t="str">
        <f t="shared" si="5"/>
        <v>○</v>
      </c>
      <c r="AC8" s="36" t="str">
        <f t="shared" si="5"/>
        <v>○</v>
      </c>
    </row>
    <row r="9" spans="1:29" ht="17.100000000000001" customHeight="1">
      <c r="A9" s="86" t="s">
        <v>16</v>
      </c>
      <c r="B9" s="118">
        <f t="shared" si="0"/>
        <v>2</v>
      </c>
      <c r="C9" s="119">
        <f t="shared" si="0"/>
        <v>1589</v>
      </c>
      <c r="D9" s="120">
        <f t="shared" si="0"/>
        <v>46781</v>
      </c>
      <c r="E9" s="118">
        <f t="shared" si="0"/>
        <v>11</v>
      </c>
      <c r="F9" s="119">
        <f t="shared" si="0"/>
        <v>19096</v>
      </c>
      <c r="G9" s="120">
        <f t="shared" si="0"/>
        <v>1668999</v>
      </c>
      <c r="H9" s="118">
        <f t="shared" si="0"/>
        <v>45</v>
      </c>
      <c r="I9" s="119">
        <f t="shared" si="0"/>
        <v>36902</v>
      </c>
      <c r="J9" s="120">
        <f t="shared" si="0"/>
        <v>1605335</v>
      </c>
      <c r="K9" s="118">
        <f t="shared" si="0"/>
        <v>8</v>
      </c>
      <c r="L9" s="119">
        <f t="shared" si="0"/>
        <v>1770</v>
      </c>
      <c r="M9" s="120">
        <f t="shared" si="0"/>
        <v>80566</v>
      </c>
      <c r="N9" s="86" t="s">
        <v>16</v>
      </c>
      <c r="O9" s="86" t="s">
        <v>16</v>
      </c>
      <c r="P9" s="118">
        <f t="shared" si="3"/>
        <v>1</v>
      </c>
      <c r="Q9" s="119">
        <f t="shared" si="3"/>
        <v>124</v>
      </c>
      <c r="R9" s="120">
        <f t="shared" si="3"/>
        <v>292</v>
      </c>
      <c r="S9" s="118">
        <f t="shared" si="3"/>
        <v>0</v>
      </c>
      <c r="T9" s="119">
        <f t="shared" si="3"/>
        <v>0</v>
      </c>
      <c r="U9" s="120">
        <f t="shared" si="3"/>
        <v>0</v>
      </c>
      <c r="V9" s="118">
        <f t="shared" si="3"/>
        <v>67</v>
      </c>
      <c r="W9" s="119">
        <f t="shared" si="3"/>
        <v>59481</v>
      </c>
      <c r="X9" s="120">
        <f t="shared" si="3"/>
        <v>3401973</v>
      </c>
      <c r="Y9" s="86" t="s">
        <v>16</v>
      </c>
      <c r="AA9" s="36" t="str">
        <f t="shared" si="6"/>
        <v>○</v>
      </c>
      <c r="AB9" s="36" t="str">
        <f t="shared" si="5"/>
        <v>○</v>
      </c>
      <c r="AC9" s="36" t="str">
        <f t="shared" si="5"/>
        <v>○</v>
      </c>
    </row>
    <row r="10" spans="1:29" ht="17.100000000000001" customHeight="1">
      <c r="A10" s="86" t="s">
        <v>17</v>
      </c>
      <c r="B10" s="118">
        <f t="shared" si="0"/>
        <v>0</v>
      </c>
      <c r="C10" s="119">
        <f t="shared" si="0"/>
        <v>0</v>
      </c>
      <c r="D10" s="120">
        <f t="shared" si="0"/>
        <v>0</v>
      </c>
      <c r="E10" s="118">
        <f t="shared" si="0"/>
        <v>36</v>
      </c>
      <c r="F10" s="119">
        <f t="shared" si="0"/>
        <v>52438</v>
      </c>
      <c r="G10" s="120">
        <f t="shared" si="0"/>
        <v>3337495</v>
      </c>
      <c r="H10" s="118">
        <f t="shared" si="0"/>
        <v>67</v>
      </c>
      <c r="I10" s="119">
        <f t="shared" si="0"/>
        <v>55239</v>
      </c>
      <c r="J10" s="120">
        <f t="shared" si="0"/>
        <v>2772581</v>
      </c>
      <c r="K10" s="118">
        <f t="shared" si="0"/>
        <v>4</v>
      </c>
      <c r="L10" s="119">
        <f t="shared" si="0"/>
        <v>518</v>
      </c>
      <c r="M10" s="120">
        <f t="shared" si="0"/>
        <v>5747</v>
      </c>
      <c r="N10" s="86" t="s">
        <v>17</v>
      </c>
      <c r="O10" s="86" t="s">
        <v>17</v>
      </c>
      <c r="P10" s="118">
        <f t="shared" si="3"/>
        <v>0</v>
      </c>
      <c r="Q10" s="119">
        <f t="shared" si="3"/>
        <v>0</v>
      </c>
      <c r="R10" s="120">
        <f t="shared" si="3"/>
        <v>0</v>
      </c>
      <c r="S10" s="118">
        <f t="shared" si="3"/>
        <v>0</v>
      </c>
      <c r="T10" s="119">
        <f t="shared" si="3"/>
        <v>0</v>
      </c>
      <c r="U10" s="120">
        <f t="shared" si="3"/>
        <v>0</v>
      </c>
      <c r="V10" s="118">
        <f t="shared" si="3"/>
        <v>107</v>
      </c>
      <c r="W10" s="119">
        <f t="shared" si="3"/>
        <v>108195</v>
      </c>
      <c r="X10" s="120">
        <f t="shared" si="3"/>
        <v>6115823</v>
      </c>
      <c r="Y10" s="86" t="s">
        <v>17</v>
      </c>
      <c r="AA10" s="36" t="str">
        <f t="shared" si="6"/>
        <v>○</v>
      </c>
      <c r="AB10" s="36" t="str">
        <f t="shared" si="5"/>
        <v>○</v>
      </c>
      <c r="AC10" s="36" t="str">
        <f t="shared" si="5"/>
        <v>○</v>
      </c>
    </row>
    <row r="11" spans="1:29" ht="17.100000000000001" customHeight="1">
      <c r="A11" s="86" t="s">
        <v>18</v>
      </c>
      <c r="B11" s="118">
        <f t="shared" si="0"/>
        <v>0</v>
      </c>
      <c r="C11" s="119">
        <f t="shared" si="0"/>
        <v>0</v>
      </c>
      <c r="D11" s="120">
        <f t="shared" si="0"/>
        <v>0</v>
      </c>
      <c r="E11" s="118">
        <f t="shared" si="0"/>
        <v>21</v>
      </c>
      <c r="F11" s="119">
        <f t="shared" si="0"/>
        <v>29083</v>
      </c>
      <c r="G11" s="120">
        <f t="shared" si="0"/>
        <v>1760626</v>
      </c>
      <c r="H11" s="118">
        <f t="shared" si="0"/>
        <v>32</v>
      </c>
      <c r="I11" s="119">
        <f t="shared" si="0"/>
        <v>17007</v>
      </c>
      <c r="J11" s="120">
        <f t="shared" si="0"/>
        <v>1144436</v>
      </c>
      <c r="K11" s="118">
        <f t="shared" si="0"/>
        <v>4</v>
      </c>
      <c r="L11" s="119">
        <f t="shared" si="0"/>
        <v>445</v>
      </c>
      <c r="M11" s="120">
        <f t="shared" si="0"/>
        <v>13359</v>
      </c>
      <c r="N11" s="86" t="s">
        <v>18</v>
      </c>
      <c r="O11" s="86" t="s">
        <v>18</v>
      </c>
      <c r="P11" s="118">
        <f t="shared" si="3"/>
        <v>0</v>
      </c>
      <c r="Q11" s="119">
        <f t="shared" si="3"/>
        <v>0</v>
      </c>
      <c r="R11" s="120">
        <f t="shared" si="3"/>
        <v>0</v>
      </c>
      <c r="S11" s="118">
        <f t="shared" si="3"/>
        <v>0</v>
      </c>
      <c r="T11" s="119">
        <f t="shared" si="3"/>
        <v>0</v>
      </c>
      <c r="U11" s="120">
        <f t="shared" si="3"/>
        <v>0</v>
      </c>
      <c r="V11" s="118">
        <f t="shared" si="3"/>
        <v>57</v>
      </c>
      <c r="W11" s="119">
        <f t="shared" si="3"/>
        <v>46535</v>
      </c>
      <c r="X11" s="120">
        <f t="shared" si="3"/>
        <v>2918421</v>
      </c>
      <c r="Y11" s="86" t="s">
        <v>18</v>
      </c>
      <c r="AA11" s="36" t="str">
        <f t="shared" si="6"/>
        <v>○</v>
      </c>
      <c r="AB11" s="36" t="str">
        <f t="shared" si="5"/>
        <v>○</v>
      </c>
      <c r="AC11" s="36" t="str">
        <f t="shared" si="5"/>
        <v>○</v>
      </c>
    </row>
    <row r="12" spans="1:29" ht="17.100000000000001" customHeight="1">
      <c r="A12" s="86" t="s">
        <v>19</v>
      </c>
      <c r="B12" s="118">
        <f t="shared" si="0"/>
        <v>1</v>
      </c>
      <c r="C12" s="119">
        <f t="shared" si="0"/>
        <v>487</v>
      </c>
      <c r="D12" s="120">
        <f t="shared" si="0"/>
        <v>6592</v>
      </c>
      <c r="E12" s="118">
        <f t="shared" si="0"/>
        <v>10</v>
      </c>
      <c r="F12" s="119">
        <f t="shared" si="0"/>
        <v>10339</v>
      </c>
      <c r="G12" s="120">
        <f t="shared" si="0"/>
        <v>466041</v>
      </c>
      <c r="H12" s="118">
        <f t="shared" si="0"/>
        <v>20</v>
      </c>
      <c r="I12" s="119">
        <f t="shared" si="0"/>
        <v>12441</v>
      </c>
      <c r="J12" s="120">
        <f t="shared" si="0"/>
        <v>418747</v>
      </c>
      <c r="K12" s="118">
        <f t="shared" si="0"/>
        <v>3</v>
      </c>
      <c r="L12" s="119">
        <f t="shared" si="0"/>
        <v>958</v>
      </c>
      <c r="M12" s="120">
        <f t="shared" si="0"/>
        <v>15503</v>
      </c>
      <c r="N12" s="86" t="s">
        <v>19</v>
      </c>
      <c r="O12" s="86" t="s">
        <v>19</v>
      </c>
      <c r="P12" s="118">
        <f t="shared" si="3"/>
        <v>0</v>
      </c>
      <c r="Q12" s="119">
        <f t="shared" si="3"/>
        <v>0</v>
      </c>
      <c r="R12" s="120">
        <f t="shared" si="3"/>
        <v>0</v>
      </c>
      <c r="S12" s="118">
        <f t="shared" si="3"/>
        <v>0</v>
      </c>
      <c r="T12" s="119">
        <f t="shared" si="3"/>
        <v>0</v>
      </c>
      <c r="U12" s="120">
        <f t="shared" si="3"/>
        <v>0</v>
      </c>
      <c r="V12" s="118">
        <f t="shared" si="3"/>
        <v>34</v>
      </c>
      <c r="W12" s="119">
        <f t="shared" si="3"/>
        <v>24225</v>
      </c>
      <c r="X12" s="120">
        <f t="shared" si="3"/>
        <v>906883</v>
      </c>
      <c r="Y12" s="86" t="s">
        <v>19</v>
      </c>
      <c r="AA12" s="36" t="str">
        <f t="shared" si="6"/>
        <v>○</v>
      </c>
      <c r="AB12" s="36" t="str">
        <f t="shared" si="5"/>
        <v>○</v>
      </c>
      <c r="AC12" s="36" t="str">
        <f t="shared" si="5"/>
        <v>○</v>
      </c>
    </row>
    <row r="13" spans="1:29" ht="17.100000000000001" customHeight="1">
      <c r="A13" s="86" t="s">
        <v>20</v>
      </c>
      <c r="B13" s="118">
        <f t="shared" si="0"/>
        <v>0</v>
      </c>
      <c r="C13" s="119">
        <f t="shared" si="0"/>
        <v>0</v>
      </c>
      <c r="D13" s="120">
        <f t="shared" si="0"/>
        <v>0</v>
      </c>
      <c r="E13" s="118">
        <f t="shared" si="0"/>
        <v>17</v>
      </c>
      <c r="F13" s="119">
        <f t="shared" si="0"/>
        <v>7460</v>
      </c>
      <c r="G13" s="120">
        <f t="shared" si="0"/>
        <v>245944</v>
      </c>
      <c r="H13" s="118">
        <f t="shared" si="0"/>
        <v>22</v>
      </c>
      <c r="I13" s="119">
        <f t="shared" si="0"/>
        <v>22401</v>
      </c>
      <c r="J13" s="120">
        <f t="shared" si="0"/>
        <v>1234041</v>
      </c>
      <c r="K13" s="118">
        <f t="shared" si="0"/>
        <v>2</v>
      </c>
      <c r="L13" s="119">
        <f t="shared" si="0"/>
        <v>210</v>
      </c>
      <c r="M13" s="120">
        <f t="shared" si="0"/>
        <v>3261</v>
      </c>
      <c r="N13" s="86" t="s">
        <v>20</v>
      </c>
      <c r="O13" s="86" t="s">
        <v>20</v>
      </c>
      <c r="P13" s="118">
        <f t="shared" si="3"/>
        <v>0</v>
      </c>
      <c r="Q13" s="119">
        <f t="shared" si="3"/>
        <v>0</v>
      </c>
      <c r="R13" s="120">
        <f t="shared" si="3"/>
        <v>0</v>
      </c>
      <c r="S13" s="118">
        <f t="shared" si="3"/>
        <v>0</v>
      </c>
      <c r="T13" s="119">
        <f t="shared" si="3"/>
        <v>0</v>
      </c>
      <c r="U13" s="120">
        <f t="shared" si="3"/>
        <v>0</v>
      </c>
      <c r="V13" s="118">
        <f t="shared" si="3"/>
        <v>41</v>
      </c>
      <c r="W13" s="119">
        <f t="shared" si="3"/>
        <v>30071</v>
      </c>
      <c r="X13" s="120">
        <f t="shared" si="3"/>
        <v>1483246</v>
      </c>
      <c r="Y13" s="86" t="s">
        <v>20</v>
      </c>
      <c r="AA13" s="36" t="str">
        <f t="shared" si="6"/>
        <v>○</v>
      </c>
      <c r="AB13" s="36" t="str">
        <f t="shared" si="5"/>
        <v>○</v>
      </c>
      <c r="AC13" s="36" t="str">
        <f t="shared" si="5"/>
        <v>○</v>
      </c>
    </row>
    <row r="14" spans="1:29" ht="17.100000000000001" customHeight="1">
      <c r="A14" s="86" t="s">
        <v>21</v>
      </c>
      <c r="B14" s="118">
        <f t="shared" si="0"/>
        <v>1</v>
      </c>
      <c r="C14" s="119">
        <f t="shared" si="0"/>
        <v>3921</v>
      </c>
      <c r="D14" s="120">
        <f t="shared" si="0"/>
        <v>114067</v>
      </c>
      <c r="E14" s="118">
        <f t="shared" si="0"/>
        <v>19</v>
      </c>
      <c r="F14" s="119">
        <f t="shared" si="0"/>
        <v>25854</v>
      </c>
      <c r="G14" s="120">
        <f t="shared" si="0"/>
        <v>1512096</v>
      </c>
      <c r="H14" s="118">
        <f t="shared" si="0"/>
        <v>27</v>
      </c>
      <c r="I14" s="119">
        <f t="shared" si="0"/>
        <v>28061</v>
      </c>
      <c r="J14" s="120">
        <f t="shared" si="0"/>
        <v>1720328</v>
      </c>
      <c r="K14" s="118">
        <f t="shared" si="0"/>
        <v>2</v>
      </c>
      <c r="L14" s="119">
        <f t="shared" si="0"/>
        <v>337</v>
      </c>
      <c r="M14" s="120">
        <f t="shared" si="0"/>
        <v>20780</v>
      </c>
      <c r="N14" s="86" t="s">
        <v>21</v>
      </c>
      <c r="O14" s="86" t="s">
        <v>21</v>
      </c>
      <c r="P14" s="118">
        <f t="shared" si="3"/>
        <v>0</v>
      </c>
      <c r="Q14" s="119">
        <f t="shared" si="3"/>
        <v>0</v>
      </c>
      <c r="R14" s="120">
        <f t="shared" si="3"/>
        <v>0</v>
      </c>
      <c r="S14" s="118">
        <f t="shared" si="3"/>
        <v>0</v>
      </c>
      <c r="T14" s="119">
        <f t="shared" si="3"/>
        <v>0</v>
      </c>
      <c r="U14" s="120">
        <f t="shared" si="3"/>
        <v>0</v>
      </c>
      <c r="V14" s="118">
        <f t="shared" si="3"/>
        <v>49</v>
      </c>
      <c r="W14" s="119">
        <f t="shared" si="3"/>
        <v>58173</v>
      </c>
      <c r="X14" s="120">
        <f t="shared" si="3"/>
        <v>3367271</v>
      </c>
      <c r="Y14" s="86" t="s">
        <v>21</v>
      </c>
      <c r="AA14" s="36" t="str">
        <f t="shared" si="6"/>
        <v>○</v>
      </c>
      <c r="AB14" s="36" t="str">
        <f t="shared" si="5"/>
        <v>○</v>
      </c>
      <c r="AC14" s="36" t="str">
        <f t="shared" si="5"/>
        <v>○</v>
      </c>
    </row>
    <row r="15" spans="1:29" ht="17.100000000000001" customHeight="1">
      <c r="A15" s="86" t="s">
        <v>22</v>
      </c>
      <c r="B15" s="118">
        <f t="shared" si="0"/>
        <v>0</v>
      </c>
      <c r="C15" s="119">
        <f t="shared" si="0"/>
        <v>0</v>
      </c>
      <c r="D15" s="120">
        <f t="shared" si="0"/>
        <v>0</v>
      </c>
      <c r="E15" s="118">
        <f t="shared" si="0"/>
        <v>17</v>
      </c>
      <c r="F15" s="119">
        <f t="shared" si="0"/>
        <v>29088</v>
      </c>
      <c r="G15" s="120">
        <f t="shared" si="0"/>
        <v>2230820</v>
      </c>
      <c r="H15" s="118">
        <f t="shared" si="0"/>
        <v>43</v>
      </c>
      <c r="I15" s="119">
        <f t="shared" si="0"/>
        <v>45675</v>
      </c>
      <c r="J15" s="120">
        <f t="shared" si="0"/>
        <v>3374638</v>
      </c>
      <c r="K15" s="118">
        <f t="shared" si="0"/>
        <v>5</v>
      </c>
      <c r="L15" s="119">
        <f t="shared" si="0"/>
        <v>923</v>
      </c>
      <c r="M15" s="120">
        <f t="shared" si="0"/>
        <v>23402</v>
      </c>
      <c r="N15" s="86" t="s">
        <v>22</v>
      </c>
      <c r="O15" s="86" t="s">
        <v>22</v>
      </c>
      <c r="P15" s="118">
        <f t="shared" si="3"/>
        <v>0</v>
      </c>
      <c r="Q15" s="119">
        <f t="shared" si="3"/>
        <v>0</v>
      </c>
      <c r="R15" s="120">
        <f t="shared" si="3"/>
        <v>0</v>
      </c>
      <c r="S15" s="118">
        <f t="shared" si="3"/>
        <v>0</v>
      </c>
      <c r="T15" s="119">
        <f t="shared" si="3"/>
        <v>0</v>
      </c>
      <c r="U15" s="120">
        <f t="shared" si="3"/>
        <v>0</v>
      </c>
      <c r="V15" s="118">
        <f t="shared" si="3"/>
        <v>65</v>
      </c>
      <c r="W15" s="119">
        <f t="shared" si="3"/>
        <v>75686</v>
      </c>
      <c r="X15" s="120">
        <f t="shared" si="3"/>
        <v>5628860</v>
      </c>
      <c r="Y15" s="86" t="s">
        <v>22</v>
      </c>
      <c r="AA15" s="36" t="str">
        <f t="shared" si="6"/>
        <v>○</v>
      </c>
      <c r="AB15" s="36" t="str">
        <f t="shared" si="5"/>
        <v>○</v>
      </c>
      <c r="AC15" s="36" t="str">
        <f t="shared" si="5"/>
        <v>○</v>
      </c>
    </row>
    <row r="16" spans="1:29" s="1" customFormat="1" ht="17.100000000000001" customHeight="1">
      <c r="A16" s="121" t="s">
        <v>157</v>
      </c>
      <c r="B16" s="118">
        <f t="shared" si="0"/>
        <v>0</v>
      </c>
      <c r="C16" s="119">
        <f t="shared" si="0"/>
        <v>0</v>
      </c>
      <c r="D16" s="120">
        <f t="shared" si="0"/>
        <v>0</v>
      </c>
      <c r="E16" s="118">
        <f t="shared" si="0"/>
        <v>7</v>
      </c>
      <c r="F16" s="119">
        <f t="shared" si="0"/>
        <v>10662</v>
      </c>
      <c r="G16" s="120">
        <f t="shared" si="0"/>
        <v>718801</v>
      </c>
      <c r="H16" s="118">
        <f t="shared" si="0"/>
        <v>10</v>
      </c>
      <c r="I16" s="119">
        <f t="shared" si="0"/>
        <v>5488</v>
      </c>
      <c r="J16" s="120">
        <f t="shared" si="0"/>
        <v>471568</v>
      </c>
      <c r="K16" s="118">
        <f t="shared" si="0"/>
        <v>2</v>
      </c>
      <c r="L16" s="119">
        <f t="shared" si="0"/>
        <v>174</v>
      </c>
      <c r="M16" s="120">
        <f t="shared" si="0"/>
        <v>11035</v>
      </c>
      <c r="N16" s="86" t="str">
        <f>A16</f>
        <v>城市</v>
      </c>
      <c r="O16" s="86" t="str">
        <f>A16</f>
        <v>城市</v>
      </c>
      <c r="P16" s="118">
        <f t="shared" si="3"/>
        <v>0</v>
      </c>
      <c r="Q16" s="119">
        <f t="shared" si="3"/>
        <v>0</v>
      </c>
      <c r="R16" s="120">
        <f t="shared" si="3"/>
        <v>0</v>
      </c>
      <c r="S16" s="118">
        <f t="shared" si="3"/>
        <v>0</v>
      </c>
      <c r="T16" s="119">
        <f t="shared" si="3"/>
        <v>0</v>
      </c>
      <c r="U16" s="120">
        <f t="shared" si="3"/>
        <v>0</v>
      </c>
      <c r="V16" s="118">
        <f t="shared" si="3"/>
        <v>19</v>
      </c>
      <c r="W16" s="119">
        <f t="shared" si="3"/>
        <v>16324</v>
      </c>
      <c r="X16" s="120">
        <f t="shared" si="3"/>
        <v>1201404</v>
      </c>
      <c r="Y16" s="86" t="str">
        <f>A16</f>
        <v>城市</v>
      </c>
      <c r="AA16" s="36" t="str">
        <f t="shared" si="6"/>
        <v>○</v>
      </c>
      <c r="AB16" s="36" t="str">
        <f t="shared" si="5"/>
        <v>○</v>
      </c>
      <c r="AC16" s="36" t="str">
        <f t="shared" si="5"/>
        <v>○</v>
      </c>
    </row>
    <row r="17" spans="1:29" s="1" customFormat="1" ht="17.100000000000001" customHeight="1">
      <c r="A17" s="86" t="s">
        <v>56</v>
      </c>
      <c r="B17" s="118">
        <f t="shared" si="0"/>
        <v>1</v>
      </c>
      <c r="C17" s="119">
        <f t="shared" si="0"/>
        <v>156</v>
      </c>
      <c r="D17" s="120">
        <f t="shared" si="0"/>
        <v>8894</v>
      </c>
      <c r="E17" s="118">
        <f t="shared" si="0"/>
        <v>9</v>
      </c>
      <c r="F17" s="119">
        <f t="shared" si="0"/>
        <v>8739</v>
      </c>
      <c r="G17" s="120">
        <f t="shared" si="0"/>
        <v>639168</v>
      </c>
      <c r="H17" s="118">
        <f t="shared" si="0"/>
        <v>19</v>
      </c>
      <c r="I17" s="119">
        <f t="shared" si="0"/>
        <v>5846</v>
      </c>
      <c r="J17" s="120">
        <f t="shared" si="0"/>
        <v>339219</v>
      </c>
      <c r="K17" s="118">
        <f t="shared" si="0"/>
        <v>2</v>
      </c>
      <c r="L17" s="119">
        <f t="shared" si="0"/>
        <v>222</v>
      </c>
      <c r="M17" s="120">
        <f t="shared" si="0"/>
        <v>2795</v>
      </c>
      <c r="N17" s="86" t="s">
        <v>56</v>
      </c>
      <c r="O17" s="86" t="s">
        <v>56</v>
      </c>
      <c r="P17" s="118">
        <f t="shared" si="3"/>
        <v>1</v>
      </c>
      <c r="Q17" s="119">
        <f t="shared" si="3"/>
        <v>43</v>
      </c>
      <c r="R17" s="120">
        <f t="shared" si="3"/>
        <v>241</v>
      </c>
      <c r="S17" s="118">
        <f t="shared" si="3"/>
        <v>0</v>
      </c>
      <c r="T17" s="119">
        <f t="shared" si="3"/>
        <v>0</v>
      </c>
      <c r="U17" s="120">
        <f t="shared" si="3"/>
        <v>0</v>
      </c>
      <c r="V17" s="118">
        <f t="shared" si="3"/>
        <v>32</v>
      </c>
      <c r="W17" s="119">
        <f t="shared" si="3"/>
        <v>15006</v>
      </c>
      <c r="X17" s="120">
        <f t="shared" si="3"/>
        <v>990317</v>
      </c>
      <c r="Y17" s="86" t="s">
        <v>56</v>
      </c>
      <c r="AA17" s="36" t="str">
        <f t="shared" si="6"/>
        <v>○</v>
      </c>
      <c r="AB17" s="36" t="str">
        <f t="shared" si="5"/>
        <v>○</v>
      </c>
      <c r="AC17" s="36" t="str">
        <f t="shared" si="5"/>
        <v>○</v>
      </c>
    </row>
    <row r="18" spans="1:29" ht="17.100000000000001" customHeight="1">
      <c r="A18" s="80" t="s">
        <v>23</v>
      </c>
      <c r="B18" s="122">
        <f t="shared" si="0"/>
        <v>0</v>
      </c>
      <c r="C18" s="123">
        <f t="shared" si="0"/>
        <v>0</v>
      </c>
      <c r="D18" s="124">
        <f t="shared" si="0"/>
        <v>0</v>
      </c>
      <c r="E18" s="122">
        <f t="shared" si="0"/>
        <v>7</v>
      </c>
      <c r="F18" s="123">
        <f t="shared" si="0"/>
        <v>1865</v>
      </c>
      <c r="G18" s="124">
        <f t="shared" si="0"/>
        <v>2996</v>
      </c>
      <c r="H18" s="122">
        <f t="shared" si="0"/>
        <v>2</v>
      </c>
      <c r="I18" s="123">
        <f t="shared" si="0"/>
        <v>1842</v>
      </c>
      <c r="J18" s="124">
        <f t="shared" si="0"/>
        <v>37624</v>
      </c>
      <c r="K18" s="122">
        <f t="shared" si="0"/>
        <v>16</v>
      </c>
      <c r="L18" s="123">
        <f t="shared" si="0"/>
        <v>706</v>
      </c>
      <c r="M18" s="124">
        <f t="shared" si="0"/>
        <v>3441</v>
      </c>
      <c r="N18" s="80" t="s">
        <v>23</v>
      </c>
      <c r="O18" s="80" t="s">
        <v>23</v>
      </c>
      <c r="P18" s="122">
        <f t="shared" si="3"/>
        <v>0</v>
      </c>
      <c r="Q18" s="123">
        <f t="shared" si="3"/>
        <v>0</v>
      </c>
      <c r="R18" s="124">
        <f t="shared" si="3"/>
        <v>0</v>
      </c>
      <c r="S18" s="122">
        <f t="shared" si="3"/>
        <v>0</v>
      </c>
      <c r="T18" s="123">
        <f t="shared" si="3"/>
        <v>0</v>
      </c>
      <c r="U18" s="124">
        <f t="shared" si="3"/>
        <v>0</v>
      </c>
      <c r="V18" s="122">
        <f t="shared" si="3"/>
        <v>25</v>
      </c>
      <c r="W18" s="123">
        <f t="shared" si="3"/>
        <v>4413</v>
      </c>
      <c r="X18" s="124">
        <f t="shared" si="3"/>
        <v>44061</v>
      </c>
      <c r="Y18" s="80" t="s">
        <v>23</v>
      </c>
      <c r="AA18" s="36" t="str">
        <f t="shared" si="6"/>
        <v>○</v>
      </c>
      <c r="AB18" s="36" t="str">
        <f t="shared" si="5"/>
        <v>○</v>
      </c>
      <c r="AC18" s="36" t="str">
        <f t="shared" si="5"/>
        <v>○</v>
      </c>
    </row>
    <row r="19" spans="1:29" ht="17.100000000000001" customHeight="1">
      <c r="A19" s="86" t="s">
        <v>24</v>
      </c>
      <c r="B19" s="118">
        <f t="shared" si="0"/>
        <v>0</v>
      </c>
      <c r="C19" s="119">
        <f t="shared" si="0"/>
        <v>0</v>
      </c>
      <c r="D19" s="120">
        <f t="shared" si="0"/>
        <v>0</v>
      </c>
      <c r="E19" s="118">
        <f t="shared" si="0"/>
        <v>6</v>
      </c>
      <c r="F19" s="119">
        <f t="shared" si="0"/>
        <v>13172</v>
      </c>
      <c r="G19" s="120">
        <f t="shared" si="0"/>
        <v>666571</v>
      </c>
      <c r="H19" s="118">
        <f t="shared" si="0"/>
        <v>7</v>
      </c>
      <c r="I19" s="119">
        <f t="shared" si="0"/>
        <v>1833</v>
      </c>
      <c r="J19" s="120">
        <f t="shared" si="0"/>
        <v>129569</v>
      </c>
      <c r="K19" s="118">
        <f t="shared" si="0"/>
        <v>2</v>
      </c>
      <c r="L19" s="119">
        <f t="shared" si="0"/>
        <v>239</v>
      </c>
      <c r="M19" s="120">
        <f t="shared" si="0"/>
        <v>14600</v>
      </c>
      <c r="N19" s="86" t="s">
        <v>24</v>
      </c>
      <c r="O19" s="86" t="s">
        <v>24</v>
      </c>
      <c r="P19" s="118">
        <f t="shared" si="3"/>
        <v>0</v>
      </c>
      <c r="Q19" s="119">
        <f t="shared" si="3"/>
        <v>0</v>
      </c>
      <c r="R19" s="120">
        <f t="shared" si="3"/>
        <v>0</v>
      </c>
      <c r="S19" s="118">
        <f t="shared" si="3"/>
        <v>0</v>
      </c>
      <c r="T19" s="119">
        <f t="shared" si="3"/>
        <v>0</v>
      </c>
      <c r="U19" s="120">
        <f t="shared" si="3"/>
        <v>0</v>
      </c>
      <c r="V19" s="118">
        <f t="shared" si="3"/>
        <v>15</v>
      </c>
      <c r="W19" s="119">
        <f t="shared" si="3"/>
        <v>15244</v>
      </c>
      <c r="X19" s="120">
        <f t="shared" si="3"/>
        <v>810740</v>
      </c>
      <c r="Y19" s="86" t="s">
        <v>24</v>
      </c>
      <c r="AA19" s="36" t="str">
        <f t="shared" si="6"/>
        <v>○</v>
      </c>
      <c r="AB19" s="36" t="str">
        <f t="shared" si="5"/>
        <v>○</v>
      </c>
      <c r="AC19" s="36" t="str">
        <f t="shared" si="5"/>
        <v>○</v>
      </c>
    </row>
    <row r="20" spans="1:29" ht="17.100000000000001" customHeight="1">
      <c r="A20" s="86" t="s">
        <v>25</v>
      </c>
      <c r="B20" s="118">
        <f t="shared" si="0"/>
        <v>1</v>
      </c>
      <c r="C20" s="119">
        <f t="shared" si="0"/>
        <v>31699</v>
      </c>
      <c r="D20" s="120">
        <f t="shared" si="0"/>
        <v>2315216</v>
      </c>
      <c r="E20" s="118">
        <f t="shared" si="0"/>
        <v>7</v>
      </c>
      <c r="F20" s="119">
        <f t="shared" si="0"/>
        <v>7761</v>
      </c>
      <c r="G20" s="120">
        <f t="shared" si="0"/>
        <v>273390</v>
      </c>
      <c r="H20" s="118">
        <f t="shared" si="0"/>
        <v>11</v>
      </c>
      <c r="I20" s="119">
        <f t="shared" si="0"/>
        <v>5267</v>
      </c>
      <c r="J20" s="120">
        <f t="shared" si="0"/>
        <v>210762</v>
      </c>
      <c r="K20" s="118">
        <f t="shared" si="0"/>
        <v>1</v>
      </c>
      <c r="L20" s="119">
        <f t="shared" si="0"/>
        <v>20</v>
      </c>
      <c r="M20" s="120">
        <f t="shared" si="0"/>
        <v>182</v>
      </c>
      <c r="N20" s="86" t="s">
        <v>25</v>
      </c>
      <c r="O20" s="86" t="s">
        <v>25</v>
      </c>
      <c r="P20" s="118">
        <f t="shared" si="3"/>
        <v>0</v>
      </c>
      <c r="Q20" s="119">
        <f t="shared" si="3"/>
        <v>0</v>
      </c>
      <c r="R20" s="120">
        <f t="shared" si="3"/>
        <v>0</v>
      </c>
      <c r="S20" s="118">
        <f t="shared" si="3"/>
        <v>0</v>
      </c>
      <c r="T20" s="119">
        <f t="shared" si="3"/>
        <v>0</v>
      </c>
      <c r="U20" s="120">
        <f t="shared" si="3"/>
        <v>0</v>
      </c>
      <c r="V20" s="118">
        <f t="shared" si="3"/>
        <v>20</v>
      </c>
      <c r="W20" s="119">
        <f t="shared" si="3"/>
        <v>44747</v>
      </c>
      <c r="X20" s="120">
        <f t="shared" si="3"/>
        <v>2799550</v>
      </c>
      <c r="Y20" s="86" t="s">
        <v>25</v>
      </c>
      <c r="AA20" s="36" t="str">
        <f t="shared" si="6"/>
        <v>○</v>
      </c>
      <c r="AB20" s="36" t="str">
        <f t="shared" si="5"/>
        <v>○</v>
      </c>
      <c r="AC20" s="36" t="str">
        <f t="shared" si="5"/>
        <v>○</v>
      </c>
    </row>
    <row r="21" spans="1:29" ht="17.100000000000001" customHeight="1">
      <c r="A21" s="86" t="s">
        <v>26</v>
      </c>
      <c r="B21" s="118">
        <f t="shared" si="0"/>
        <v>0</v>
      </c>
      <c r="C21" s="119">
        <f t="shared" si="0"/>
        <v>0</v>
      </c>
      <c r="D21" s="120">
        <f t="shared" si="0"/>
        <v>0</v>
      </c>
      <c r="E21" s="118">
        <f t="shared" si="0"/>
        <v>6</v>
      </c>
      <c r="F21" s="119">
        <f t="shared" si="0"/>
        <v>5561</v>
      </c>
      <c r="G21" s="120">
        <f t="shared" si="0"/>
        <v>172818</v>
      </c>
      <c r="H21" s="118">
        <f t="shared" si="0"/>
        <v>10</v>
      </c>
      <c r="I21" s="119">
        <f t="shared" si="0"/>
        <v>9416</v>
      </c>
      <c r="J21" s="120">
        <f t="shared" si="0"/>
        <v>749347</v>
      </c>
      <c r="K21" s="118">
        <f t="shared" si="0"/>
        <v>3</v>
      </c>
      <c r="L21" s="119">
        <f t="shared" si="0"/>
        <v>731</v>
      </c>
      <c r="M21" s="120">
        <f t="shared" si="0"/>
        <v>20144</v>
      </c>
      <c r="N21" s="86" t="s">
        <v>26</v>
      </c>
      <c r="O21" s="86" t="s">
        <v>26</v>
      </c>
      <c r="P21" s="118">
        <f t="shared" si="3"/>
        <v>0</v>
      </c>
      <c r="Q21" s="119">
        <f t="shared" si="3"/>
        <v>0</v>
      </c>
      <c r="R21" s="120">
        <f t="shared" si="3"/>
        <v>0</v>
      </c>
      <c r="S21" s="118">
        <f t="shared" si="3"/>
        <v>0</v>
      </c>
      <c r="T21" s="119">
        <f t="shared" si="3"/>
        <v>0</v>
      </c>
      <c r="U21" s="120">
        <f t="shared" si="3"/>
        <v>0</v>
      </c>
      <c r="V21" s="118">
        <f t="shared" si="3"/>
        <v>19</v>
      </c>
      <c r="W21" s="119">
        <f t="shared" si="3"/>
        <v>15708</v>
      </c>
      <c r="X21" s="120">
        <f t="shared" si="3"/>
        <v>942309</v>
      </c>
      <c r="Y21" s="86" t="s">
        <v>26</v>
      </c>
      <c r="AA21" s="36" t="str">
        <f t="shared" si="6"/>
        <v>○</v>
      </c>
      <c r="AB21" s="36" t="str">
        <f t="shared" si="5"/>
        <v>○</v>
      </c>
      <c r="AC21" s="36" t="str">
        <f t="shared" si="5"/>
        <v>○</v>
      </c>
    </row>
    <row r="22" spans="1:29" ht="17.100000000000001" customHeight="1">
      <c r="A22" s="86" t="s">
        <v>27</v>
      </c>
      <c r="B22" s="118">
        <f t="shared" ref="B22:M37" si="7">B67</f>
        <v>0</v>
      </c>
      <c r="C22" s="119">
        <f t="shared" si="7"/>
        <v>0</v>
      </c>
      <c r="D22" s="120">
        <f t="shared" si="7"/>
        <v>0</v>
      </c>
      <c r="E22" s="118">
        <f t="shared" si="7"/>
        <v>1</v>
      </c>
      <c r="F22" s="119">
        <f t="shared" si="7"/>
        <v>3814</v>
      </c>
      <c r="G22" s="120">
        <f t="shared" si="7"/>
        <v>253008</v>
      </c>
      <c r="H22" s="118">
        <f t="shared" si="7"/>
        <v>0</v>
      </c>
      <c r="I22" s="119">
        <f t="shared" si="7"/>
        <v>0</v>
      </c>
      <c r="J22" s="120">
        <f t="shared" si="7"/>
        <v>0</v>
      </c>
      <c r="K22" s="118">
        <f t="shared" si="7"/>
        <v>0</v>
      </c>
      <c r="L22" s="119">
        <f t="shared" si="7"/>
        <v>0</v>
      </c>
      <c r="M22" s="120">
        <f t="shared" si="7"/>
        <v>0</v>
      </c>
      <c r="N22" s="86" t="s">
        <v>27</v>
      </c>
      <c r="O22" s="86" t="s">
        <v>27</v>
      </c>
      <c r="P22" s="118">
        <f t="shared" ref="P22:X37" si="8">P67</f>
        <v>0</v>
      </c>
      <c r="Q22" s="119">
        <f t="shared" si="8"/>
        <v>0</v>
      </c>
      <c r="R22" s="120">
        <f t="shared" si="8"/>
        <v>0</v>
      </c>
      <c r="S22" s="118">
        <f t="shared" si="8"/>
        <v>0</v>
      </c>
      <c r="T22" s="119">
        <f t="shared" si="8"/>
        <v>0</v>
      </c>
      <c r="U22" s="120">
        <f t="shared" si="8"/>
        <v>0</v>
      </c>
      <c r="V22" s="118">
        <f t="shared" si="8"/>
        <v>1</v>
      </c>
      <c r="W22" s="119">
        <f t="shared" si="8"/>
        <v>3814</v>
      </c>
      <c r="X22" s="120">
        <f t="shared" si="8"/>
        <v>253008</v>
      </c>
      <c r="Y22" s="86" t="s">
        <v>27</v>
      </c>
      <c r="AA22" s="36" t="str">
        <f t="shared" si="6"/>
        <v>○</v>
      </c>
      <c r="AB22" s="36" t="str">
        <f t="shared" si="6"/>
        <v>○</v>
      </c>
      <c r="AC22" s="36" t="str">
        <f t="shared" si="6"/>
        <v>○</v>
      </c>
    </row>
    <row r="23" spans="1:29" ht="17.100000000000001" customHeight="1">
      <c r="A23" s="86" t="s">
        <v>28</v>
      </c>
      <c r="B23" s="118">
        <f t="shared" si="7"/>
        <v>0</v>
      </c>
      <c r="C23" s="119">
        <f t="shared" si="7"/>
        <v>0</v>
      </c>
      <c r="D23" s="120">
        <f t="shared" si="7"/>
        <v>0</v>
      </c>
      <c r="E23" s="118">
        <f t="shared" si="7"/>
        <v>2</v>
      </c>
      <c r="F23" s="119">
        <f t="shared" si="7"/>
        <v>1025</v>
      </c>
      <c r="G23" s="120">
        <f t="shared" si="7"/>
        <v>45685</v>
      </c>
      <c r="H23" s="118">
        <f t="shared" si="7"/>
        <v>3</v>
      </c>
      <c r="I23" s="119">
        <f t="shared" si="7"/>
        <v>844</v>
      </c>
      <c r="J23" s="120">
        <f t="shared" si="7"/>
        <v>30239</v>
      </c>
      <c r="K23" s="118">
        <f t="shared" si="7"/>
        <v>0</v>
      </c>
      <c r="L23" s="119">
        <f t="shared" si="7"/>
        <v>0</v>
      </c>
      <c r="M23" s="120">
        <f t="shared" si="7"/>
        <v>0</v>
      </c>
      <c r="N23" s="86" t="s">
        <v>28</v>
      </c>
      <c r="O23" s="86" t="s">
        <v>28</v>
      </c>
      <c r="P23" s="118">
        <f t="shared" si="8"/>
        <v>0</v>
      </c>
      <c r="Q23" s="119">
        <f t="shared" si="8"/>
        <v>0</v>
      </c>
      <c r="R23" s="120">
        <f t="shared" si="8"/>
        <v>0</v>
      </c>
      <c r="S23" s="118">
        <f t="shared" si="8"/>
        <v>0</v>
      </c>
      <c r="T23" s="119">
        <f t="shared" si="8"/>
        <v>0</v>
      </c>
      <c r="U23" s="120">
        <f t="shared" si="8"/>
        <v>0</v>
      </c>
      <c r="V23" s="118">
        <f t="shared" si="8"/>
        <v>5</v>
      </c>
      <c r="W23" s="119">
        <f t="shared" si="8"/>
        <v>1869</v>
      </c>
      <c r="X23" s="120">
        <f t="shared" si="8"/>
        <v>75924</v>
      </c>
      <c r="Y23" s="86" t="s">
        <v>28</v>
      </c>
      <c r="AA23" s="36" t="str">
        <f t="shared" si="6"/>
        <v>○</v>
      </c>
      <c r="AB23" s="36" t="str">
        <f t="shared" si="6"/>
        <v>○</v>
      </c>
      <c r="AC23" s="36" t="str">
        <f t="shared" si="6"/>
        <v>○</v>
      </c>
    </row>
    <row r="24" spans="1:29" ht="17.100000000000001" customHeight="1">
      <c r="A24" s="86" t="s">
        <v>29</v>
      </c>
      <c r="B24" s="118">
        <f t="shared" si="7"/>
        <v>0</v>
      </c>
      <c r="C24" s="119">
        <f t="shared" si="7"/>
        <v>0</v>
      </c>
      <c r="D24" s="120">
        <f t="shared" si="7"/>
        <v>0</v>
      </c>
      <c r="E24" s="118">
        <f t="shared" si="7"/>
        <v>0</v>
      </c>
      <c r="F24" s="119">
        <f t="shared" si="7"/>
        <v>0</v>
      </c>
      <c r="G24" s="120">
        <f t="shared" si="7"/>
        <v>0</v>
      </c>
      <c r="H24" s="118">
        <f t="shared" si="7"/>
        <v>1</v>
      </c>
      <c r="I24" s="119">
        <f t="shared" si="7"/>
        <v>198</v>
      </c>
      <c r="J24" s="120">
        <f t="shared" si="7"/>
        <v>15143</v>
      </c>
      <c r="K24" s="118">
        <f t="shared" si="7"/>
        <v>0</v>
      </c>
      <c r="L24" s="119">
        <f t="shared" si="7"/>
        <v>0</v>
      </c>
      <c r="M24" s="120">
        <f t="shared" si="7"/>
        <v>0</v>
      </c>
      <c r="N24" s="86" t="s">
        <v>29</v>
      </c>
      <c r="O24" s="86" t="s">
        <v>29</v>
      </c>
      <c r="P24" s="118">
        <f t="shared" si="8"/>
        <v>1</v>
      </c>
      <c r="Q24" s="119">
        <f t="shared" si="8"/>
        <v>74</v>
      </c>
      <c r="R24" s="120">
        <f t="shared" si="8"/>
        <v>163</v>
      </c>
      <c r="S24" s="118">
        <f t="shared" si="8"/>
        <v>0</v>
      </c>
      <c r="T24" s="119">
        <f t="shared" si="8"/>
        <v>0</v>
      </c>
      <c r="U24" s="120">
        <f t="shared" si="8"/>
        <v>0</v>
      </c>
      <c r="V24" s="118">
        <f t="shared" si="8"/>
        <v>2</v>
      </c>
      <c r="W24" s="119">
        <f t="shared" si="8"/>
        <v>272</v>
      </c>
      <c r="X24" s="120">
        <f t="shared" si="8"/>
        <v>15306</v>
      </c>
      <c r="Y24" s="86" t="s">
        <v>29</v>
      </c>
      <c r="AA24" s="36" t="str">
        <f t="shared" si="6"/>
        <v>○</v>
      </c>
      <c r="AB24" s="36" t="str">
        <f t="shared" si="6"/>
        <v>○</v>
      </c>
      <c r="AC24" s="36" t="str">
        <f t="shared" si="6"/>
        <v>○</v>
      </c>
    </row>
    <row r="25" spans="1:29" ht="17.100000000000001" customHeight="1">
      <c r="A25" s="86" t="s">
        <v>30</v>
      </c>
      <c r="B25" s="118">
        <f t="shared" si="7"/>
        <v>0</v>
      </c>
      <c r="C25" s="119">
        <f t="shared" si="7"/>
        <v>0</v>
      </c>
      <c r="D25" s="120">
        <f t="shared" si="7"/>
        <v>0</v>
      </c>
      <c r="E25" s="118">
        <f t="shared" si="7"/>
        <v>7</v>
      </c>
      <c r="F25" s="119">
        <f t="shared" si="7"/>
        <v>2801</v>
      </c>
      <c r="G25" s="120">
        <f t="shared" si="7"/>
        <v>88389</v>
      </c>
      <c r="H25" s="118">
        <f t="shared" si="7"/>
        <v>11</v>
      </c>
      <c r="I25" s="119">
        <f t="shared" si="7"/>
        <v>3613</v>
      </c>
      <c r="J25" s="120">
        <f t="shared" si="7"/>
        <v>133200</v>
      </c>
      <c r="K25" s="118">
        <f t="shared" si="7"/>
        <v>2</v>
      </c>
      <c r="L25" s="119">
        <f t="shared" si="7"/>
        <v>257</v>
      </c>
      <c r="M25" s="120">
        <f t="shared" si="7"/>
        <v>2034</v>
      </c>
      <c r="N25" s="86" t="s">
        <v>30</v>
      </c>
      <c r="O25" s="86" t="s">
        <v>30</v>
      </c>
      <c r="P25" s="118">
        <f t="shared" si="8"/>
        <v>1</v>
      </c>
      <c r="Q25" s="119">
        <f t="shared" si="8"/>
        <v>23</v>
      </c>
      <c r="R25" s="120">
        <f t="shared" si="8"/>
        <v>226</v>
      </c>
      <c r="S25" s="118">
        <f t="shared" si="8"/>
        <v>0</v>
      </c>
      <c r="T25" s="119">
        <f t="shared" si="8"/>
        <v>0</v>
      </c>
      <c r="U25" s="120">
        <f t="shared" si="8"/>
        <v>0</v>
      </c>
      <c r="V25" s="118">
        <f t="shared" si="8"/>
        <v>21</v>
      </c>
      <c r="W25" s="119">
        <f t="shared" si="8"/>
        <v>6694</v>
      </c>
      <c r="X25" s="120">
        <f t="shared" si="8"/>
        <v>223849</v>
      </c>
      <c r="Y25" s="86" t="s">
        <v>30</v>
      </c>
      <c r="AA25" s="36" t="str">
        <f t="shared" si="6"/>
        <v>○</v>
      </c>
      <c r="AB25" s="36" t="str">
        <f t="shared" si="6"/>
        <v>○</v>
      </c>
      <c r="AC25" s="36" t="str">
        <f t="shared" si="6"/>
        <v>○</v>
      </c>
    </row>
    <row r="26" spans="1:29" ht="17.100000000000001" customHeight="1">
      <c r="A26" s="86" t="s">
        <v>64</v>
      </c>
      <c r="B26" s="118">
        <f t="shared" si="7"/>
        <v>0</v>
      </c>
      <c r="C26" s="119">
        <f t="shared" si="7"/>
        <v>0</v>
      </c>
      <c r="D26" s="120">
        <f t="shared" si="7"/>
        <v>0</v>
      </c>
      <c r="E26" s="118">
        <f t="shared" si="7"/>
        <v>0</v>
      </c>
      <c r="F26" s="119">
        <f t="shared" si="7"/>
        <v>0</v>
      </c>
      <c r="G26" s="120">
        <f t="shared" si="7"/>
        <v>0</v>
      </c>
      <c r="H26" s="118">
        <f t="shared" si="7"/>
        <v>3</v>
      </c>
      <c r="I26" s="119">
        <f t="shared" si="7"/>
        <v>2457</v>
      </c>
      <c r="J26" s="120">
        <f t="shared" si="7"/>
        <v>53007</v>
      </c>
      <c r="K26" s="118">
        <f t="shared" si="7"/>
        <v>0</v>
      </c>
      <c r="L26" s="119">
        <f t="shared" si="7"/>
        <v>0</v>
      </c>
      <c r="M26" s="120">
        <f t="shared" si="7"/>
        <v>0</v>
      </c>
      <c r="N26" s="86" t="s">
        <v>64</v>
      </c>
      <c r="O26" s="86" t="s">
        <v>64</v>
      </c>
      <c r="P26" s="118">
        <f t="shared" si="8"/>
        <v>0</v>
      </c>
      <c r="Q26" s="119">
        <f t="shared" si="8"/>
        <v>0</v>
      </c>
      <c r="R26" s="120">
        <f t="shared" si="8"/>
        <v>0</v>
      </c>
      <c r="S26" s="118">
        <f t="shared" si="8"/>
        <v>0</v>
      </c>
      <c r="T26" s="119">
        <f t="shared" si="8"/>
        <v>0</v>
      </c>
      <c r="U26" s="120">
        <f t="shared" si="8"/>
        <v>0</v>
      </c>
      <c r="V26" s="118">
        <f t="shared" si="8"/>
        <v>3</v>
      </c>
      <c r="W26" s="119">
        <f t="shared" si="8"/>
        <v>2457</v>
      </c>
      <c r="X26" s="120">
        <f t="shared" si="8"/>
        <v>53007</v>
      </c>
      <c r="Y26" s="86" t="s">
        <v>64</v>
      </c>
      <c r="AA26" s="36" t="str">
        <f t="shared" si="6"/>
        <v>○</v>
      </c>
      <c r="AB26" s="36" t="str">
        <f t="shared" si="6"/>
        <v>○</v>
      </c>
      <c r="AC26" s="36" t="str">
        <f t="shared" si="6"/>
        <v>○</v>
      </c>
    </row>
    <row r="27" spans="1:29" ht="17.100000000000001" customHeight="1">
      <c r="A27" s="86" t="s">
        <v>31</v>
      </c>
      <c r="B27" s="118">
        <f t="shared" si="7"/>
        <v>0</v>
      </c>
      <c r="C27" s="119">
        <f t="shared" si="7"/>
        <v>0</v>
      </c>
      <c r="D27" s="120">
        <f t="shared" si="7"/>
        <v>0</v>
      </c>
      <c r="E27" s="118">
        <f t="shared" si="7"/>
        <v>0</v>
      </c>
      <c r="F27" s="119">
        <f t="shared" si="7"/>
        <v>0</v>
      </c>
      <c r="G27" s="120">
        <f t="shared" si="7"/>
        <v>0</v>
      </c>
      <c r="H27" s="118">
        <f t="shared" si="7"/>
        <v>1</v>
      </c>
      <c r="I27" s="119">
        <f t="shared" si="7"/>
        <v>254</v>
      </c>
      <c r="J27" s="120">
        <f t="shared" si="7"/>
        <v>8283</v>
      </c>
      <c r="K27" s="118">
        <f t="shared" si="7"/>
        <v>0</v>
      </c>
      <c r="L27" s="119">
        <f t="shared" si="7"/>
        <v>0</v>
      </c>
      <c r="M27" s="120">
        <f t="shared" si="7"/>
        <v>0</v>
      </c>
      <c r="N27" s="86" t="s">
        <v>31</v>
      </c>
      <c r="O27" s="86" t="s">
        <v>31</v>
      </c>
      <c r="P27" s="118">
        <f t="shared" si="8"/>
        <v>0</v>
      </c>
      <c r="Q27" s="119">
        <f t="shared" si="8"/>
        <v>0</v>
      </c>
      <c r="R27" s="120">
        <f t="shared" si="8"/>
        <v>0</v>
      </c>
      <c r="S27" s="118">
        <f t="shared" si="8"/>
        <v>0</v>
      </c>
      <c r="T27" s="119">
        <f t="shared" si="8"/>
        <v>0</v>
      </c>
      <c r="U27" s="120">
        <f t="shared" si="8"/>
        <v>0</v>
      </c>
      <c r="V27" s="118">
        <f t="shared" si="8"/>
        <v>1</v>
      </c>
      <c r="W27" s="119">
        <f t="shared" si="8"/>
        <v>254</v>
      </c>
      <c r="X27" s="120">
        <f t="shared" si="8"/>
        <v>8283</v>
      </c>
      <c r="Y27" s="86" t="s">
        <v>31</v>
      </c>
      <c r="AA27" s="36" t="str">
        <f t="shared" si="6"/>
        <v>○</v>
      </c>
      <c r="AB27" s="36" t="str">
        <f t="shared" si="6"/>
        <v>○</v>
      </c>
      <c r="AC27" s="36" t="str">
        <f t="shared" si="6"/>
        <v>○</v>
      </c>
    </row>
    <row r="28" spans="1:29" ht="17.100000000000001" customHeight="1">
      <c r="A28" s="86" t="s">
        <v>32</v>
      </c>
      <c r="B28" s="118">
        <f t="shared" si="7"/>
        <v>0</v>
      </c>
      <c r="C28" s="119">
        <f t="shared" si="7"/>
        <v>0</v>
      </c>
      <c r="D28" s="120">
        <f t="shared" si="7"/>
        <v>0</v>
      </c>
      <c r="E28" s="118">
        <f t="shared" si="7"/>
        <v>3</v>
      </c>
      <c r="F28" s="119">
        <f t="shared" si="7"/>
        <v>1760</v>
      </c>
      <c r="G28" s="120">
        <f t="shared" si="7"/>
        <v>28291</v>
      </c>
      <c r="H28" s="118">
        <f t="shared" si="7"/>
        <v>8</v>
      </c>
      <c r="I28" s="119">
        <f t="shared" si="7"/>
        <v>16391</v>
      </c>
      <c r="J28" s="120">
        <f t="shared" si="7"/>
        <v>1230167</v>
      </c>
      <c r="K28" s="118">
        <f t="shared" si="7"/>
        <v>2</v>
      </c>
      <c r="L28" s="119">
        <f t="shared" si="7"/>
        <v>395</v>
      </c>
      <c r="M28" s="120">
        <f t="shared" si="7"/>
        <v>3618</v>
      </c>
      <c r="N28" s="86" t="s">
        <v>32</v>
      </c>
      <c r="O28" s="86" t="s">
        <v>32</v>
      </c>
      <c r="P28" s="118">
        <f t="shared" si="8"/>
        <v>0</v>
      </c>
      <c r="Q28" s="119">
        <f t="shared" si="8"/>
        <v>0</v>
      </c>
      <c r="R28" s="120">
        <f t="shared" si="8"/>
        <v>0</v>
      </c>
      <c r="S28" s="118">
        <f t="shared" si="8"/>
        <v>0</v>
      </c>
      <c r="T28" s="119">
        <f t="shared" si="8"/>
        <v>0</v>
      </c>
      <c r="U28" s="120">
        <f t="shared" si="8"/>
        <v>0</v>
      </c>
      <c r="V28" s="118">
        <f t="shared" si="8"/>
        <v>13</v>
      </c>
      <c r="W28" s="119">
        <f t="shared" si="8"/>
        <v>18546</v>
      </c>
      <c r="X28" s="120">
        <f t="shared" si="8"/>
        <v>1262076</v>
      </c>
      <c r="Y28" s="86" t="s">
        <v>32</v>
      </c>
      <c r="AA28" s="36" t="str">
        <f t="shared" si="6"/>
        <v>○</v>
      </c>
      <c r="AB28" s="36" t="str">
        <f t="shared" si="6"/>
        <v>○</v>
      </c>
      <c r="AC28" s="36" t="str">
        <f t="shared" si="6"/>
        <v>○</v>
      </c>
    </row>
    <row r="29" spans="1:29" ht="17.100000000000001" customHeight="1">
      <c r="A29" s="86" t="s">
        <v>33</v>
      </c>
      <c r="B29" s="118">
        <f t="shared" si="7"/>
        <v>1</v>
      </c>
      <c r="C29" s="119">
        <f t="shared" si="7"/>
        <v>297</v>
      </c>
      <c r="D29" s="120">
        <f t="shared" si="7"/>
        <v>4904</v>
      </c>
      <c r="E29" s="118">
        <f t="shared" si="7"/>
        <v>1</v>
      </c>
      <c r="F29" s="119">
        <f t="shared" si="7"/>
        <v>618</v>
      </c>
      <c r="G29" s="120">
        <f t="shared" si="7"/>
        <v>20239</v>
      </c>
      <c r="H29" s="118">
        <f t="shared" si="7"/>
        <v>2</v>
      </c>
      <c r="I29" s="119">
        <f t="shared" si="7"/>
        <v>1082</v>
      </c>
      <c r="J29" s="120">
        <f t="shared" si="7"/>
        <v>53745</v>
      </c>
      <c r="K29" s="118">
        <f t="shared" si="7"/>
        <v>0</v>
      </c>
      <c r="L29" s="119">
        <f t="shared" si="7"/>
        <v>82</v>
      </c>
      <c r="M29" s="120">
        <f t="shared" si="7"/>
        <v>1745</v>
      </c>
      <c r="N29" s="86" t="s">
        <v>33</v>
      </c>
      <c r="O29" s="86" t="s">
        <v>33</v>
      </c>
      <c r="P29" s="118">
        <f t="shared" si="8"/>
        <v>0</v>
      </c>
      <c r="Q29" s="119">
        <f t="shared" si="8"/>
        <v>0</v>
      </c>
      <c r="R29" s="120">
        <f t="shared" si="8"/>
        <v>0</v>
      </c>
      <c r="S29" s="118">
        <f t="shared" si="8"/>
        <v>0</v>
      </c>
      <c r="T29" s="119">
        <f t="shared" si="8"/>
        <v>0</v>
      </c>
      <c r="U29" s="120">
        <f t="shared" si="8"/>
        <v>0</v>
      </c>
      <c r="V29" s="118">
        <f t="shared" si="8"/>
        <v>4</v>
      </c>
      <c r="W29" s="119">
        <f t="shared" si="8"/>
        <v>2079</v>
      </c>
      <c r="X29" s="120">
        <f t="shared" si="8"/>
        <v>80633</v>
      </c>
      <c r="Y29" s="86" t="s">
        <v>33</v>
      </c>
      <c r="AA29" s="36" t="str">
        <f t="shared" si="6"/>
        <v>○</v>
      </c>
      <c r="AB29" s="36" t="str">
        <f t="shared" si="6"/>
        <v>○</v>
      </c>
      <c r="AC29" s="36" t="str">
        <f t="shared" si="6"/>
        <v>○</v>
      </c>
    </row>
    <row r="30" spans="1:29" ht="17.100000000000001" customHeight="1">
      <c r="A30" s="86" t="s">
        <v>34</v>
      </c>
      <c r="B30" s="118">
        <f t="shared" si="7"/>
        <v>1</v>
      </c>
      <c r="C30" s="119">
        <f t="shared" si="7"/>
        <v>115</v>
      </c>
      <c r="D30" s="120">
        <f t="shared" si="7"/>
        <v>5256</v>
      </c>
      <c r="E30" s="118">
        <f t="shared" si="7"/>
        <v>4</v>
      </c>
      <c r="F30" s="119">
        <f t="shared" si="7"/>
        <v>15489</v>
      </c>
      <c r="G30" s="120">
        <f t="shared" si="7"/>
        <v>815639</v>
      </c>
      <c r="H30" s="118">
        <f t="shared" si="7"/>
        <v>8</v>
      </c>
      <c r="I30" s="119">
        <f t="shared" si="7"/>
        <v>7775</v>
      </c>
      <c r="J30" s="120">
        <f t="shared" si="7"/>
        <v>448564</v>
      </c>
      <c r="K30" s="118">
        <f t="shared" si="7"/>
        <v>2</v>
      </c>
      <c r="L30" s="119">
        <f t="shared" si="7"/>
        <v>503</v>
      </c>
      <c r="M30" s="120">
        <f t="shared" si="7"/>
        <v>26295</v>
      </c>
      <c r="N30" s="86" t="s">
        <v>34</v>
      </c>
      <c r="O30" s="86" t="s">
        <v>34</v>
      </c>
      <c r="P30" s="118">
        <f t="shared" si="8"/>
        <v>0</v>
      </c>
      <c r="Q30" s="119">
        <f t="shared" si="8"/>
        <v>0</v>
      </c>
      <c r="R30" s="120">
        <f t="shared" si="8"/>
        <v>0</v>
      </c>
      <c r="S30" s="118">
        <f t="shared" si="8"/>
        <v>0</v>
      </c>
      <c r="T30" s="119">
        <f t="shared" si="8"/>
        <v>0</v>
      </c>
      <c r="U30" s="120">
        <f t="shared" si="8"/>
        <v>0</v>
      </c>
      <c r="V30" s="118">
        <f t="shared" si="8"/>
        <v>15</v>
      </c>
      <c r="W30" s="119">
        <f t="shared" si="8"/>
        <v>23882</v>
      </c>
      <c r="X30" s="120">
        <f t="shared" si="8"/>
        <v>1295754</v>
      </c>
      <c r="Y30" s="86" t="s">
        <v>34</v>
      </c>
      <c r="AA30" s="36" t="str">
        <f t="shared" si="6"/>
        <v>○</v>
      </c>
      <c r="AB30" s="36" t="str">
        <f t="shared" si="6"/>
        <v>○</v>
      </c>
      <c r="AC30" s="36" t="str">
        <f t="shared" si="6"/>
        <v>○</v>
      </c>
    </row>
    <row r="31" spans="1:29" ht="17.100000000000001" customHeight="1">
      <c r="A31" s="86" t="s">
        <v>35</v>
      </c>
      <c r="B31" s="118">
        <f t="shared" si="7"/>
        <v>0</v>
      </c>
      <c r="C31" s="119">
        <f t="shared" si="7"/>
        <v>0</v>
      </c>
      <c r="D31" s="120">
        <f t="shared" si="7"/>
        <v>0</v>
      </c>
      <c r="E31" s="118">
        <f t="shared" si="7"/>
        <v>7</v>
      </c>
      <c r="F31" s="119">
        <f t="shared" si="7"/>
        <v>5611</v>
      </c>
      <c r="G31" s="120">
        <f t="shared" si="7"/>
        <v>241608</v>
      </c>
      <c r="H31" s="118">
        <f t="shared" si="7"/>
        <v>13</v>
      </c>
      <c r="I31" s="119">
        <f t="shared" si="7"/>
        <v>6384</v>
      </c>
      <c r="J31" s="120">
        <f t="shared" si="7"/>
        <v>621911</v>
      </c>
      <c r="K31" s="118">
        <f t="shared" si="7"/>
        <v>2</v>
      </c>
      <c r="L31" s="119">
        <f t="shared" si="7"/>
        <v>122</v>
      </c>
      <c r="M31" s="120">
        <f t="shared" si="7"/>
        <v>8845</v>
      </c>
      <c r="N31" s="86" t="s">
        <v>35</v>
      </c>
      <c r="O31" s="86" t="s">
        <v>35</v>
      </c>
      <c r="P31" s="118">
        <f t="shared" si="8"/>
        <v>0</v>
      </c>
      <c r="Q31" s="119">
        <f t="shared" si="8"/>
        <v>0</v>
      </c>
      <c r="R31" s="120">
        <f t="shared" si="8"/>
        <v>0</v>
      </c>
      <c r="S31" s="118">
        <f t="shared" si="8"/>
        <v>0</v>
      </c>
      <c r="T31" s="119">
        <f t="shared" si="8"/>
        <v>0</v>
      </c>
      <c r="U31" s="120">
        <f t="shared" si="8"/>
        <v>0</v>
      </c>
      <c r="V31" s="118">
        <f t="shared" si="8"/>
        <v>22</v>
      </c>
      <c r="W31" s="119">
        <f t="shared" si="8"/>
        <v>12117</v>
      </c>
      <c r="X31" s="120">
        <f t="shared" si="8"/>
        <v>872364</v>
      </c>
      <c r="Y31" s="86" t="s">
        <v>35</v>
      </c>
      <c r="AA31" s="36" t="str">
        <f t="shared" si="6"/>
        <v>○</v>
      </c>
      <c r="AB31" s="36" t="str">
        <f t="shared" si="6"/>
        <v>○</v>
      </c>
      <c r="AC31" s="36" t="str">
        <f t="shared" si="6"/>
        <v>○</v>
      </c>
    </row>
    <row r="32" spans="1:29" ht="17.100000000000001" customHeight="1">
      <c r="A32" s="86" t="s">
        <v>36</v>
      </c>
      <c r="B32" s="118">
        <f t="shared" si="7"/>
        <v>0</v>
      </c>
      <c r="C32" s="119">
        <f t="shared" si="7"/>
        <v>0</v>
      </c>
      <c r="D32" s="120">
        <f t="shared" si="7"/>
        <v>0</v>
      </c>
      <c r="E32" s="118">
        <f t="shared" si="7"/>
        <v>5</v>
      </c>
      <c r="F32" s="119">
        <f t="shared" si="7"/>
        <v>2399</v>
      </c>
      <c r="G32" s="120">
        <f t="shared" si="7"/>
        <v>136037</v>
      </c>
      <c r="H32" s="118">
        <f t="shared" si="7"/>
        <v>12</v>
      </c>
      <c r="I32" s="119">
        <f t="shared" si="7"/>
        <v>4460</v>
      </c>
      <c r="J32" s="120">
        <f t="shared" si="7"/>
        <v>285255</v>
      </c>
      <c r="K32" s="118">
        <f t="shared" si="7"/>
        <v>1</v>
      </c>
      <c r="L32" s="119">
        <f t="shared" si="7"/>
        <v>108</v>
      </c>
      <c r="M32" s="120">
        <f t="shared" si="7"/>
        <v>7429</v>
      </c>
      <c r="N32" s="86" t="s">
        <v>36</v>
      </c>
      <c r="O32" s="86" t="s">
        <v>36</v>
      </c>
      <c r="P32" s="118">
        <f t="shared" si="8"/>
        <v>1</v>
      </c>
      <c r="Q32" s="119">
        <f t="shared" si="8"/>
        <v>59</v>
      </c>
      <c r="R32" s="120">
        <f t="shared" si="8"/>
        <v>68</v>
      </c>
      <c r="S32" s="118">
        <f t="shared" si="8"/>
        <v>0</v>
      </c>
      <c r="T32" s="119">
        <f t="shared" si="8"/>
        <v>0</v>
      </c>
      <c r="U32" s="120">
        <f t="shared" si="8"/>
        <v>0</v>
      </c>
      <c r="V32" s="118">
        <f t="shared" si="8"/>
        <v>19</v>
      </c>
      <c r="W32" s="119">
        <f t="shared" si="8"/>
        <v>7026</v>
      </c>
      <c r="X32" s="120">
        <f t="shared" si="8"/>
        <v>428789</v>
      </c>
      <c r="Y32" s="86" t="s">
        <v>36</v>
      </c>
      <c r="AA32" s="36" t="str">
        <f t="shared" si="6"/>
        <v>○</v>
      </c>
      <c r="AB32" s="36" t="str">
        <f t="shared" si="6"/>
        <v>○</v>
      </c>
      <c r="AC32" s="36" t="str">
        <f t="shared" si="6"/>
        <v>○</v>
      </c>
    </row>
    <row r="33" spans="1:29" ht="17.100000000000001" customHeight="1">
      <c r="A33" s="86" t="s">
        <v>37</v>
      </c>
      <c r="B33" s="118">
        <f t="shared" si="7"/>
        <v>0</v>
      </c>
      <c r="C33" s="119">
        <f t="shared" si="7"/>
        <v>0</v>
      </c>
      <c r="D33" s="120">
        <f t="shared" si="7"/>
        <v>0</v>
      </c>
      <c r="E33" s="118">
        <f t="shared" si="7"/>
        <v>5</v>
      </c>
      <c r="F33" s="119">
        <f t="shared" si="7"/>
        <v>2468</v>
      </c>
      <c r="G33" s="120">
        <f t="shared" si="7"/>
        <v>179653</v>
      </c>
      <c r="H33" s="118">
        <f t="shared" si="7"/>
        <v>9</v>
      </c>
      <c r="I33" s="119">
        <f t="shared" si="7"/>
        <v>3018</v>
      </c>
      <c r="J33" s="120">
        <f t="shared" si="7"/>
        <v>165061</v>
      </c>
      <c r="K33" s="118">
        <f t="shared" si="7"/>
        <v>2</v>
      </c>
      <c r="L33" s="119">
        <f t="shared" si="7"/>
        <v>129</v>
      </c>
      <c r="M33" s="120">
        <f t="shared" si="7"/>
        <v>985</v>
      </c>
      <c r="N33" s="86" t="s">
        <v>37</v>
      </c>
      <c r="O33" s="86" t="s">
        <v>37</v>
      </c>
      <c r="P33" s="118">
        <f t="shared" si="8"/>
        <v>0</v>
      </c>
      <c r="Q33" s="119">
        <f t="shared" si="8"/>
        <v>0</v>
      </c>
      <c r="R33" s="120">
        <f t="shared" si="8"/>
        <v>0</v>
      </c>
      <c r="S33" s="118">
        <f t="shared" si="8"/>
        <v>0</v>
      </c>
      <c r="T33" s="119">
        <f t="shared" si="8"/>
        <v>0</v>
      </c>
      <c r="U33" s="120">
        <f t="shared" si="8"/>
        <v>0</v>
      </c>
      <c r="V33" s="118">
        <f t="shared" si="8"/>
        <v>16</v>
      </c>
      <c r="W33" s="119">
        <f t="shared" si="8"/>
        <v>5615</v>
      </c>
      <c r="X33" s="120">
        <f t="shared" si="8"/>
        <v>345699</v>
      </c>
      <c r="Y33" s="86" t="s">
        <v>37</v>
      </c>
      <c r="AA33" s="36" t="str">
        <f t="shared" si="6"/>
        <v>○</v>
      </c>
      <c r="AB33" s="36" t="str">
        <f t="shared" si="6"/>
        <v>○</v>
      </c>
      <c r="AC33" s="36" t="str">
        <f t="shared" si="6"/>
        <v>○</v>
      </c>
    </row>
    <row r="34" spans="1:29" ht="17.100000000000001" customHeight="1">
      <c r="A34" s="86" t="s">
        <v>38</v>
      </c>
      <c r="B34" s="118">
        <f t="shared" si="7"/>
        <v>0</v>
      </c>
      <c r="C34" s="119">
        <f t="shared" si="7"/>
        <v>0</v>
      </c>
      <c r="D34" s="120">
        <f t="shared" si="7"/>
        <v>0</v>
      </c>
      <c r="E34" s="118">
        <f t="shared" si="7"/>
        <v>21</v>
      </c>
      <c r="F34" s="119">
        <f t="shared" si="7"/>
        <v>15655</v>
      </c>
      <c r="G34" s="120">
        <f t="shared" si="7"/>
        <v>590203</v>
      </c>
      <c r="H34" s="118">
        <f t="shared" si="7"/>
        <v>12</v>
      </c>
      <c r="I34" s="119">
        <f t="shared" si="7"/>
        <v>3800</v>
      </c>
      <c r="J34" s="120">
        <f t="shared" si="7"/>
        <v>67990</v>
      </c>
      <c r="K34" s="118">
        <f t="shared" si="7"/>
        <v>0</v>
      </c>
      <c r="L34" s="119">
        <f t="shared" si="7"/>
        <v>0</v>
      </c>
      <c r="M34" s="120">
        <f t="shared" si="7"/>
        <v>0</v>
      </c>
      <c r="N34" s="86" t="s">
        <v>38</v>
      </c>
      <c r="O34" s="86" t="s">
        <v>38</v>
      </c>
      <c r="P34" s="118">
        <f t="shared" si="8"/>
        <v>1</v>
      </c>
      <c r="Q34" s="119">
        <f t="shared" si="8"/>
        <v>17</v>
      </c>
      <c r="R34" s="120">
        <f t="shared" si="8"/>
        <v>128</v>
      </c>
      <c r="S34" s="118">
        <f t="shared" si="8"/>
        <v>0</v>
      </c>
      <c r="T34" s="119">
        <f t="shared" si="8"/>
        <v>0</v>
      </c>
      <c r="U34" s="120">
        <f t="shared" si="8"/>
        <v>0</v>
      </c>
      <c r="V34" s="118">
        <f t="shared" si="8"/>
        <v>34</v>
      </c>
      <c r="W34" s="119">
        <f t="shared" si="8"/>
        <v>19472</v>
      </c>
      <c r="X34" s="120">
        <f t="shared" si="8"/>
        <v>658321</v>
      </c>
      <c r="Y34" s="86" t="s">
        <v>38</v>
      </c>
      <c r="AA34" s="36" t="str">
        <f t="shared" si="6"/>
        <v>○</v>
      </c>
      <c r="AB34" s="36" t="str">
        <f t="shared" si="6"/>
        <v>○</v>
      </c>
      <c r="AC34" s="36" t="str">
        <f t="shared" si="6"/>
        <v>○</v>
      </c>
    </row>
    <row r="35" spans="1:29" ht="17.100000000000001" customHeight="1">
      <c r="A35" s="86" t="s">
        <v>39</v>
      </c>
      <c r="B35" s="118">
        <f t="shared" si="7"/>
        <v>0</v>
      </c>
      <c r="C35" s="119">
        <f t="shared" si="7"/>
        <v>0</v>
      </c>
      <c r="D35" s="120">
        <f t="shared" si="7"/>
        <v>0</v>
      </c>
      <c r="E35" s="118">
        <f t="shared" si="7"/>
        <v>4</v>
      </c>
      <c r="F35" s="119">
        <f t="shared" si="7"/>
        <v>11201</v>
      </c>
      <c r="G35" s="120">
        <f t="shared" si="7"/>
        <v>989594</v>
      </c>
      <c r="H35" s="118">
        <f t="shared" si="7"/>
        <v>5</v>
      </c>
      <c r="I35" s="119">
        <f t="shared" si="7"/>
        <v>1450</v>
      </c>
      <c r="J35" s="120">
        <f t="shared" si="7"/>
        <v>60970</v>
      </c>
      <c r="K35" s="118">
        <f t="shared" si="7"/>
        <v>1</v>
      </c>
      <c r="L35" s="119">
        <f t="shared" si="7"/>
        <v>25</v>
      </c>
      <c r="M35" s="120">
        <f t="shared" si="7"/>
        <v>620</v>
      </c>
      <c r="N35" s="86" t="s">
        <v>39</v>
      </c>
      <c r="O35" s="86" t="s">
        <v>39</v>
      </c>
      <c r="P35" s="118">
        <f t="shared" si="8"/>
        <v>0</v>
      </c>
      <c r="Q35" s="119">
        <f t="shared" si="8"/>
        <v>0</v>
      </c>
      <c r="R35" s="120">
        <f t="shared" si="8"/>
        <v>0</v>
      </c>
      <c r="S35" s="118">
        <f t="shared" si="8"/>
        <v>0</v>
      </c>
      <c r="T35" s="119">
        <f t="shared" si="8"/>
        <v>0</v>
      </c>
      <c r="U35" s="120">
        <f t="shared" si="8"/>
        <v>0</v>
      </c>
      <c r="V35" s="118">
        <f t="shared" si="8"/>
        <v>10</v>
      </c>
      <c r="W35" s="119">
        <f t="shared" si="8"/>
        <v>12676</v>
      </c>
      <c r="X35" s="120">
        <f t="shared" si="8"/>
        <v>1051184</v>
      </c>
      <c r="Y35" s="86" t="s">
        <v>39</v>
      </c>
      <c r="AA35" s="36" t="str">
        <f t="shared" si="6"/>
        <v>○</v>
      </c>
      <c r="AB35" s="36" t="str">
        <f t="shared" si="6"/>
        <v>○</v>
      </c>
      <c r="AC35" s="36" t="str">
        <f t="shared" si="6"/>
        <v>○</v>
      </c>
    </row>
    <row r="36" spans="1:29" ht="17.100000000000001" customHeight="1">
      <c r="A36" s="86" t="s">
        <v>40</v>
      </c>
      <c r="B36" s="118">
        <f t="shared" si="7"/>
        <v>1</v>
      </c>
      <c r="C36" s="119">
        <f t="shared" si="7"/>
        <v>110</v>
      </c>
      <c r="D36" s="120">
        <f t="shared" si="7"/>
        <v>2549</v>
      </c>
      <c r="E36" s="118">
        <f t="shared" si="7"/>
        <v>1</v>
      </c>
      <c r="F36" s="119">
        <f t="shared" si="7"/>
        <v>335</v>
      </c>
      <c r="G36" s="120">
        <f t="shared" si="7"/>
        <v>4620</v>
      </c>
      <c r="H36" s="118">
        <f t="shared" si="7"/>
        <v>7</v>
      </c>
      <c r="I36" s="119">
        <f t="shared" si="7"/>
        <v>3019</v>
      </c>
      <c r="J36" s="120">
        <f t="shared" si="7"/>
        <v>112989</v>
      </c>
      <c r="K36" s="118">
        <f t="shared" si="7"/>
        <v>1</v>
      </c>
      <c r="L36" s="119">
        <f t="shared" si="7"/>
        <v>277</v>
      </c>
      <c r="M36" s="120">
        <f t="shared" si="7"/>
        <v>1406</v>
      </c>
      <c r="N36" s="86" t="s">
        <v>40</v>
      </c>
      <c r="O36" s="86" t="s">
        <v>40</v>
      </c>
      <c r="P36" s="118">
        <f t="shared" si="8"/>
        <v>0</v>
      </c>
      <c r="Q36" s="119">
        <f t="shared" si="8"/>
        <v>0</v>
      </c>
      <c r="R36" s="120">
        <f t="shared" si="8"/>
        <v>0</v>
      </c>
      <c r="S36" s="118">
        <f t="shared" si="8"/>
        <v>0</v>
      </c>
      <c r="T36" s="119">
        <f t="shared" si="8"/>
        <v>0</v>
      </c>
      <c r="U36" s="120">
        <f t="shared" si="8"/>
        <v>0</v>
      </c>
      <c r="V36" s="118">
        <f t="shared" si="8"/>
        <v>10</v>
      </c>
      <c r="W36" s="119">
        <f t="shared" si="8"/>
        <v>3741</v>
      </c>
      <c r="X36" s="120">
        <f t="shared" si="8"/>
        <v>121564</v>
      </c>
      <c r="Y36" s="86" t="s">
        <v>40</v>
      </c>
      <c r="AA36" s="36" t="str">
        <f t="shared" si="6"/>
        <v>○</v>
      </c>
      <c r="AB36" s="36" t="str">
        <f t="shared" si="6"/>
        <v>○</v>
      </c>
      <c r="AC36" s="36" t="str">
        <f t="shared" si="6"/>
        <v>○</v>
      </c>
    </row>
    <row r="37" spans="1:29" ht="17.100000000000001" customHeight="1">
      <c r="A37" s="86" t="s">
        <v>41</v>
      </c>
      <c r="B37" s="118">
        <f t="shared" si="7"/>
        <v>0</v>
      </c>
      <c r="C37" s="119">
        <f t="shared" si="7"/>
        <v>0</v>
      </c>
      <c r="D37" s="120">
        <f t="shared" si="7"/>
        <v>0</v>
      </c>
      <c r="E37" s="118">
        <f t="shared" si="7"/>
        <v>0</v>
      </c>
      <c r="F37" s="119">
        <f t="shared" si="7"/>
        <v>0</v>
      </c>
      <c r="G37" s="120">
        <f t="shared" si="7"/>
        <v>0</v>
      </c>
      <c r="H37" s="118">
        <f t="shared" si="7"/>
        <v>0</v>
      </c>
      <c r="I37" s="119">
        <f t="shared" si="7"/>
        <v>0</v>
      </c>
      <c r="J37" s="120">
        <f t="shared" si="7"/>
        <v>0</v>
      </c>
      <c r="K37" s="118">
        <f t="shared" si="7"/>
        <v>0</v>
      </c>
      <c r="L37" s="119">
        <f t="shared" si="7"/>
        <v>0</v>
      </c>
      <c r="M37" s="120">
        <f t="shared" si="7"/>
        <v>0</v>
      </c>
      <c r="N37" s="86" t="s">
        <v>41</v>
      </c>
      <c r="O37" s="86" t="s">
        <v>41</v>
      </c>
      <c r="P37" s="118">
        <f t="shared" si="8"/>
        <v>0</v>
      </c>
      <c r="Q37" s="119">
        <f t="shared" si="8"/>
        <v>0</v>
      </c>
      <c r="R37" s="120">
        <f t="shared" si="8"/>
        <v>0</v>
      </c>
      <c r="S37" s="118">
        <f t="shared" si="8"/>
        <v>0</v>
      </c>
      <c r="T37" s="119">
        <f t="shared" si="8"/>
        <v>0</v>
      </c>
      <c r="U37" s="120">
        <f t="shared" si="8"/>
        <v>0</v>
      </c>
      <c r="V37" s="118">
        <f t="shared" si="8"/>
        <v>0</v>
      </c>
      <c r="W37" s="119">
        <f t="shared" si="8"/>
        <v>0</v>
      </c>
      <c r="X37" s="120">
        <f t="shared" si="8"/>
        <v>0</v>
      </c>
      <c r="Y37" s="86" t="s">
        <v>41</v>
      </c>
      <c r="AA37" s="36" t="str">
        <f t="shared" si="6"/>
        <v>○</v>
      </c>
      <c r="AB37" s="36" t="str">
        <f t="shared" si="6"/>
        <v>○</v>
      </c>
      <c r="AC37" s="36" t="str">
        <f t="shared" si="6"/>
        <v>○</v>
      </c>
    </row>
    <row r="38" spans="1:29" ht="17.100000000000001" customHeight="1">
      <c r="A38" s="86" t="s">
        <v>42</v>
      </c>
      <c r="B38" s="118">
        <f t="shared" ref="B38:M44" si="9">B83</f>
        <v>0</v>
      </c>
      <c r="C38" s="119">
        <f t="shared" si="9"/>
        <v>0</v>
      </c>
      <c r="D38" s="120">
        <f t="shared" si="9"/>
        <v>0</v>
      </c>
      <c r="E38" s="118">
        <f t="shared" si="9"/>
        <v>0</v>
      </c>
      <c r="F38" s="119">
        <f t="shared" si="9"/>
        <v>0</v>
      </c>
      <c r="G38" s="120">
        <f t="shared" si="9"/>
        <v>0</v>
      </c>
      <c r="H38" s="118">
        <f t="shared" si="9"/>
        <v>7</v>
      </c>
      <c r="I38" s="119">
        <f t="shared" si="9"/>
        <v>1657</v>
      </c>
      <c r="J38" s="120">
        <f t="shared" si="9"/>
        <v>36152</v>
      </c>
      <c r="K38" s="118">
        <f t="shared" si="9"/>
        <v>6</v>
      </c>
      <c r="L38" s="119">
        <f t="shared" si="9"/>
        <v>520</v>
      </c>
      <c r="M38" s="120">
        <f t="shared" si="9"/>
        <v>4512</v>
      </c>
      <c r="N38" s="86" t="s">
        <v>42</v>
      </c>
      <c r="O38" s="86" t="s">
        <v>42</v>
      </c>
      <c r="P38" s="118">
        <f t="shared" ref="P38:X44" si="10">P83</f>
        <v>0</v>
      </c>
      <c r="Q38" s="119">
        <f t="shared" si="10"/>
        <v>0</v>
      </c>
      <c r="R38" s="120">
        <f t="shared" si="10"/>
        <v>0</v>
      </c>
      <c r="S38" s="118">
        <f t="shared" si="10"/>
        <v>0</v>
      </c>
      <c r="T38" s="119">
        <f t="shared" si="10"/>
        <v>0</v>
      </c>
      <c r="U38" s="120">
        <f t="shared" si="10"/>
        <v>0</v>
      </c>
      <c r="V38" s="118">
        <f t="shared" si="10"/>
        <v>13</v>
      </c>
      <c r="W38" s="119">
        <f t="shared" si="10"/>
        <v>2177</v>
      </c>
      <c r="X38" s="120">
        <f t="shared" si="10"/>
        <v>40664</v>
      </c>
      <c r="Y38" s="86" t="s">
        <v>42</v>
      </c>
      <c r="AA38" s="36" t="str">
        <f t="shared" si="6"/>
        <v>○</v>
      </c>
      <c r="AB38" s="36" t="str">
        <f t="shared" si="6"/>
        <v>○</v>
      </c>
      <c r="AC38" s="36" t="str">
        <f t="shared" si="6"/>
        <v>○</v>
      </c>
    </row>
    <row r="39" spans="1:29" ht="17.100000000000001" customHeight="1">
      <c r="A39" s="86" t="s">
        <v>43</v>
      </c>
      <c r="B39" s="118">
        <f t="shared" si="9"/>
        <v>0</v>
      </c>
      <c r="C39" s="119">
        <f t="shared" si="9"/>
        <v>0</v>
      </c>
      <c r="D39" s="120">
        <f t="shared" si="9"/>
        <v>0</v>
      </c>
      <c r="E39" s="118">
        <f t="shared" si="9"/>
        <v>0</v>
      </c>
      <c r="F39" s="119">
        <f t="shared" si="9"/>
        <v>0</v>
      </c>
      <c r="G39" s="120">
        <f t="shared" si="9"/>
        <v>0</v>
      </c>
      <c r="H39" s="118">
        <f t="shared" si="9"/>
        <v>1</v>
      </c>
      <c r="I39" s="119">
        <f t="shared" si="9"/>
        <v>2264</v>
      </c>
      <c r="J39" s="120">
        <f t="shared" si="9"/>
        <v>24632</v>
      </c>
      <c r="K39" s="118">
        <f t="shared" si="9"/>
        <v>0</v>
      </c>
      <c r="L39" s="119">
        <f t="shared" si="9"/>
        <v>0</v>
      </c>
      <c r="M39" s="120">
        <f t="shared" si="9"/>
        <v>0</v>
      </c>
      <c r="N39" s="86" t="s">
        <v>43</v>
      </c>
      <c r="O39" s="86" t="s">
        <v>43</v>
      </c>
      <c r="P39" s="118">
        <f t="shared" si="10"/>
        <v>0</v>
      </c>
      <c r="Q39" s="119">
        <f t="shared" si="10"/>
        <v>0</v>
      </c>
      <c r="R39" s="120">
        <f t="shared" si="10"/>
        <v>0</v>
      </c>
      <c r="S39" s="118">
        <f t="shared" si="10"/>
        <v>0</v>
      </c>
      <c r="T39" s="119">
        <f t="shared" si="10"/>
        <v>0</v>
      </c>
      <c r="U39" s="120">
        <f t="shared" si="10"/>
        <v>0</v>
      </c>
      <c r="V39" s="118">
        <f t="shared" si="10"/>
        <v>1</v>
      </c>
      <c r="W39" s="119">
        <f t="shared" si="10"/>
        <v>2264</v>
      </c>
      <c r="X39" s="120">
        <f t="shared" si="10"/>
        <v>24632</v>
      </c>
      <c r="Y39" s="86" t="s">
        <v>43</v>
      </c>
      <c r="AA39" s="36" t="str">
        <f t="shared" si="6"/>
        <v>○</v>
      </c>
      <c r="AB39" s="36" t="str">
        <f t="shared" si="6"/>
        <v>○</v>
      </c>
      <c r="AC39" s="36" t="str">
        <f t="shared" si="6"/>
        <v>○</v>
      </c>
    </row>
    <row r="40" spans="1:29" ht="17.100000000000001" customHeight="1">
      <c r="A40" s="86" t="s">
        <v>44</v>
      </c>
      <c r="B40" s="118">
        <f t="shared" si="9"/>
        <v>0</v>
      </c>
      <c r="C40" s="119">
        <f t="shared" si="9"/>
        <v>0</v>
      </c>
      <c r="D40" s="120">
        <f t="shared" si="9"/>
        <v>0</v>
      </c>
      <c r="E40" s="118">
        <f t="shared" si="9"/>
        <v>2</v>
      </c>
      <c r="F40" s="119">
        <f t="shared" si="9"/>
        <v>3350</v>
      </c>
      <c r="G40" s="120">
        <f t="shared" si="9"/>
        <v>155307</v>
      </c>
      <c r="H40" s="118">
        <f t="shared" si="9"/>
        <v>9</v>
      </c>
      <c r="I40" s="119">
        <f t="shared" si="9"/>
        <v>7655</v>
      </c>
      <c r="J40" s="120">
        <f t="shared" si="9"/>
        <v>198441</v>
      </c>
      <c r="K40" s="118">
        <f t="shared" si="9"/>
        <v>1</v>
      </c>
      <c r="L40" s="119">
        <f t="shared" si="9"/>
        <v>472</v>
      </c>
      <c r="M40" s="120">
        <f t="shared" si="9"/>
        <v>1219</v>
      </c>
      <c r="N40" s="86" t="s">
        <v>44</v>
      </c>
      <c r="O40" s="86" t="s">
        <v>44</v>
      </c>
      <c r="P40" s="118">
        <f t="shared" si="10"/>
        <v>0</v>
      </c>
      <c r="Q40" s="119">
        <f t="shared" si="10"/>
        <v>0</v>
      </c>
      <c r="R40" s="120">
        <f t="shared" si="10"/>
        <v>0</v>
      </c>
      <c r="S40" s="118">
        <f t="shared" si="10"/>
        <v>0</v>
      </c>
      <c r="T40" s="119">
        <f t="shared" si="10"/>
        <v>0</v>
      </c>
      <c r="U40" s="120">
        <f t="shared" si="10"/>
        <v>0</v>
      </c>
      <c r="V40" s="118">
        <f t="shared" si="10"/>
        <v>12</v>
      </c>
      <c r="W40" s="119">
        <f t="shared" si="10"/>
        <v>11477</v>
      </c>
      <c r="X40" s="120">
        <f t="shared" si="10"/>
        <v>354967</v>
      </c>
      <c r="Y40" s="86" t="s">
        <v>44</v>
      </c>
      <c r="AA40" s="36" t="str">
        <f t="shared" si="6"/>
        <v>○</v>
      </c>
      <c r="AB40" s="36" t="str">
        <f t="shared" si="6"/>
        <v>○</v>
      </c>
      <c r="AC40" s="36" t="str">
        <f t="shared" si="6"/>
        <v>○</v>
      </c>
    </row>
    <row r="41" spans="1:29" ht="17.100000000000001" customHeight="1">
      <c r="A41" s="86" t="s">
        <v>45</v>
      </c>
      <c r="B41" s="118">
        <f t="shared" si="9"/>
        <v>0</v>
      </c>
      <c r="C41" s="119">
        <f t="shared" si="9"/>
        <v>0</v>
      </c>
      <c r="D41" s="120">
        <f t="shared" si="9"/>
        <v>0</v>
      </c>
      <c r="E41" s="118">
        <f t="shared" si="9"/>
        <v>0</v>
      </c>
      <c r="F41" s="119">
        <f t="shared" si="9"/>
        <v>0</v>
      </c>
      <c r="G41" s="120">
        <f t="shared" si="9"/>
        <v>0</v>
      </c>
      <c r="H41" s="118">
        <f t="shared" si="9"/>
        <v>0</v>
      </c>
      <c r="I41" s="119">
        <f t="shared" si="9"/>
        <v>0</v>
      </c>
      <c r="J41" s="120">
        <f t="shared" si="9"/>
        <v>0</v>
      </c>
      <c r="K41" s="118">
        <f t="shared" si="9"/>
        <v>0</v>
      </c>
      <c r="L41" s="119">
        <f t="shared" si="9"/>
        <v>0</v>
      </c>
      <c r="M41" s="120">
        <f t="shared" si="9"/>
        <v>0</v>
      </c>
      <c r="N41" s="86" t="s">
        <v>45</v>
      </c>
      <c r="O41" s="86" t="s">
        <v>45</v>
      </c>
      <c r="P41" s="118">
        <f t="shared" si="10"/>
        <v>0</v>
      </c>
      <c r="Q41" s="119">
        <f t="shared" si="10"/>
        <v>0</v>
      </c>
      <c r="R41" s="120">
        <f t="shared" si="10"/>
        <v>0</v>
      </c>
      <c r="S41" s="118">
        <f t="shared" si="10"/>
        <v>0</v>
      </c>
      <c r="T41" s="119">
        <f t="shared" si="10"/>
        <v>0</v>
      </c>
      <c r="U41" s="120">
        <f t="shared" si="10"/>
        <v>0</v>
      </c>
      <c r="V41" s="118">
        <f t="shared" si="10"/>
        <v>0</v>
      </c>
      <c r="W41" s="119">
        <f t="shared" si="10"/>
        <v>0</v>
      </c>
      <c r="X41" s="120">
        <f t="shared" si="10"/>
        <v>0</v>
      </c>
      <c r="Y41" s="86" t="s">
        <v>45</v>
      </c>
      <c r="AA41" s="36" t="str">
        <f t="shared" si="6"/>
        <v>○</v>
      </c>
      <c r="AB41" s="36" t="str">
        <f t="shared" si="6"/>
        <v>○</v>
      </c>
      <c r="AC41" s="36" t="str">
        <f t="shared" si="6"/>
        <v>○</v>
      </c>
    </row>
    <row r="42" spans="1:29" ht="17.100000000000001" customHeight="1">
      <c r="A42" s="86" t="s">
        <v>46</v>
      </c>
      <c r="B42" s="118">
        <f t="shared" si="9"/>
        <v>0</v>
      </c>
      <c r="C42" s="119">
        <f t="shared" si="9"/>
        <v>0</v>
      </c>
      <c r="D42" s="120">
        <f t="shared" si="9"/>
        <v>0</v>
      </c>
      <c r="E42" s="118">
        <f t="shared" si="9"/>
        <v>0</v>
      </c>
      <c r="F42" s="119">
        <f t="shared" si="9"/>
        <v>0</v>
      </c>
      <c r="G42" s="120">
        <f t="shared" si="9"/>
        <v>0</v>
      </c>
      <c r="H42" s="118">
        <f t="shared" si="9"/>
        <v>0</v>
      </c>
      <c r="I42" s="119">
        <f t="shared" si="9"/>
        <v>0</v>
      </c>
      <c r="J42" s="120">
        <f t="shared" si="9"/>
        <v>0</v>
      </c>
      <c r="K42" s="118">
        <f t="shared" si="9"/>
        <v>4</v>
      </c>
      <c r="L42" s="119">
        <f t="shared" si="9"/>
        <v>2326</v>
      </c>
      <c r="M42" s="120">
        <f t="shared" si="9"/>
        <v>26978</v>
      </c>
      <c r="N42" s="86" t="s">
        <v>46</v>
      </c>
      <c r="O42" s="86" t="s">
        <v>46</v>
      </c>
      <c r="P42" s="118">
        <f t="shared" si="10"/>
        <v>0</v>
      </c>
      <c r="Q42" s="119">
        <f t="shared" si="10"/>
        <v>0</v>
      </c>
      <c r="R42" s="120">
        <f t="shared" si="10"/>
        <v>0</v>
      </c>
      <c r="S42" s="118">
        <f t="shared" si="10"/>
        <v>0</v>
      </c>
      <c r="T42" s="119">
        <f t="shared" si="10"/>
        <v>0</v>
      </c>
      <c r="U42" s="120">
        <f t="shared" si="10"/>
        <v>0</v>
      </c>
      <c r="V42" s="118">
        <f t="shared" si="10"/>
        <v>4</v>
      </c>
      <c r="W42" s="119">
        <f t="shared" si="10"/>
        <v>2326</v>
      </c>
      <c r="X42" s="120">
        <f t="shared" si="10"/>
        <v>26978</v>
      </c>
      <c r="Y42" s="86" t="s">
        <v>46</v>
      </c>
      <c r="AA42" s="36" t="str">
        <f t="shared" si="6"/>
        <v>○</v>
      </c>
      <c r="AB42" s="36" t="str">
        <f t="shared" si="6"/>
        <v>○</v>
      </c>
      <c r="AC42" s="36" t="str">
        <f t="shared" si="6"/>
        <v>○</v>
      </c>
    </row>
    <row r="43" spans="1:29" ht="17.100000000000001" customHeight="1">
      <c r="A43" s="86" t="s">
        <v>47</v>
      </c>
      <c r="B43" s="118">
        <f t="shared" si="9"/>
        <v>0</v>
      </c>
      <c r="C43" s="119">
        <f t="shared" si="9"/>
        <v>0</v>
      </c>
      <c r="D43" s="120">
        <f t="shared" si="9"/>
        <v>0</v>
      </c>
      <c r="E43" s="118">
        <f t="shared" si="9"/>
        <v>0</v>
      </c>
      <c r="F43" s="119">
        <f t="shared" si="9"/>
        <v>0</v>
      </c>
      <c r="G43" s="120">
        <f t="shared" si="9"/>
        <v>0</v>
      </c>
      <c r="H43" s="118">
        <f t="shared" si="9"/>
        <v>2</v>
      </c>
      <c r="I43" s="119">
        <f t="shared" si="9"/>
        <v>635</v>
      </c>
      <c r="J43" s="120">
        <f t="shared" si="9"/>
        <v>9203</v>
      </c>
      <c r="K43" s="118">
        <f t="shared" si="9"/>
        <v>0</v>
      </c>
      <c r="L43" s="119">
        <f t="shared" si="9"/>
        <v>0</v>
      </c>
      <c r="M43" s="120">
        <f t="shared" si="9"/>
        <v>0</v>
      </c>
      <c r="N43" s="86" t="s">
        <v>47</v>
      </c>
      <c r="O43" s="86" t="s">
        <v>47</v>
      </c>
      <c r="P43" s="118">
        <f t="shared" si="10"/>
        <v>0</v>
      </c>
      <c r="Q43" s="119">
        <f t="shared" si="10"/>
        <v>0</v>
      </c>
      <c r="R43" s="120">
        <f t="shared" si="10"/>
        <v>0</v>
      </c>
      <c r="S43" s="118">
        <f t="shared" si="10"/>
        <v>0</v>
      </c>
      <c r="T43" s="119">
        <f t="shared" si="10"/>
        <v>0</v>
      </c>
      <c r="U43" s="120">
        <f t="shared" si="10"/>
        <v>0</v>
      </c>
      <c r="V43" s="118">
        <f t="shared" si="10"/>
        <v>2</v>
      </c>
      <c r="W43" s="119">
        <f t="shared" si="10"/>
        <v>635</v>
      </c>
      <c r="X43" s="120">
        <f t="shared" si="10"/>
        <v>9203</v>
      </c>
      <c r="Y43" s="86" t="s">
        <v>47</v>
      </c>
      <c r="AA43" s="36" t="str">
        <f t="shared" si="6"/>
        <v>○</v>
      </c>
      <c r="AB43" s="36" t="str">
        <f t="shared" si="6"/>
        <v>○</v>
      </c>
      <c r="AC43" s="36" t="str">
        <f t="shared" si="6"/>
        <v>○</v>
      </c>
    </row>
    <row r="44" spans="1:29" ht="17.100000000000001" customHeight="1" thickBot="1">
      <c r="A44" s="96" t="s">
        <v>48</v>
      </c>
      <c r="B44" s="118">
        <f t="shared" si="9"/>
        <v>0</v>
      </c>
      <c r="C44" s="119">
        <f t="shared" si="9"/>
        <v>0</v>
      </c>
      <c r="D44" s="120">
        <f t="shared" si="9"/>
        <v>0</v>
      </c>
      <c r="E44" s="118">
        <f t="shared" si="9"/>
        <v>0</v>
      </c>
      <c r="F44" s="119">
        <f t="shared" si="9"/>
        <v>0</v>
      </c>
      <c r="G44" s="120">
        <f t="shared" si="9"/>
        <v>0</v>
      </c>
      <c r="H44" s="118">
        <f t="shared" si="9"/>
        <v>3</v>
      </c>
      <c r="I44" s="119">
        <f t="shared" si="9"/>
        <v>504</v>
      </c>
      <c r="J44" s="120">
        <f t="shared" si="9"/>
        <v>4321</v>
      </c>
      <c r="K44" s="118">
        <f t="shared" si="9"/>
        <v>1</v>
      </c>
      <c r="L44" s="119">
        <f t="shared" si="9"/>
        <v>250</v>
      </c>
      <c r="M44" s="120">
        <f t="shared" si="9"/>
        <v>2248</v>
      </c>
      <c r="N44" s="96" t="s">
        <v>48</v>
      </c>
      <c r="O44" s="96" t="s">
        <v>48</v>
      </c>
      <c r="P44" s="118">
        <f t="shared" si="10"/>
        <v>0</v>
      </c>
      <c r="Q44" s="119">
        <f t="shared" si="10"/>
        <v>0</v>
      </c>
      <c r="R44" s="120">
        <f t="shared" si="10"/>
        <v>0</v>
      </c>
      <c r="S44" s="118">
        <f t="shared" si="10"/>
        <v>0</v>
      </c>
      <c r="T44" s="119">
        <f t="shared" si="10"/>
        <v>0</v>
      </c>
      <c r="U44" s="120">
        <f t="shared" si="10"/>
        <v>0</v>
      </c>
      <c r="V44" s="118">
        <f t="shared" si="10"/>
        <v>4</v>
      </c>
      <c r="W44" s="119">
        <f t="shared" si="10"/>
        <v>754</v>
      </c>
      <c r="X44" s="120">
        <f t="shared" si="10"/>
        <v>6569</v>
      </c>
      <c r="Y44" s="96" t="s">
        <v>48</v>
      </c>
      <c r="AA44" s="36" t="str">
        <f t="shared" si="6"/>
        <v>○</v>
      </c>
      <c r="AB44" s="36" t="str">
        <f t="shared" si="6"/>
        <v>○</v>
      </c>
      <c r="AC44" s="36" t="str">
        <f t="shared" si="6"/>
        <v>○</v>
      </c>
    </row>
    <row r="45" spans="1:29" ht="17.100000000000001" customHeight="1" thickBot="1">
      <c r="A45" s="125" t="s">
        <v>61</v>
      </c>
      <c r="B45" s="126">
        <f t="shared" ref="B45:H45" si="11">SUM(B6:B17)</f>
        <v>11</v>
      </c>
      <c r="C45" s="127">
        <f t="shared" si="11"/>
        <v>54968</v>
      </c>
      <c r="D45" s="128">
        <f t="shared" si="11"/>
        <v>4032596</v>
      </c>
      <c r="E45" s="126">
        <f t="shared" si="11"/>
        <v>347</v>
      </c>
      <c r="F45" s="127">
        <f t="shared" si="11"/>
        <v>490884</v>
      </c>
      <c r="G45" s="128">
        <f t="shared" si="11"/>
        <v>31157024</v>
      </c>
      <c r="H45" s="126">
        <f t="shared" si="11"/>
        <v>562</v>
      </c>
      <c r="I45" s="127">
        <f>SUM(I6:I17)</f>
        <v>506106</v>
      </c>
      <c r="J45" s="128">
        <f>SUM(J6:J17)</f>
        <v>34016886</v>
      </c>
      <c r="K45" s="126">
        <f t="shared" ref="K45" si="12">SUM(K6:K17)</f>
        <v>62</v>
      </c>
      <c r="L45" s="127">
        <f>SUM(L6:L17)</f>
        <v>10752</v>
      </c>
      <c r="M45" s="128">
        <f>SUM(M6:M17)</f>
        <v>351238</v>
      </c>
      <c r="N45" s="125" t="s">
        <v>61</v>
      </c>
      <c r="O45" s="125" t="s">
        <v>61</v>
      </c>
      <c r="P45" s="126">
        <f t="shared" ref="P45:V45" si="13">SUM(P6:P17)</f>
        <v>6</v>
      </c>
      <c r="Q45" s="127">
        <f t="shared" si="13"/>
        <v>1451</v>
      </c>
      <c r="R45" s="128">
        <f t="shared" si="13"/>
        <v>14337</v>
      </c>
      <c r="S45" s="126">
        <f t="shared" si="13"/>
        <v>0</v>
      </c>
      <c r="T45" s="127">
        <f t="shared" si="13"/>
        <v>0</v>
      </c>
      <c r="U45" s="128">
        <f t="shared" si="13"/>
        <v>0</v>
      </c>
      <c r="V45" s="126">
        <f t="shared" si="13"/>
        <v>988</v>
      </c>
      <c r="W45" s="127">
        <f>SUM(W6:W17)</f>
        <v>1064161</v>
      </c>
      <c r="X45" s="128">
        <f>SUM(X6:X17)</f>
        <v>69572081</v>
      </c>
      <c r="Y45" s="125" t="s">
        <v>61</v>
      </c>
    </row>
    <row r="46" spans="1:29" s="129" customFormat="1" ht="17.100000000000001" customHeight="1" thickBot="1">
      <c r="A46" s="125" t="s">
        <v>62</v>
      </c>
      <c r="B46" s="126">
        <f t="shared" ref="B46:H46" si="14">SUM(B18:B44)</f>
        <v>4</v>
      </c>
      <c r="C46" s="127">
        <f t="shared" si="14"/>
        <v>32221</v>
      </c>
      <c r="D46" s="128">
        <f t="shared" si="14"/>
        <v>2327925</v>
      </c>
      <c r="E46" s="126">
        <f t="shared" si="14"/>
        <v>89</v>
      </c>
      <c r="F46" s="127">
        <f t="shared" si="14"/>
        <v>94885</v>
      </c>
      <c r="G46" s="128">
        <f t="shared" si="14"/>
        <v>4664048</v>
      </c>
      <c r="H46" s="126">
        <f t="shared" si="14"/>
        <v>147</v>
      </c>
      <c r="I46" s="127">
        <f>SUM(I18:I44)</f>
        <v>85818</v>
      </c>
      <c r="J46" s="128">
        <f>SUM(J18:J44)</f>
        <v>4686575</v>
      </c>
      <c r="K46" s="126">
        <f t="shared" ref="K46" si="15">SUM(K18:K44)</f>
        <v>47</v>
      </c>
      <c r="L46" s="127">
        <f>SUM(L18:L44)</f>
        <v>7162</v>
      </c>
      <c r="M46" s="128">
        <f>SUM(M18:M44)</f>
        <v>126301</v>
      </c>
      <c r="N46" s="125" t="s">
        <v>62</v>
      </c>
      <c r="O46" s="125" t="s">
        <v>62</v>
      </c>
      <c r="P46" s="126">
        <f t="shared" ref="P46:V46" si="16">SUM(P18:P44)</f>
        <v>4</v>
      </c>
      <c r="Q46" s="127">
        <f t="shared" si="16"/>
        <v>173</v>
      </c>
      <c r="R46" s="128">
        <f t="shared" si="16"/>
        <v>585</v>
      </c>
      <c r="S46" s="126">
        <f t="shared" si="16"/>
        <v>0</v>
      </c>
      <c r="T46" s="127">
        <f t="shared" si="16"/>
        <v>0</v>
      </c>
      <c r="U46" s="128">
        <f t="shared" si="16"/>
        <v>0</v>
      </c>
      <c r="V46" s="126">
        <f t="shared" si="16"/>
        <v>291</v>
      </c>
      <c r="W46" s="127">
        <f>SUM(W18:W44)</f>
        <v>220259</v>
      </c>
      <c r="X46" s="128">
        <f>SUM(X18:X44)</f>
        <v>11805434</v>
      </c>
      <c r="Y46" s="125" t="s">
        <v>62</v>
      </c>
    </row>
    <row r="47" spans="1:29" s="129" customFormat="1" ht="17.100000000000001" customHeight="1" thickBot="1">
      <c r="A47" s="125" t="s">
        <v>12</v>
      </c>
      <c r="B47" s="126">
        <f t="shared" ref="B47:H47" si="17">SUM(B45:B46)</f>
        <v>15</v>
      </c>
      <c r="C47" s="127">
        <f t="shared" si="17"/>
        <v>87189</v>
      </c>
      <c r="D47" s="128">
        <f t="shared" si="17"/>
        <v>6360521</v>
      </c>
      <c r="E47" s="126">
        <f t="shared" si="17"/>
        <v>436</v>
      </c>
      <c r="F47" s="127">
        <f t="shared" si="17"/>
        <v>585769</v>
      </c>
      <c r="G47" s="128">
        <f t="shared" si="17"/>
        <v>35821072</v>
      </c>
      <c r="H47" s="126">
        <f t="shared" si="17"/>
        <v>709</v>
      </c>
      <c r="I47" s="127">
        <f>SUM(I45:I46)</f>
        <v>591924</v>
      </c>
      <c r="J47" s="128">
        <f>SUM(J45:J46)</f>
        <v>38703461</v>
      </c>
      <c r="K47" s="126">
        <f t="shared" ref="K47" si="18">SUM(K45:K46)</f>
        <v>109</v>
      </c>
      <c r="L47" s="127">
        <f>SUM(L45:L46)</f>
        <v>17914</v>
      </c>
      <c r="M47" s="128">
        <f>SUM(M45:M46)</f>
        <v>477539</v>
      </c>
      <c r="N47" s="125" t="s">
        <v>12</v>
      </c>
      <c r="O47" s="125" t="s">
        <v>12</v>
      </c>
      <c r="P47" s="126">
        <f t="shared" ref="P47:V47" si="19">SUM(P45:P46)</f>
        <v>10</v>
      </c>
      <c r="Q47" s="127">
        <f t="shared" si="19"/>
        <v>1624</v>
      </c>
      <c r="R47" s="128">
        <f t="shared" si="19"/>
        <v>14922</v>
      </c>
      <c r="S47" s="126">
        <f t="shared" si="19"/>
        <v>0</v>
      </c>
      <c r="T47" s="127">
        <f t="shared" si="19"/>
        <v>0</v>
      </c>
      <c r="U47" s="128">
        <f t="shared" si="19"/>
        <v>0</v>
      </c>
      <c r="V47" s="126">
        <f t="shared" si="19"/>
        <v>1279</v>
      </c>
      <c r="W47" s="127">
        <f>SUM(W45:W46)</f>
        <v>1284420</v>
      </c>
      <c r="X47" s="128">
        <f>SUM(X45:X46)</f>
        <v>81377515</v>
      </c>
      <c r="Y47" s="125" t="s">
        <v>12</v>
      </c>
    </row>
    <row r="48" spans="1:29">
      <c r="N48" s="104" t="s">
        <v>158</v>
      </c>
      <c r="Y48" s="104" t="str">
        <f>N48</f>
        <v>【出典：令和６年度概要調書（令和６年４月１日現在）】</v>
      </c>
    </row>
    <row r="50" spans="1:24" ht="46.5" hidden="1" customHeight="1">
      <c r="A50" s="145" t="s">
        <v>191</v>
      </c>
      <c r="B50" s="146" t="s">
        <v>192</v>
      </c>
      <c r="C50" s="146" t="s">
        <v>174</v>
      </c>
      <c r="D50" s="146" t="s">
        <v>175</v>
      </c>
      <c r="E50" s="146" t="s">
        <v>193</v>
      </c>
      <c r="F50" s="146" t="s">
        <v>174</v>
      </c>
      <c r="G50" s="146" t="s">
        <v>175</v>
      </c>
      <c r="H50" s="146" t="s">
        <v>194</v>
      </c>
      <c r="I50" s="146" t="s">
        <v>174</v>
      </c>
      <c r="J50" s="146" t="s">
        <v>175</v>
      </c>
      <c r="K50" s="146" t="s">
        <v>195</v>
      </c>
      <c r="L50" s="146" t="s">
        <v>174</v>
      </c>
      <c r="M50" s="146" t="s">
        <v>175</v>
      </c>
      <c r="P50" s="146" t="s">
        <v>196</v>
      </c>
      <c r="Q50" s="146" t="s">
        <v>174</v>
      </c>
      <c r="R50" s="146" t="s">
        <v>175</v>
      </c>
      <c r="S50" s="146" t="s">
        <v>197</v>
      </c>
      <c r="T50" s="146" t="s">
        <v>174</v>
      </c>
      <c r="U50" s="146" t="s">
        <v>175</v>
      </c>
      <c r="V50" s="146" t="s">
        <v>198</v>
      </c>
      <c r="W50" s="146" t="s">
        <v>174</v>
      </c>
      <c r="X50" s="146" t="s">
        <v>175</v>
      </c>
    </row>
    <row r="51" spans="1:24" ht="13.2" hidden="1">
      <c r="B51" s="147">
        <v>6</v>
      </c>
      <c r="C51" s="147">
        <v>48815</v>
      </c>
      <c r="D51" s="147">
        <v>3856262</v>
      </c>
      <c r="E51" s="147">
        <v>167</v>
      </c>
      <c r="F51" s="147">
        <v>258143</v>
      </c>
      <c r="G51" s="147">
        <v>15903292</v>
      </c>
      <c r="H51" s="147">
        <v>211</v>
      </c>
      <c r="I51" s="147">
        <v>219374</v>
      </c>
      <c r="J51" s="147">
        <v>18658763</v>
      </c>
      <c r="K51" s="147">
        <v>22</v>
      </c>
      <c r="L51" s="147">
        <v>4089</v>
      </c>
      <c r="M51" s="147">
        <v>146501</v>
      </c>
      <c r="P51" s="147">
        <v>3</v>
      </c>
      <c r="Q51" s="147">
        <v>1245</v>
      </c>
      <c r="R51" s="147">
        <v>13216</v>
      </c>
      <c r="S51" s="147">
        <v>0</v>
      </c>
      <c r="T51" s="147">
        <v>0</v>
      </c>
      <c r="U51" s="147">
        <v>0</v>
      </c>
      <c r="V51" s="147">
        <v>409</v>
      </c>
      <c r="W51" s="147">
        <v>531666</v>
      </c>
      <c r="X51" s="147">
        <v>38578034</v>
      </c>
    </row>
    <row r="52" spans="1:24" ht="13.2" hidden="1">
      <c r="B52" s="147">
        <v>0</v>
      </c>
      <c r="C52" s="147">
        <v>0</v>
      </c>
      <c r="D52" s="147">
        <v>0</v>
      </c>
      <c r="E52" s="147">
        <v>12</v>
      </c>
      <c r="F52" s="147">
        <v>9383</v>
      </c>
      <c r="G52" s="147">
        <v>536652</v>
      </c>
      <c r="H52" s="147">
        <v>29</v>
      </c>
      <c r="I52" s="147">
        <v>23662</v>
      </c>
      <c r="J52" s="147">
        <v>423092</v>
      </c>
      <c r="K52" s="147">
        <v>2</v>
      </c>
      <c r="L52" s="147">
        <v>233</v>
      </c>
      <c r="M52" s="147">
        <v>17090</v>
      </c>
      <c r="P52" s="147">
        <v>0</v>
      </c>
      <c r="Q52" s="147">
        <v>0</v>
      </c>
      <c r="R52" s="147">
        <v>0</v>
      </c>
      <c r="S52" s="147">
        <v>0</v>
      </c>
      <c r="T52" s="147">
        <v>0</v>
      </c>
      <c r="U52" s="147">
        <v>0</v>
      </c>
      <c r="V52" s="147">
        <v>43</v>
      </c>
      <c r="W52" s="147">
        <v>33278</v>
      </c>
      <c r="X52" s="147">
        <v>976834</v>
      </c>
    </row>
    <row r="53" spans="1:24" ht="13.2" hidden="1">
      <c r="B53" s="147">
        <v>0</v>
      </c>
      <c r="C53" s="147">
        <v>0</v>
      </c>
      <c r="D53" s="147">
        <v>0</v>
      </c>
      <c r="E53" s="147">
        <v>21</v>
      </c>
      <c r="F53" s="147">
        <v>30599</v>
      </c>
      <c r="G53" s="147">
        <v>2137090</v>
      </c>
      <c r="H53" s="147">
        <v>37</v>
      </c>
      <c r="I53" s="147">
        <v>34010</v>
      </c>
      <c r="J53" s="147">
        <v>1854138</v>
      </c>
      <c r="K53" s="147">
        <v>6</v>
      </c>
      <c r="L53" s="147">
        <v>873</v>
      </c>
      <c r="M53" s="147">
        <v>11199</v>
      </c>
      <c r="P53" s="147">
        <v>1</v>
      </c>
      <c r="Q53" s="147">
        <v>39</v>
      </c>
      <c r="R53" s="147">
        <v>588</v>
      </c>
      <c r="S53" s="147">
        <v>0</v>
      </c>
      <c r="T53" s="147">
        <v>0</v>
      </c>
      <c r="U53" s="147">
        <v>0</v>
      </c>
      <c r="V53" s="147">
        <v>65</v>
      </c>
      <c r="W53" s="147">
        <v>65521</v>
      </c>
      <c r="X53" s="147">
        <v>4003015</v>
      </c>
    </row>
    <row r="54" spans="1:24" ht="13.2" hidden="1">
      <c r="B54" s="147">
        <v>2</v>
      </c>
      <c r="C54" s="147">
        <v>1589</v>
      </c>
      <c r="D54" s="147">
        <v>46781</v>
      </c>
      <c r="E54" s="147">
        <v>11</v>
      </c>
      <c r="F54" s="147">
        <v>19096</v>
      </c>
      <c r="G54" s="147">
        <v>1668999</v>
      </c>
      <c r="H54" s="147">
        <v>45</v>
      </c>
      <c r="I54" s="147">
        <v>36902</v>
      </c>
      <c r="J54" s="147">
        <v>1605335</v>
      </c>
      <c r="K54" s="147">
        <v>8</v>
      </c>
      <c r="L54" s="147">
        <v>1770</v>
      </c>
      <c r="M54" s="147">
        <v>80566</v>
      </c>
      <c r="P54" s="147">
        <v>1</v>
      </c>
      <c r="Q54" s="147">
        <v>124</v>
      </c>
      <c r="R54" s="147">
        <v>292</v>
      </c>
      <c r="S54" s="147">
        <v>0</v>
      </c>
      <c r="T54" s="147">
        <v>0</v>
      </c>
      <c r="U54" s="147">
        <v>0</v>
      </c>
      <c r="V54" s="147">
        <v>67</v>
      </c>
      <c r="W54" s="147">
        <v>59481</v>
      </c>
      <c r="X54" s="147">
        <v>3401973</v>
      </c>
    </row>
    <row r="55" spans="1:24" ht="13.2" hidden="1">
      <c r="B55" s="147">
        <v>0</v>
      </c>
      <c r="C55" s="147">
        <v>0</v>
      </c>
      <c r="D55" s="147">
        <v>0</v>
      </c>
      <c r="E55" s="147">
        <v>36</v>
      </c>
      <c r="F55" s="147">
        <v>52438</v>
      </c>
      <c r="G55" s="147">
        <v>3337495</v>
      </c>
      <c r="H55" s="147">
        <v>67</v>
      </c>
      <c r="I55" s="147">
        <v>55239</v>
      </c>
      <c r="J55" s="147">
        <v>2772581</v>
      </c>
      <c r="K55" s="147">
        <v>4</v>
      </c>
      <c r="L55" s="147">
        <v>518</v>
      </c>
      <c r="M55" s="147">
        <v>5747</v>
      </c>
      <c r="P55" s="147">
        <v>0</v>
      </c>
      <c r="Q55" s="147">
        <v>0</v>
      </c>
      <c r="R55" s="147">
        <v>0</v>
      </c>
      <c r="S55" s="147">
        <v>0</v>
      </c>
      <c r="T55" s="147">
        <v>0</v>
      </c>
      <c r="U55" s="147">
        <v>0</v>
      </c>
      <c r="V55" s="147">
        <v>107</v>
      </c>
      <c r="W55" s="147">
        <v>108195</v>
      </c>
      <c r="X55" s="147">
        <v>6115823</v>
      </c>
    </row>
    <row r="56" spans="1:24" ht="13.2" hidden="1">
      <c r="B56" s="147">
        <v>0</v>
      </c>
      <c r="C56" s="147">
        <v>0</v>
      </c>
      <c r="D56" s="147">
        <v>0</v>
      </c>
      <c r="E56" s="147">
        <v>21</v>
      </c>
      <c r="F56" s="147">
        <v>29083</v>
      </c>
      <c r="G56" s="147">
        <v>1760626</v>
      </c>
      <c r="H56" s="147">
        <v>32</v>
      </c>
      <c r="I56" s="147">
        <v>17007</v>
      </c>
      <c r="J56" s="147">
        <v>1144436</v>
      </c>
      <c r="K56" s="147">
        <v>4</v>
      </c>
      <c r="L56" s="147">
        <v>445</v>
      </c>
      <c r="M56" s="147">
        <v>13359</v>
      </c>
      <c r="P56" s="147">
        <v>0</v>
      </c>
      <c r="Q56" s="147">
        <v>0</v>
      </c>
      <c r="R56" s="147">
        <v>0</v>
      </c>
      <c r="S56" s="147">
        <v>0</v>
      </c>
      <c r="T56" s="147">
        <v>0</v>
      </c>
      <c r="U56" s="147">
        <v>0</v>
      </c>
      <c r="V56" s="147">
        <v>57</v>
      </c>
      <c r="W56" s="147">
        <v>46535</v>
      </c>
      <c r="X56" s="147">
        <v>2918421</v>
      </c>
    </row>
    <row r="57" spans="1:24" ht="13.2" hidden="1">
      <c r="B57" s="147">
        <v>1</v>
      </c>
      <c r="C57" s="147">
        <v>487</v>
      </c>
      <c r="D57" s="147">
        <v>6592</v>
      </c>
      <c r="E57" s="147">
        <v>10</v>
      </c>
      <c r="F57" s="147">
        <v>10339</v>
      </c>
      <c r="G57" s="147">
        <v>466041</v>
      </c>
      <c r="H57" s="147">
        <v>20</v>
      </c>
      <c r="I57" s="147">
        <v>12441</v>
      </c>
      <c r="J57" s="147">
        <v>418747</v>
      </c>
      <c r="K57" s="147">
        <v>3</v>
      </c>
      <c r="L57" s="147">
        <v>958</v>
      </c>
      <c r="M57" s="147">
        <v>15503</v>
      </c>
      <c r="P57" s="147">
        <v>0</v>
      </c>
      <c r="Q57" s="147">
        <v>0</v>
      </c>
      <c r="R57" s="147">
        <v>0</v>
      </c>
      <c r="S57" s="147">
        <v>0</v>
      </c>
      <c r="T57" s="147">
        <v>0</v>
      </c>
      <c r="U57" s="147">
        <v>0</v>
      </c>
      <c r="V57" s="147">
        <v>34</v>
      </c>
      <c r="W57" s="147">
        <v>24225</v>
      </c>
      <c r="X57" s="147">
        <v>906883</v>
      </c>
    </row>
    <row r="58" spans="1:24" ht="13.2" hidden="1">
      <c r="B58" s="147">
        <v>0</v>
      </c>
      <c r="C58" s="147">
        <v>0</v>
      </c>
      <c r="D58" s="147">
        <v>0</v>
      </c>
      <c r="E58" s="147">
        <v>17</v>
      </c>
      <c r="F58" s="147">
        <v>7460</v>
      </c>
      <c r="G58" s="147">
        <v>245944</v>
      </c>
      <c r="H58" s="147">
        <v>22</v>
      </c>
      <c r="I58" s="147">
        <v>22401</v>
      </c>
      <c r="J58" s="147">
        <v>1234041</v>
      </c>
      <c r="K58" s="147">
        <v>2</v>
      </c>
      <c r="L58" s="147">
        <v>210</v>
      </c>
      <c r="M58" s="147">
        <v>3261</v>
      </c>
      <c r="P58" s="147">
        <v>0</v>
      </c>
      <c r="Q58" s="147">
        <v>0</v>
      </c>
      <c r="R58" s="147">
        <v>0</v>
      </c>
      <c r="S58" s="147">
        <v>0</v>
      </c>
      <c r="T58" s="147">
        <v>0</v>
      </c>
      <c r="U58" s="147">
        <v>0</v>
      </c>
      <c r="V58" s="147">
        <v>41</v>
      </c>
      <c r="W58" s="147">
        <v>30071</v>
      </c>
      <c r="X58" s="147">
        <v>1483246</v>
      </c>
    </row>
    <row r="59" spans="1:24" ht="13.2" hidden="1">
      <c r="B59" s="147">
        <v>1</v>
      </c>
      <c r="C59" s="147">
        <v>3921</v>
      </c>
      <c r="D59" s="147">
        <v>114067</v>
      </c>
      <c r="E59" s="147">
        <v>19</v>
      </c>
      <c r="F59" s="147">
        <v>25854</v>
      </c>
      <c r="G59" s="147">
        <v>1512096</v>
      </c>
      <c r="H59" s="147">
        <v>27</v>
      </c>
      <c r="I59" s="147">
        <v>28061</v>
      </c>
      <c r="J59" s="147">
        <v>1720328</v>
      </c>
      <c r="K59" s="147">
        <v>2</v>
      </c>
      <c r="L59" s="147">
        <v>337</v>
      </c>
      <c r="M59" s="147">
        <v>20780</v>
      </c>
      <c r="P59" s="147">
        <v>0</v>
      </c>
      <c r="Q59" s="147">
        <v>0</v>
      </c>
      <c r="R59" s="147">
        <v>0</v>
      </c>
      <c r="S59" s="147">
        <v>0</v>
      </c>
      <c r="T59" s="147">
        <v>0</v>
      </c>
      <c r="U59" s="147">
        <v>0</v>
      </c>
      <c r="V59" s="147">
        <v>49</v>
      </c>
      <c r="W59" s="147">
        <v>58173</v>
      </c>
      <c r="X59" s="147">
        <v>3367271</v>
      </c>
    </row>
    <row r="60" spans="1:24" ht="13.2" hidden="1">
      <c r="B60" s="147">
        <v>0</v>
      </c>
      <c r="C60" s="147">
        <v>0</v>
      </c>
      <c r="D60" s="147">
        <v>0</v>
      </c>
      <c r="E60" s="147">
        <v>17</v>
      </c>
      <c r="F60" s="147">
        <v>29088</v>
      </c>
      <c r="G60" s="147">
        <v>2230820</v>
      </c>
      <c r="H60" s="147">
        <v>43</v>
      </c>
      <c r="I60" s="147">
        <v>45675</v>
      </c>
      <c r="J60" s="147">
        <v>3374638</v>
      </c>
      <c r="K60" s="147">
        <v>5</v>
      </c>
      <c r="L60" s="147">
        <v>923</v>
      </c>
      <c r="M60" s="147">
        <v>23402</v>
      </c>
      <c r="P60" s="147">
        <v>0</v>
      </c>
      <c r="Q60" s="147">
        <v>0</v>
      </c>
      <c r="R60" s="147">
        <v>0</v>
      </c>
      <c r="S60" s="147">
        <v>0</v>
      </c>
      <c r="T60" s="147">
        <v>0</v>
      </c>
      <c r="U60" s="147">
        <v>0</v>
      </c>
      <c r="V60" s="147">
        <v>65</v>
      </c>
      <c r="W60" s="147">
        <v>75686</v>
      </c>
      <c r="X60" s="147">
        <v>5628860</v>
      </c>
    </row>
    <row r="61" spans="1:24" ht="13.2" hidden="1">
      <c r="B61" s="147">
        <v>0</v>
      </c>
      <c r="C61" s="147">
        <v>0</v>
      </c>
      <c r="D61" s="147">
        <v>0</v>
      </c>
      <c r="E61" s="147">
        <v>7</v>
      </c>
      <c r="F61" s="147">
        <v>10662</v>
      </c>
      <c r="G61" s="147">
        <v>718801</v>
      </c>
      <c r="H61" s="147">
        <v>10</v>
      </c>
      <c r="I61" s="147">
        <v>5488</v>
      </c>
      <c r="J61" s="147">
        <v>471568</v>
      </c>
      <c r="K61" s="147">
        <v>2</v>
      </c>
      <c r="L61" s="147">
        <v>174</v>
      </c>
      <c r="M61" s="147">
        <v>11035</v>
      </c>
      <c r="P61" s="147">
        <v>0</v>
      </c>
      <c r="Q61" s="147">
        <v>0</v>
      </c>
      <c r="R61" s="147">
        <v>0</v>
      </c>
      <c r="S61" s="147">
        <v>0</v>
      </c>
      <c r="T61" s="147">
        <v>0</v>
      </c>
      <c r="U61" s="147">
        <v>0</v>
      </c>
      <c r="V61" s="147">
        <v>19</v>
      </c>
      <c r="W61" s="147">
        <v>16324</v>
      </c>
      <c r="X61" s="147">
        <v>1201404</v>
      </c>
    </row>
    <row r="62" spans="1:24" ht="13.2" hidden="1">
      <c r="B62" s="147">
        <v>1</v>
      </c>
      <c r="C62" s="147">
        <v>156</v>
      </c>
      <c r="D62" s="147">
        <v>8894</v>
      </c>
      <c r="E62" s="147">
        <v>9</v>
      </c>
      <c r="F62" s="147">
        <v>8739</v>
      </c>
      <c r="G62" s="147">
        <v>639168</v>
      </c>
      <c r="H62" s="147">
        <v>19</v>
      </c>
      <c r="I62" s="147">
        <v>5846</v>
      </c>
      <c r="J62" s="147">
        <v>339219</v>
      </c>
      <c r="K62" s="147">
        <v>2</v>
      </c>
      <c r="L62" s="147">
        <v>222</v>
      </c>
      <c r="M62" s="147">
        <v>2795</v>
      </c>
      <c r="P62" s="147">
        <v>1</v>
      </c>
      <c r="Q62" s="147">
        <v>43</v>
      </c>
      <c r="R62" s="147">
        <v>241</v>
      </c>
      <c r="S62" s="147">
        <v>0</v>
      </c>
      <c r="T62" s="147">
        <v>0</v>
      </c>
      <c r="U62" s="147">
        <v>0</v>
      </c>
      <c r="V62" s="147">
        <v>32</v>
      </c>
      <c r="W62" s="147">
        <v>15006</v>
      </c>
      <c r="X62" s="147">
        <v>990317</v>
      </c>
    </row>
    <row r="63" spans="1:24" ht="13.2" hidden="1">
      <c r="B63" s="147">
        <v>0</v>
      </c>
      <c r="C63" s="147">
        <v>0</v>
      </c>
      <c r="D63" s="147">
        <v>0</v>
      </c>
      <c r="E63" s="147">
        <v>7</v>
      </c>
      <c r="F63" s="147">
        <v>1865</v>
      </c>
      <c r="G63" s="147">
        <v>2996</v>
      </c>
      <c r="H63" s="147">
        <v>2</v>
      </c>
      <c r="I63" s="147">
        <v>1842</v>
      </c>
      <c r="J63" s="147">
        <v>37624</v>
      </c>
      <c r="K63" s="147">
        <v>16</v>
      </c>
      <c r="L63" s="147">
        <v>706</v>
      </c>
      <c r="M63" s="147">
        <v>3441</v>
      </c>
      <c r="P63" s="147">
        <v>0</v>
      </c>
      <c r="Q63" s="147">
        <v>0</v>
      </c>
      <c r="R63" s="147">
        <v>0</v>
      </c>
      <c r="S63" s="147">
        <v>0</v>
      </c>
      <c r="T63" s="147">
        <v>0</v>
      </c>
      <c r="U63" s="147">
        <v>0</v>
      </c>
      <c r="V63" s="147">
        <v>25</v>
      </c>
      <c r="W63" s="147">
        <v>4413</v>
      </c>
      <c r="X63" s="147">
        <v>44061</v>
      </c>
    </row>
    <row r="64" spans="1:24" ht="13.2" hidden="1">
      <c r="B64" s="147">
        <v>0</v>
      </c>
      <c r="C64" s="147">
        <v>0</v>
      </c>
      <c r="D64" s="147">
        <v>0</v>
      </c>
      <c r="E64" s="147">
        <v>6</v>
      </c>
      <c r="F64" s="147">
        <v>13172</v>
      </c>
      <c r="G64" s="147">
        <v>666571</v>
      </c>
      <c r="H64" s="147">
        <v>7</v>
      </c>
      <c r="I64" s="147">
        <v>1833</v>
      </c>
      <c r="J64" s="147">
        <v>129569</v>
      </c>
      <c r="K64" s="147">
        <v>2</v>
      </c>
      <c r="L64" s="147">
        <v>239</v>
      </c>
      <c r="M64" s="147">
        <v>14600</v>
      </c>
      <c r="P64" s="147">
        <v>0</v>
      </c>
      <c r="Q64" s="147">
        <v>0</v>
      </c>
      <c r="R64" s="147">
        <v>0</v>
      </c>
      <c r="S64" s="147">
        <v>0</v>
      </c>
      <c r="T64" s="147">
        <v>0</v>
      </c>
      <c r="U64" s="147">
        <v>0</v>
      </c>
      <c r="V64" s="147">
        <v>15</v>
      </c>
      <c r="W64" s="147">
        <v>15244</v>
      </c>
      <c r="X64" s="147">
        <v>810740</v>
      </c>
    </row>
    <row r="65" spans="2:24" ht="13.2" hidden="1">
      <c r="B65" s="147">
        <v>1</v>
      </c>
      <c r="C65" s="147">
        <v>31699</v>
      </c>
      <c r="D65" s="147">
        <v>2315216</v>
      </c>
      <c r="E65" s="147">
        <v>7</v>
      </c>
      <c r="F65" s="147">
        <v>7761</v>
      </c>
      <c r="G65" s="147">
        <v>273390</v>
      </c>
      <c r="H65" s="147">
        <v>11</v>
      </c>
      <c r="I65" s="147">
        <v>5267</v>
      </c>
      <c r="J65" s="147">
        <v>210762</v>
      </c>
      <c r="K65" s="147">
        <v>1</v>
      </c>
      <c r="L65" s="147">
        <v>20</v>
      </c>
      <c r="M65" s="147">
        <v>182</v>
      </c>
      <c r="P65" s="147">
        <v>0</v>
      </c>
      <c r="Q65" s="147">
        <v>0</v>
      </c>
      <c r="R65" s="147">
        <v>0</v>
      </c>
      <c r="S65" s="147">
        <v>0</v>
      </c>
      <c r="T65" s="147">
        <v>0</v>
      </c>
      <c r="U65" s="147">
        <v>0</v>
      </c>
      <c r="V65" s="147">
        <v>20</v>
      </c>
      <c r="W65" s="147">
        <v>44747</v>
      </c>
      <c r="X65" s="147">
        <v>2799550</v>
      </c>
    </row>
    <row r="66" spans="2:24" ht="13.2" hidden="1">
      <c r="B66" s="147">
        <v>0</v>
      </c>
      <c r="C66" s="147">
        <v>0</v>
      </c>
      <c r="D66" s="147">
        <v>0</v>
      </c>
      <c r="E66" s="147">
        <v>6</v>
      </c>
      <c r="F66" s="147">
        <v>5561</v>
      </c>
      <c r="G66" s="147">
        <v>172818</v>
      </c>
      <c r="H66" s="147">
        <v>10</v>
      </c>
      <c r="I66" s="147">
        <v>9416</v>
      </c>
      <c r="J66" s="147">
        <v>749347</v>
      </c>
      <c r="K66" s="147">
        <v>3</v>
      </c>
      <c r="L66" s="147">
        <v>731</v>
      </c>
      <c r="M66" s="147">
        <v>20144</v>
      </c>
      <c r="P66" s="147">
        <v>0</v>
      </c>
      <c r="Q66" s="147">
        <v>0</v>
      </c>
      <c r="R66" s="147">
        <v>0</v>
      </c>
      <c r="S66" s="147">
        <v>0</v>
      </c>
      <c r="T66" s="147">
        <v>0</v>
      </c>
      <c r="U66" s="147">
        <v>0</v>
      </c>
      <c r="V66" s="147">
        <v>19</v>
      </c>
      <c r="W66" s="147">
        <v>15708</v>
      </c>
      <c r="X66" s="147">
        <v>942309</v>
      </c>
    </row>
    <row r="67" spans="2:24" ht="13.2" hidden="1">
      <c r="B67" s="147">
        <v>0</v>
      </c>
      <c r="C67" s="147">
        <v>0</v>
      </c>
      <c r="D67" s="147">
        <v>0</v>
      </c>
      <c r="E67" s="147">
        <v>1</v>
      </c>
      <c r="F67" s="147">
        <v>3814</v>
      </c>
      <c r="G67" s="147">
        <v>253008</v>
      </c>
      <c r="H67" s="147">
        <v>0</v>
      </c>
      <c r="I67" s="147">
        <v>0</v>
      </c>
      <c r="J67" s="147">
        <v>0</v>
      </c>
      <c r="K67" s="147">
        <v>0</v>
      </c>
      <c r="L67" s="147">
        <v>0</v>
      </c>
      <c r="M67" s="147">
        <v>0</v>
      </c>
      <c r="P67" s="147">
        <v>0</v>
      </c>
      <c r="Q67" s="147">
        <v>0</v>
      </c>
      <c r="R67" s="147">
        <v>0</v>
      </c>
      <c r="S67" s="147">
        <v>0</v>
      </c>
      <c r="T67" s="147">
        <v>0</v>
      </c>
      <c r="U67" s="147">
        <v>0</v>
      </c>
      <c r="V67" s="147">
        <v>1</v>
      </c>
      <c r="W67" s="147">
        <v>3814</v>
      </c>
      <c r="X67" s="147">
        <v>253008</v>
      </c>
    </row>
    <row r="68" spans="2:24" ht="13.2" hidden="1">
      <c r="B68" s="147">
        <v>0</v>
      </c>
      <c r="C68" s="147">
        <v>0</v>
      </c>
      <c r="D68" s="147">
        <v>0</v>
      </c>
      <c r="E68" s="147">
        <v>2</v>
      </c>
      <c r="F68" s="147">
        <v>1025</v>
      </c>
      <c r="G68" s="147">
        <v>45685</v>
      </c>
      <c r="H68" s="147">
        <v>3</v>
      </c>
      <c r="I68" s="147">
        <v>844</v>
      </c>
      <c r="J68" s="147">
        <v>30239</v>
      </c>
      <c r="K68" s="147">
        <v>0</v>
      </c>
      <c r="L68" s="147">
        <v>0</v>
      </c>
      <c r="M68" s="147">
        <v>0</v>
      </c>
      <c r="P68" s="147">
        <v>0</v>
      </c>
      <c r="Q68" s="147">
        <v>0</v>
      </c>
      <c r="R68" s="147">
        <v>0</v>
      </c>
      <c r="S68" s="147">
        <v>0</v>
      </c>
      <c r="T68" s="147">
        <v>0</v>
      </c>
      <c r="U68" s="147">
        <v>0</v>
      </c>
      <c r="V68" s="147">
        <v>5</v>
      </c>
      <c r="W68" s="147">
        <v>1869</v>
      </c>
      <c r="X68" s="147">
        <v>75924</v>
      </c>
    </row>
    <row r="69" spans="2:24" ht="13.2" hidden="1">
      <c r="B69" s="147">
        <v>0</v>
      </c>
      <c r="C69" s="147">
        <v>0</v>
      </c>
      <c r="D69" s="147">
        <v>0</v>
      </c>
      <c r="E69" s="147">
        <v>0</v>
      </c>
      <c r="F69" s="147">
        <v>0</v>
      </c>
      <c r="G69" s="147">
        <v>0</v>
      </c>
      <c r="H69" s="147">
        <v>1</v>
      </c>
      <c r="I69" s="147">
        <v>198</v>
      </c>
      <c r="J69" s="147">
        <v>15143</v>
      </c>
      <c r="K69" s="147">
        <v>0</v>
      </c>
      <c r="L69" s="147">
        <v>0</v>
      </c>
      <c r="M69" s="147">
        <v>0</v>
      </c>
      <c r="P69" s="147">
        <v>1</v>
      </c>
      <c r="Q69" s="147">
        <v>74</v>
      </c>
      <c r="R69" s="147">
        <v>163</v>
      </c>
      <c r="S69" s="147">
        <v>0</v>
      </c>
      <c r="T69" s="147">
        <v>0</v>
      </c>
      <c r="U69" s="147">
        <v>0</v>
      </c>
      <c r="V69" s="147">
        <v>2</v>
      </c>
      <c r="W69" s="147">
        <v>272</v>
      </c>
      <c r="X69" s="147">
        <v>15306</v>
      </c>
    </row>
    <row r="70" spans="2:24" ht="13.2" hidden="1">
      <c r="B70" s="147">
        <v>0</v>
      </c>
      <c r="C70" s="147">
        <v>0</v>
      </c>
      <c r="D70" s="147">
        <v>0</v>
      </c>
      <c r="E70" s="147">
        <v>7</v>
      </c>
      <c r="F70" s="147">
        <v>2801</v>
      </c>
      <c r="G70" s="147">
        <v>88389</v>
      </c>
      <c r="H70" s="147">
        <v>11</v>
      </c>
      <c r="I70" s="147">
        <v>3613</v>
      </c>
      <c r="J70" s="147">
        <v>133200</v>
      </c>
      <c r="K70" s="147">
        <v>2</v>
      </c>
      <c r="L70" s="147">
        <v>257</v>
      </c>
      <c r="M70" s="147">
        <v>2034</v>
      </c>
      <c r="P70" s="147">
        <v>1</v>
      </c>
      <c r="Q70" s="147">
        <v>23</v>
      </c>
      <c r="R70" s="147">
        <v>226</v>
      </c>
      <c r="S70" s="147">
        <v>0</v>
      </c>
      <c r="T70" s="147">
        <v>0</v>
      </c>
      <c r="U70" s="147">
        <v>0</v>
      </c>
      <c r="V70" s="147">
        <v>21</v>
      </c>
      <c r="W70" s="147">
        <v>6694</v>
      </c>
      <c r="X70" s="147">
        <v>223849</v>
      </c>
    </row>
    <row r="71" spans="2:24" ht="13.2" hidden="1">
      <c r="B71" s="147">
        <v>0</v>
      </c>
      <c r="C71" s="147">
        <v>0</v>
      </c>
      <c r="D71" s="147">
        <v>0</v>
      </c>
      <c r="E71" s="147">
        <v>0</v>
      </c>
      <c r="F71" s="147">
        <v>0</v>
      </c>
      <c r="G71" s="147">
        <v>0</v>
      </c>
      <c r="H71" s="147">
        <v>3</v>
      </c>
      <c r="I71" s="147">
        <v>2457</v>
      </c>
      <c r="J71" s="147">
        <v>53007</v>
      </c>
      <c r="K71" s="147">
        <v>0</v>
      </c>
      <c r="L71" s="147">
        <v>0</v>
      </c>
      <c r="M71" s="147">
        <v>0</v>
      </c>
      <c r="P71" s="147">
        <v>0</v>
      </c>
      <c r="Q71" s="147">
        <v>0</v>
      </c>
      <c r="R71" s="147">
        <v>0</v>
      </c>
      <c r="S71" s="147">
        <v>0</v>
      </c>
      <c r="T71" s="147">
        <v>0</v>
      </c>
      <c r="U71" s="147">
        <v>0</v>
      </c>
      <c r="V71" s="147">
        <v>3</v>
      </c>
      <c r="W71" s="147">
        <v>2457</v>
      </c>
      <c r="X71" s="147">
        <v>53007</v>
      </c>
    </row>
    <row r="72" spans="2:24" ht="13.2" hidden="1">
      <c r="B72" s="147">
        <v>0</v>
      </c>
      <c r="C72" s="147">
        <v>0</v>
      </c>
      <c r="D72" s="147">
        <v>0</v>
      </c>
      <c r="E72" s="147">
        <v>0</v>
      </c>
      <c r="F72" s="147">
        <v>0</v>
      </c>
      <c r="G72" s="147">
        <v>0</v>
      </c>
      <c r="H72" s="147">
        <v>1</v>
      </c>
      <c r="I72" s="147">
        <v>254</v>
      </c>
      <c r="J72" s="147">
        <v>8283</v>
      </c>
      <c r="K72" s="147">
        <v>0</v>
      </c>
      <c r="L72" s="147">
        <v>0</v>
      </c>
      <c r="M72" s="147">
        <v>0</v>
      </c>
      <c r="P72" s="147">
        <v>0</v>
      </c>
      <c r="Q72" s="147">
        <v>0</v>
      </c>
      <c r="R72" s="147">
        <v>0</v>
      </c>
      <c r="S72" s="147">
        <v>0</v>
      </c>
      <c r="T72" s="147">
        <v>0</v>
      </c>
      <c r="U72" s="147">
        <v>0</v>
      </c>
      <c r="V72" s="147">
        <v>1</v>
      </c>
      <c r="W72" s="147">
        <v>254</v>
      </c>
      <c r="X72" s="147">
        <v>8283</v>
      </c>
    </row>
    <row r="73" spans="2:24" ht="13.2" hidden="1">
      <c r="B73" s="147">
        <v>0</v>
      </c>
      <c r="C73" s="147">
        <v>0</v>
      </c>
      <c r="D73" s="147">
        <v>0</v>
      </c>
      <c r="E73" s="147">
        <v>3</v>
      </c>
      <c r="F73" s="147">
        <v>1760</v>
      </c>
      <c r="G73" s="147">
        <v>28291</v>
      </c>
      <c r="H73" s="147">
        <v>8</v>
      </c>
      <c r="I73" s="147">
        <v>16391</v>
      </c>
      <c r="J73" s="147">
        <v>1230167</v>
      </c>
      <c r="K73" s="147">
        <v>2</v>
      </c>
      <c r="L73" s="147">
        <v>395</v>
      </c>
      <c r="M73" s="147">
        <v>3618</v>
      </c>
      <c r="P73" s="147">
        <v>0</v>
      </c>
      <c r="Q73" s="147">
        <v>0</v>
      </c>
      <c r="R73" s="147">
        <v>0</v>
      </c>
      <c r="S73" s="147">
        <v>0</v>
      </c>
      <c r="T73" s="147">
        <v>0</v>
      </c>
      <c r="U73" s="147">
        <v>0</v>
      </c>
      <c r="V73" s="147">
        <v>13</v>
      </c>
      <c r="W73" s="147">
        <v>18546</v>
      </c>
      <c r="X73" s="147">
        <v>1262076</v>
      </c>
    </row>
    <row r="74" spans="2:24" ht="13.2" hidden="1">
      <c r="B74" s="147">
        <v>1</v>
      </c>
      <c r="C74" s="147">
        <v>297</v>
      </c>
      <c r="D74" s="147">
        <v>4904</v>
      </c>
      <c r="E74" s="147">
        <v>1</v>
      </c>
      <c r="F74" s="147">
        <v>618</v>
      </c>
      <c r="G74" s="147">
        <v>20239</v>
      </c>
      <c r="H74" s="147">
        <v>2</v>
      </c>
      <c r="I74" s="147">
        <v>1082</v>
      </c>
      <c r="J74" s="147">
        <v>53745</v>
      </c>
      <c r="K74" s="147">
        <v>0</v>
      </c>
      <c r="L74" s="147">
        <v>82</v>
      </c>
      <c r="M74" s="147">
        <v>1745</v>
      </c>
      <c r="P74" s="147">
        <v>0</v>
      </c>
      <c r="Q74" s="147">
        <v>0</v>
      </c>
      <c r="R74" s="147">
        <v>0</v>
      </c>
      <c r="S74" s="147">
        <v>0</v>
      </c>
      <c r="T74" s="147">
        <v>0</v>
      </c>
      <c r="U74" s="147">
        <v>0</v>
      </c>
      <c r="V74" s="147">
        <v>4</v>
      </c>
      <c r="W74" s="147">
        <v>2079</v>
      </c>
      <c r="X74" s="147">
        <v>80633</v>
      </c>
    </row>
    <row r="75" spans="2:24" ht="13.2" hidden="1">
      <c r="B75" s="147">
        <v>1</v>
      </c>
      <c r="C75" s="147">
        <v>115</v>
      </c>
      <c r="D75" s="147">
        <v>5256</v>
      </c>
      <c r="E75" s="147">
        <v>4</v>
      </c>
      <c r="F75" s="147">
        <v>15489</v>
      </c>
      <c r="G75" s="147">
        <v>815639</v>
      </c>
      <c r="H75" s="147">
        <v>8</v>
      </c>
      <c r="I75" s="147">
        <v>7775</v>
      </c>
      <c r="J75" s="147">
        <v>448564</v>
      </c>
      <c r="K75" s="147">
        <v>2</v>
      </c>
      <c r="L75" s="147">
        <v>503</v>
      </c>
      <c r="M75" s="147">
        <v>26295</v>
      </c>
      <c r="P75" s="147">
        <v>0</v>
      </c>
      <c r="Q75" s="147">
        <v>0</v>
      </c>
      <c r="R75" s="147">
        <v>0</v>
      </c>
      <c r="S75" s="147">
        <v>0</v>
      </c>
      <c r="T75" s="147">
        <v>0</v>
      </c>
      <c r="U75" s="147">
        <v>0</v>
      </c>
      <c r="V75" s="147">
        <v>15</v>
      </c>
      <c r="W75" s="147">
        <v>23882</v>
      </c>
      <c r="X75" s="147">
        <v>1295754</v>
      </c>
    </row>
    <row r="76" spans="2:24" ht="13.2" hidden="1">
      <c r="B76" s="147">
        <v>0</v>
      </c>
      <c r="C76" s="147">
        <v>0</v>
      </c>
      <c r="D76" s="147">
        <v>0</v>
      </c>
      <c r="E76" s="147">
        <v>7</v>
      </c>
      <c r="F76" s="147">
        <v>5611</v>
      </c>
      <c r="G76" s="147">
        <v>241608</v>
      </c>
      <c r="H76" s="147">
        <v>13</v>
      </c>
      <c r="I76" s="147">
        <v>6384</v>
      </c>
      <c r="J76" s="147">
        <v>621911</v>
      </c>
      <c r="K76" s="147">
        <v>2</v>
      </c>
      <c r="L76" s="147">
        <v>122</v>
      </c>
      <c r="M76" s="147">
        <v>8845</v>
      </c>
      <c r="P76" s="147">
        <v>0</v>
      </c>
      <c r="Q76" s="147">
        <v>0</v>
      </c>
      <c r="R76" s="147">
        <v>0</v>
      </c>
      <c r="S76" s="147">
        <v>0</v>
      </c>
      <c r="T76" s="147">
        <v>0</v>
      </c>
      <c r="U76" s="147">
        <v>0</v>
      </c>
      <c r="V76" s="147">
        <v>22</v>
      </c>
      <c r="W76" s="147">
        <v>12117</v>
      </c>
      <c r="X76" s="147">
        <v>872364</v>
      </c>
    </row>
    <row r="77" spans="2:24" ht="13.2" hidden="1">
      <c r="B77" s="147">
        <v>0</v>
      </c>
      <c r="C77" s="147">
        <v>0</v>
      </c>
      <c r="D77" s="147">
        <v>0</v>
      </c>
      <c r="E77" s="147">
        <v>5</v>
      </c>
      <c r="F77" s="147">
        <v>2399</v>
      </c>
      <c r="G77" s="147">
        <v>136037</v>
      </c>
      <c r="H77" s="147">
        <v>12</v>
      </c>
      <c r="I77" s="147">
        <v>4460</v>
      </c>
      <c r="J77" s="147">
        <v>285255</v>
      </c>
      <c r="K77" s="147">
        <v>1</v>
      </c>
      <c r="L77" s="147">
        <v>108</v>
      </c>
      <c r="M77" s="147">
        <v>7429</v>
      </c>
      <c r="P77" s="147">
        <v>1</v>
      </c>
      <c r="Q77" s="147">
        <v>59</v>
      </c>
      <c r="R77" s="147">
        <v>68</v>
      </c>
      <c r="S77" s="147">
        <v>0</v>
      </c>
      <c r="T77" s="147">
        <v>0</v>
      </c>
      <c r="U77" s="147">
        <v>0</v>
      </c>
      <c r="V77" s="147">
        <v>19</v>
      </c>
      <c r="W77" s="147">
        <v>7026</v>
      </c>
      <c r="X77" s="147">
        <v>428789</v>
      </c>
    </row>
    <row r="78" spans="2:24" ht="13.2" hidden="1">
      <c r="B78" s="147">
        <v>0</v>
      </c>
      <c r="C78" s="147">
        <v>0</v>
      </c>
      <c r="D78" s="147">
        <v>0</v>
      </c>
      <c r="E78" s="147">
        <v>5</v>
      </c>
      <c r="F78" s="147">
        <v>2468</v>
      </c>
      <c r="G78" s="147">
        <v>179653</v>
      </c>
      <c r="H78" s="147">
        <v>9</v>
      </c>
      <c r="I78" s="147">
        <v>3018</v>
      </c>
      <c r="J78" s="147">
        <v>165061</v>
      </c>
      <c r="K78" s="147">
        <v>2</v>
      </c>
      <c r="L78" s="147">
        <v>129</v>
      </c>
      <c r="M78" s="147">
        <v>985</v>
      </c>
      <c r="P78" s="147">
        <v>0</v>
      </c>
      <c r="Q78" s="147">
        <v>0</v>
      </c>
      <c r="R78" s="147">
        <v>0</v>
      </c>
      <c r="S78" s="147">
        <v>0</v>
      </c>
      <c r="T78" s="147">
        <v>0</v>
      </c>
      <c r="U78" s="147">
        <v>0</v>
      </c>
      <c r="V78" s="147">
        <v>16</v>
      </c>
      <c r="W78" s="147">
        <v>5615</v>
      </c>
      <c r="X78" s="147">
        <v>345699</v>
      </c>
    </row>
    <row r="79" spans="2:24" ht="13.2" hidden="1">
      <c r="B79" s="147">
        <v>0</v>
      </c>
      <c r="C79" s="147">
        <v>0</v>
      </c>
      <c r="D79" s="147">
        <v>0</v>
      </c>
      <c r="E79" s="147">
        <v>21</v>
      </c>
      <c r="F79" s="147">
        <v>15655</v>
      </c>
      <c r="G79" s="147">
        <v>590203</v>
      </c>
      <c r="H79" s="147">
        <v>12</v>
      </c>
      <c r="I79" s="147">
        <v>3800</v>
      </c>
      <c r="J79" s="147">
        <v>67990</v>
      </c>
      <c r="K79" s="147">
        <v>0</v>
      </c>
      <c r="L79" s="147">
        <v>0</v>
      </c>
      <c r="M79" s="147">
        <v>0</v>
      </c>
      <c r="P79" s="147">
        <v>1</v>
      </c>
      <c r="Q79" s="147">
        <v>17</v>
      </c>
      <c r="R79" s="147">
        <v>128</v>
      </c>
      <c r="S79" s="147">
        <v>0</v>
      </c>
      <c r="T79" s="147">
        <v>0</v>
      </c>
      <c r="U79" s="147">
        <v>0</v>
      </c>
      <c r="V79" s="147">
        <v>34</v>
      </c>
      <c r="W79" s="147">
        <v>19472</v>
      </c>
      <c r="X79" s="147">
        <v>658321</v>
      </c>
    </row>
    <row r="80" spans="2:24" ht="13.2" hidden="1">
      <c r="B80" s="147">
        <v>0</v>
      </c>
      <c r="C80" s="147">
        <v>0</v>
      </c>
      <c r="D80" s="147">
        <v>0</v>
      </c>
      <c r="E80" s="147">
        <v>4</v>
      </c>
      <c r="F80" s="147">
        <v>11201</v>
      </c>
      <c r="G80" s="147">
        <v>989594</v>
      </c>
      <c r="H80" s="147">
        <v>5</v>
      </c>
      <c r="I80" s="147">
        <v>1450</v>
      </c>
      <c r="J80" s="147">
        <v>60970</v>
      </c>
      <c r="K80" s="147">
        <v>1</v>
      </c>
      <c r="L80" s="147">
        <v>25</v>
      </c>
      <c r="M80" s="147">
        <v>620</v>
      </c>
      <c r="P80" s="147">
        <v>0</v>
      </c>
      <c r="Q80" s="147">
        <v>0</v>
      </c>
      <c r="R80" s="147">
        <v>0</v>
      </c>
      <c r="S80" s="147">
        <v>0</v>
      </c>
      <c r="T80" s="147">
        <v>0</v>
      </c>
      <c r="U80" s="147">
        <v>0</v>
      </c>
      <c r="V80" s="147">
        <v>10</v>
      </c>
      <c r="W80" s="147">
        <v>12676</v>
      </c>
      <c r="X80" s="147">
        <v>1051184</v>
      </c>
    </row>
    <row r="81" spans="2:24" ht="13.2" hidden="1">
      <c r="B81" s="147">
        <v>1</v>
      </c>
      <c r="C81" s="147">
        <v>110</v>
      </c>
      <c r="D81" s="147">
        <v>2549</v>
      </c>
      <c r="E81" s="147">
        <v>1</v>
      </c>
      <c r="F81" s="147">
        <v>335</v>
      </c>
      <c r="G81" s="147">
        <v>4620</v>
      </c>
      <c r="H81" s="147">
        <v>7</v>
      </c>
      <c r="I81" s="147">
        <v>3019</v>
      </c>
      <c r="J81" s="147">
        <v>112989</v>
      </c>
      <c r="K81" s="147">
        <v>1</v>
      </c>
      <c r="L81" s="147">
        <v>277</v>
      </c>
      <c r="M81" s="147">
        <v>1406</v>
      </c>
      <c r="P81" s="147">
        <v>0</v>
      </c>
      <c r="Q81" s="147">
        <v>0</v>
      </c>
      <c r="R81" s="147">
        <v>0</v>
      </c>
      <c r="S81" s="147">
        <v>0</v>
      </c>
      <c r="T81" s="147">
        <v>0</v>
      </c>
      <c r="U81" s="147">
        <v>0</v>
      </c>
      <c r="V81" s="147">
        <v>10</v>
      </c>
      <c r="W81" s="147">
        <v>3741</v>
      </c>
      <c r="X81" s="147">
        <v>121564</v>
      </c>
    </row>
    <row r="82" spans="2:24" ht="13.2" hidden="1">
      <c r="B82" s="147">
        <v>0</v>
      </c>
      <c r="C82" s="147">
        <v>0</v>
      </c>
      <c r="D82" s="147">
        <v>0</v>
      </c>
      <c r="E82" s="147">
        <v>0</v>
      </c>
      <c r="F82" s="147">
        <v>0</v>
      </c>
      <c r="G82" s="147">
        <v>0</v>
      </c>
      <c r="H82" s="147">
        <v>0</v>
      </c>
      <c r="I82" s="147">
        <v>0</v>
      </c>
      <c r="J82" s="147">
        <v>0</v>
      </c>
      <c r="K82" s="147">
        <v>0</v>
      </c>
      <c r="L82" s="147">
        <v>0</v>
      </c>
      <c r="M82" s="147">
        <v>0</v>
      </c>
      <c r="P82" s="147">
        <v>0</v>
      </c>
      <c r="Q82" s="147">
        <v>0</v>
      </c>
      <c r="R82" s="147">
        <v>0</v>
      </c>
      <c r="S82" s="147">
        <v>0</v>
      </c>
      <c r="T82" s="147">
        <v>0</v>
      </c>
      <c r="U82" s="147">
        <v>0</v>
      </c>
      <c r="V82" s="147">
        <v>0</v>
      </c>
      <c r="W82" s="147">
        <v>0</v>
      </c>
      <c r="X82" s="147">
        <v>0</v>
      </c>
    </row>
    <row r="83" spans="2:24" ht="13.2" hidden="1">
      <c r="B83" s="147">
        <v>0</v>
      </c>
      <c r="C83" s="147">
        <v>0</v>
      </c>
      <c r="D83" s="147">
        <v>0</v>
      </c>
      <c r="E83" s="147">
        <v>0</v>
      </c>
      <c r="F83" s="147">
        <v>0</v>
      </c>
      <c r="G83" s="147">
        <v>0</v>
      </c>
      <c r="H83" s="147">
        <v>7</v>
      </c>
      <c r="I83" s="147">
        <v>1657</v>
      </c>
      <c r="J83" s="147">
        <v>36152</v>
      </c>
      <c r="K83" s="147">
        <v>6</v>
      </c>
      <c r="L83" s="147">
        <v>520</v>
      </c>
      <c r="M83" s="147">
        <v>4512</v>
      </c>
      <c r="P83" s="147">
        <v>0</v>
      </c>
      <c r="Q83" s="147">
        <v>0</v>
      </c>
      <c r="R83" s="147">
        <v>0</v>
      </c>
      <c r="S83" s="147">
        <v>0</v>
      </c>
      <c r="T83" s="147">
        <v>0</v>
      </c>
      <c r="U83" s="147">
        <v>0</v>
      </c>
      <c r="V83" s="147">
        <v>13</v>
      </c>
      <c r="W83" s="147">
        <v>2177</v>
      </c>
      <c r="X83" s="147">
        <v>40664</v>
      </c>
    </row>
    <row r="84" spans="2:24" ht="13.2" hidden="1">
      <c r="B84" s="147">
        <v>0</v>
      </c>
      <c r="C84" s="147">
        <v>0</v>
      </c>
      <c r="D84" s="147">
        <v>0</v>
      </c>
      <c r="E84" s="147">
        <v>0</v>
      </c>
      <c r="F84" s="147">
        <v>0</v>
      </c>
      <c r="G84" s="147">
        <v>0</v>
      </c>
      <c r="H84" s="147">
        <v>1</v>
      </c>
      <c r="I84" s="147">
        <v>2264</v>
      </c>
      <c r="J84" s="147">
        <v>24632</v>
      </c>
      <c r="K84" s="147">
        <v>0</v>
      </c>
      <c r="L84" s="147">
        <v>0</v>
      </c>
      <c r="M84" s="147">
        <v>0</v>
      </c>
      <c r="P84" s="147">
        <v>0</v>
      </c>
      <c r="Q84" s="147">
        <v>0</v>
      </c>
      <c r="R84" s="147">
        <v>0</v>
      </c>
      <c r="S84" s="147">
        <v>0</v>
      </c>
      <c r="T84" s="147">
        <v>0</v>
      </c>
      <c r="U84" s="147">
        <v>0</v>
      </c>
      <c r="V84" s="147">
        <v>1</v>
      </c>
      <c r="W84" s="147">
        <v>2264</v>
      </c>
      <c r="X84" s="147">
        <v>24632</v>
      </c>
    </row>
    <row r="85" spans="2:24" ht="13.2" hidden="1">
      <c r="B85" s="147">
        <v>0</v>
      </c>
      <c r="C85" s="147">
        <v>0</v>
      </c>
      <c r="D85" s="147">
        <v>0</v>
      </c>
      <c r="E85" s="147">
        <v>2</v>
      </c>
      <c r="F85" s="147">
        <v>3350</v>
      </c>
      <c r="G85" s="147">
        <v>155307</v>
      </c>
      <c r="H85" s="147">
        <v>9</v>
      </c>
      <c r="I85" s="147">
        <v>7655</v>
      </c>
      <c r="J85" s="147">
        <v>198441</v>
      </c>
      <c r="K85" s="147">
        <v>1</v>
      </c>
      <c r="L85" s="147">
        <v>472</v>
      </c>
      <c r="M85" s="147">
        <v>1219</v>
      </c>
      <c r="P85" s="147">
        <v>0</v>
      </c>
      <c r="Q85" s="147">
        <v>0</v>
      </c>
      <c r="R85" s="147">
        <v>0</v>
      </c>
      <c r="S85" s="147">
        <v>0</v>
      </c>
      <c r="T85" s="147">
        <v>0</v>
      </c>
      <c r="U85" s="147">
        <v>0</v>
      </c>
      <c r="V85" s="147">
        <v>12</v>
      </c>
      <c r="W85" s="147">
        <v>11477</v>
      </c>
      <c r="X85" s="147">
        <v>354967</v>
      </c>
    </row>
    <row r="86" spans="2:24" ht="13.2" hidden="1">
      <c r="B86" s="147">
        <v>0</v>
      </c>
      <c r="C86" s="147">
        <v>0</v>
      </c>
      <c r="D86" s="147">
        <v>0</v>
      </c>
      <c r="E86" s="147">
        <v>0</v>
      </c>
      <c r="F86" s="147">
        <v>0</v>
      </c>
      <c r="G86" s="147">
        <v>0</v>
      </c>
      <c r="H86" s="147">
        <v>0</v>
      </c>
      <c r="I86" s="147">
        <v>0</v>
      </c>
      <c r="J86" s="147">
        <v>0</v>
      </c>
      <c r="K86" s="147">
        <v>0</v>
      </c>
      <c r="L86" s="147">
        <v>0</v>
      </c>
      <c r="M86" s="147">
        <v>0</v>
      </c>
      <c r="P86" s="147">
        <v>0</v>
      </c>
      <c r="Q86" s="147">
        <v>0</v>
      </c>
      <c r="R86" s="147">
        <v>0</v>
      </c>
      <c r="S86" s="147">
        <v>0</v>
      </c>
      <c r="T86" s="147">
        <v>0</v>
      </c>
      <c r="U86" s="147">
        <v>0</v>
      </c>
      <c r="V86" s="147">
        <v>0</v>
      </c>
      <c r="W86" s="147">
        <v>0</v>
      </c>
      <c r="X86" s="147">
        <v>0</v>
      </c>
    </row>
    <row r="87" spans="2:24" ht="13.2" hidden="1">
      <c r="B87" s="147">
        <v>0</v>
      </c>
      <c r="C87" s="147">
        <v>0</v>
      </c>
      <c r="D87" s="147">
        <v>0</v>
      </c>
      <c r="E87" s="147">
        <v>0</v>
      </c>
      <c r="F87" s="147">
        <v>0</v>
      </c>
      <c r="G87" s="147">
        <v>0</v>
      </c>
      <c r="H87" s="147">
        <v>0</v>
      </c>
      <c r="I87" s="147">
        <v>0</v>
      </c>
      <c r="J87" s="147">
        <v>0</v>
      </c>
      <c r="K87" s="147">
        <v>4</v>
      </c>
      <c r="L87" s="147">
        <v>2326</v>
      </c>
      <c r="M87" s="147">
        <v>26978</v>
      </c>
      <c r="P87" s="147">
        <v>0</v>
      </c>
      <c r="Q87" s="147">
        <v>0</v>
      </c>
      <c r="R87" s="147">
        <v>0</v>
      </c>
      <c r="S87" s="147">
        <v>0</v>
      </c>
      <c r="T87" s="147">
        <v>0</v>
      </c>
      <c r="U87" s="147">
        <v>0</v>
      </c>
      <c r="V87" s="147">
        <v>4</v>
      </c>
      <c r="W87" s="147">
        <v>2326</v>
      </c>
      <c r="X87" s="147">
        <v>26978</v>
      </c>
    </row>
    <row r="88" spans="2:24" ht="13.2" hidden="1">
      <c r="B88" s="147">
        <v>0</v>
      </c>
      <c r="C88" s="147">
        <v>0</v>
      </c>
      <c r="D88" s="147">
        <v>0</v>
      </c>
      <c r="E88" s="147">
        <v>0</v>
      </c>
      <c r="F88" s="147">
        <v>0</v>
      </c>
      <c r="G88" s="147">
        <v>0</v>
      </c>
      <c r="H88" s="147">
        <v>2</v>
      </c>
      <c r="I88" s="147">
        <v>635</v>
      </c>
      <c r="J88" s="147">
        <v>9203</v>
      </c>
      <c r="K88" s="147">
        <v>0</v>
      </c>
      <c r="L88" s="147">
        <v>0</v>
      </c>
      <c r="M88" s="147">
        <v>0</v>
      </c>
      <c r="P88" s="147">
        <v>0</v>
      </c>
      <c r="Q88" s="147">
        <v>0</v>
      </c>
      <c r="R88" s="147">
        <v>0</v>
      </c>
      <c r="S88" s="147">
        <v>0</v>
      </c>
      <c r="T88" s="147">
        <v>0</v>
      </c>
      <c r="U88" s="147">
        <v>0</v>
      </c>
      <c r="V88" s="147">
        <v>2</v>
      </c>
      <c r="W88" s="147">
        <v>635</v>
      </c>
      <c r="X88" s="147">
        <v>9203</v>
      </c>
    </row>
    <row r="89" spans="2:24" ht="13.2" hidden="1">
      <c r="B89" s="147">
        <v>0</v>
      </c>
      <c r="C89" s="147">
        <v>0</v>
      </c>
      <c r="D89" s="147">
        <v>0</v>
      </c>
      <c r="E89" s="147">
        <v>0</v>
      </c>
      <c r="F89" s="147">
        <v>0</v>
      </c>
      <c r="G89" s="147">
        <v>0</v>
      </c>
      <c r="H89" s="147">
        <v>3</v>
      </c>
      <c r="I89" s="147">
        <v>504</v>
      </c>
      <c r="J89" s="147">
        <v>4321</v>
      </c>
      <c r="K89" s="147">
        <v>1</v>
      </c>
      <c r="L89" s="147">
        <v>250</v>
      </c>
      <c r="M89" s="147">
        <v>2248</v>
      </c>
      <c r="P89" s="147">
        <v>0</v>
      </c>
      <c r="Q89" s="147">
        <v>0</v>
      </c>
      <c r="R89" s="147">
        <v>0</v>
      </c>
      <c r="S89" s="147">
        <v>0</v>
      </c>
      <c r="T89" s="147">
        <v>0</v>
      </c>
      <c r="U89" s="147">
        <v>0</v>
      </c>
      <c r="V89" s="147">
        <v>4</v>
      </c>
      <c r="W89" s="147">
        <v>754</v>
      </c>
      <c r="X89" s="147">
        <v>6569</v>
      </c>
    </row>
  </sheetData>
  <mergeCells count="11">
    <mergeCell ref="O3:O5"/>
    <mergeCell ref="P3:R3"/>
    <mergeCell ref="S3:U3"/>
    <mergeCell ref="V3:X3"/>
    <mergeCell ref="Y3:Y5"/>
    <mergeCell ref="N3:N5"/>
    <mergeCell ref="A3:A5"/>
    <mergeCell ref="B3:D3"/>
    <mergeCell ref="E3:G3"/>
    <mergeCell ref="H3:J3"/>
    <mergeCell ref="K3:M3"/>
  </mergeCells>
  <phoneticPr fontId="3"/>
  <printOptions horizontalCentered="1" verticalCentered="1"/>
  <pageMargins left="0.59055118110236227" right="0.59055118110236227" top="0.59055118110236227" bottom="0.59055118110236227" header="0.19685039370078741" footer="0.19685039370078741"/>
  <pageSetup paperSize="9" scale="67" fitToWidth="3" orientation="landscape" horizontalDpi="360" verticalDpi="36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AE690B-7F3D-406C-85F9-D2C8B805AA41}">
  <sheetPr>
    <tabColor rgb="FFFF0000"/>
    <pageSetUpPr fitToPage="1"/>
  </sheetPr>
  <dimension ref="A1:AC89"/>
  <sheetViews>
    <sheetView view="pageBreakPreview" zoomScale="85" zoomScaleNormal="80" zoomScaleSheetLayoutView="85" workbookViewId="0">
      <pane xSplit="1" ySplit="5" topLeftCell="K6" activePane="bottomRight" state="frozen"/>
      <selection activeCell="M46" sqref="M46"/>
      <selection pane="topRight" activeCell="M46" sqref="M46"/>
      <selection pane="bottomLeft" activeCell="M46" sqref="M46"/>
      <selection pane="bottomRight" activeCell="AC1" sqref="AA1:AC1048576"/>
    </sheetView>
  </sheetViews>
  <sheetFormatPr defaultColWidth="10.33203125" defaultRowHeight="12"/>
  <cols>
    <col min="1" max="1" width="15.6640625" style="5" customWidth="1"/>
    <col min="2" max="7" width="15.6640625" style="27" customWidth="1"/>
    <col min="8" max="15" width="15.6640625" style="5" customWidth="1"/>
    <col min="16" max="21" width="15.6640625" style="27" customWidth="1"/>
    <col min="22" max="25" width="15.6640625" style="5" customWidth="1"/>
    <col min="26" max="26" width="10.33203125" style="5"/>
    <col min="27" max="29" width="4.109375" style="5" hidden="1" customWidth="1"/>
    <col min="30" max="16384" width="10.33203125" style="5"/>
  </cols>
  <sheetData>
    <row r="1" spans="1:29" ht="16.2">
      <c r="A1" s="37" t="s">
        <v>171</v>
      </c>
      <c r="B1" s="29"/>
      <c r="D1" s="37" t="s">
        <v>114</v>
      </c>
      <c r="E1" s="29"/>
      <c r="F1" s="29" t="s">
        <v>102</v>
      </c>
      <c r="O1" s="37" t="str">
        <f>A1</f>
        <v>令和６年度　非木造家屋の状況</v>
      </c>
      <c r="P1" s="29"/>
      <c r="R1" s="37" t="str">
        <f>D1</f>
        <v>（４）工場、倉庫、市場</v>
      </c>
      <c r="S1" s="29"/>
      <c r="T1" s="29" t="s">
        <v>103</v>
      </c>
    </row>
    <row r="2" spans="1:29" s="4" customFormat="1" ht="17.25" customHeight="1" thickBot="1">
      <c r="J2" s="111"/>
      <c r="M2" s="111"/>
      <c r="X2" s="111"/>
    </row>
    <row r="3" spans="1:29" ht="19.5" customHeight="1">
      <c r="A3" s="320" t="s">
        <v>50</v>
      </c>
      <c r="B3" s="329" t="s">
        <v>105</v>
      </c>
      <c r="C3" s="330"/>
      <c r="D3" s="331"/>
      <c r="E3" s="326" t="s">
        <v>106</v>
      </c>
      <c r="F3" s="327"/>
      <c r="G3" s="328"/>
      <c r="H3" s="317" t="s">
        <v>107</v>
      </c>
      <c r="I3" s="318"/>
      <c r="J3" s="319"/>
      <c r="K3" s="317" t="s">
        <v>108</v>
      </c>
      <c r="L3" s="318"/>
      <c r="M3" s="319"/>
      <c r="N3" s="320" t="s">
        <v>50</v>
      </c>
      <c r="O3" s="320" t="s">
        <v>50</v>
      </c>
      <c r="P3" s="329" t="s">
        <v>109</v>
      </c>
      <c r="Q3" s="330"/>
      <c r="R3" s="331"/>
      <c r="S3" s="323" t="s">
        <v>110</v>
      </c>
      <c r="T3" s="337"/>
      <c r="U3" s="338"/>
      <c r="V3" s="317" t="s">
        <v>0</v>
      </c>
      <c r="W3" s="318"/>
      <c r="X3" s="319"/>
      <c r="Y3" s="320" t="s">
        <v>50</v>
      </c>
    </row>
    <row r="4" spans="1:29" ht="14.25" customHeight="1">
      <c r="A4" s="321"/>
      <c r="B4" s="34" t="s">
        <v>99</v>
      </c>
      <c r="C4" s="35" t="s">
        <v>100</v>
      </c>
      <c r="D4" s="31" t="s">
        <v>49</v>
      </c>
      <c r="E4" s="34" t="s">
        <v>99</v>
      </c>
      <c r="F4" s="35" t="s">
        <v>100</v>
      </c>
      <c r="G4" s="31" t="s">
        <v>49</v>
      </c>
      <c r="H4" s="112" t="s">
        <v>99</v>
      </c>
      <c r="I4" s="139" t="s">
        <v>100</v>
      </c>
      <c r="J4" s="17" t="s">
        <v>49</v>
      </c>
      <c r="K4" s="112" t="s">
        <v>99</v>
      </c>
      <c r="L4" s="139" t="s">
        <v>100</v>
      </c>
      <c r="M4" s="17" t="s">
        <v>49</v>
      </c>
      <c r="N4" s="321"/>
      <c r="O4" s="321"/>
      <c r="P4" s="34" t="s">
        <v>99</v>
      </c>
      <c r="Q4" s="35" t="s">
        <v>100</v>
      </c>
      <c r="R4" s="31" t="s">
        <v>49</v>
      </c>
      <c r="S4" s="34" t="s">
        <v>99</v>
      </c>
      <c r="T4" s="35" t="s">
        <v>100</v>
      </c>
      <c r="U4" s="31" t="s">
        <v>49</v>
      </c>
      <c r="V4" s="112" t="s">
        <v>99</v>
      </c>
      <c r="W4" s="139" t="s">
        <v>100</v>
      </c>
      <c r="X4" s="17" t="s">
        <v>49</v>
      </c>
      <c r="Y4" s="321"/>
    </row>
    <row r="5" spans="1:29" ht="14.25" customHeight="1" thickBot="1">
      <c r="A5" s="322"/>
      <c r="B5" s="113"/>
      <c r="C5" s="32" t="s">
        <v>51</v>
      </c>
      <c r="D5" s="33" t="s">
        <v>101</v>
      </c>
      <c r="E5" s="113"/>
      <c r="F5" s="32" t="s">
        <v>51</v>
      </c>
      <c r="G5" s="33" t="s">
        <v>101</v>
      </c>
      <c r="H5" s="18"/>
      <c r="I5" s="19" t="s">
        <v>51</v>
      </c>
      <c r="J5" s="20" t="s">
        <v>101</v>
      </c>
      <c r="K5" s="18"/>
      <c r="L5" s="19" t="s">
        <v>51</v>
      </c>
      <c r="M5" s="20" t="s">
        <v>101</v>
      </c>
      <c r="N5" s="322"/>
      <c r="O5" s="322"/>
      <c r="P5" s="113"/>
      <c r="Q5" s="32" t="s">
        <v>51</v>
      </c>
      <c r="R5" s="33" t="s">
        <v>101</v>
      </c>
      <c r="S5" s="113"/>
      <c r="T5" s="32" t="s">
        <v>51</v>
      </c>
      <c r="U5" s="33" t="s">
        <v>101</v>
      </c>
      <c r="V5" s="18"/>
      <c r="W5" s="19" t="s">
        <v>51</v>
      </c>
      <c r="X5" s="20" t="s">
        <v>101</v>
      </c>
      <c r="Y5" s="322"/>
    </row>
    <row r="6" spans="1:29" ht="16.5" customHeight="1">
      <c r="A6" s="80" t="s">
        <v>13</v>
      </c>
      <c r="B6" s="114">
        <f t="shared" ref="B6:M21" si="0">B51</f>
        <v>5</v>
      </c>
      <c r="C6" s="115">
        <f t="shared" si="0"/>
        <v>490</v>
      </c>
      <c r="D6" s="116">
        <f t="shared" si="0"/>
        <v>4587</v>
      </c>
      <c r="E6" s="114">
        <f t="shared" si="0"/>
        <v>131</v>
      </c>
      <c r="F6" s="115">
        <f t="shared" si="0"/>
        <v>22695</v>
      </c>
      <c r="G6" s="116">
        <f t="shared" si="0"/>
        <v>637937</v>
      </c>
      <c r="H6" s="114">
        <f>H51</f>
        <v>2737</v>
      </c>
      <c r="I6" s="115">
        <f t="shared" ref="I6:J6" si="1">I51</f>
        <v>1030927</v>
      </c>
      <c r="J6" s="117">
        <f t="shared" si="1"/>
        <v>22635988</v>
      </c>
      <c r="K6" s="114">
        <f>K51</f>
        <v>1452</v>
      </c>
      <c r="L6" s="115">
        <f t="shared" ref="L6:M6" si="2">L51</f>
        <v>131654</v>
      </c>
      <c r="M6" s="117">
        <f t="shared" si="2"/>
        <v>865785</v>
      </c>
      <c r="N6" s="80" t="s">
        <v>13</v>
      </c>
      <c r="O6" s="80" t="s">
        <v>13</v>
      </c>
      <c r="P6" s="114">
        <f t="shared" ref="P6:X21" si="3">P51</f>
        <v>440</v>
      </c>
      <c r="Q6" s="115">
        <f t="shared" si="3"/>
        <v>15107</v>
      </c>
      <c r="R6" s="116">
        <f t="shared" si="3"/>
        <v>107457</v>
      </c>
      <c r="S6" s="114">
        <f t="shared" si="3"/>
        <v>0</v>
      </c>
      <c r="T6" s="115">
        <f t="shared" si="3"/>
        <v>0</v>
      </c>
      <c r="U6" s="116">
        <f t="shared" si="3"/>
        <v>0</v>
      </c>
      <c r="V6" s="114">
        <f>V51</f>
        <v>4765</v>
      </c>
      <c r="W6" s="115">
        <f t="shared" ref="W6:X6" si="4">W51</f>
        <v>1200873</v>
      </c>
      <c r="X6" s="117">
        <f t="shared" si="4"/>
        <v>24251754</v>
      </c>
      <c r="Y6" s="80" t="s">
        <v>13</v>
      </c>
      <c r="AA6" s="36" t="str">
        <f>IF(SUM(B6,E6,H6,K6,P6,S6)-V6=0,"○","×")</f>
        <v>○</v>
      </c>
      <c r="AB6" s="36" t="str">
        <f t="shared" ref="AB6:AC21" si="5">IF(SUM(C6,F6,I6,L6,Q6,T6)-W6=0,"○","×")</f>
        <v>○</v>
      </c>
      <c r="AC6" s="36" t="str">
        <f t="shared" si="5"/>
        <v>○</v>
      </c>
    </row>
    <row r="7" spans="1:29" ht="17.100000000000001" customHeight="1">
      <c r="A7" s="86" t="s">
        <v>14</v>
      </c>
      <c r="B7" s="118">
        <f t="shared" si="0"/>
        <v>1</v>
      </c>
      <c r="C7" s="119">
        <f t="shared" si="0"/>
        <v>1074</v>
      </c>
      <c r="D7" s="120">
        <f t="shared" si="0"/>
        <v>14919</v>
      </c>
      <c r="E7" s="118">
        <f t="shared" si="0"/>
        <v>140</v>
      </c>
      <c r="F7" s="119">
        <f t="shared" si="0"/>
        <v>22897</v>
      </c>
      <c r="G7" s="120">
        <f t="shared" si="0"/>
        <v>396234</v>
      </c>
      <c r="H7" s="118">
        <f t="shared" si="0"/>
        <v>944</v>
      </c>
      <c r="I7" s="119">
        <f t="shared" si="0"/>
        <v>334948</v>
      </c>
      <c r="J7" s="120">
        <f t="shared" si="0"/>
        <v>3717430</v>
      </c>
      <c r="K7" s="118">
        <f t="shared" si="0"/>
        <v>922</v>
      </c>
      <c r="L7" s="119">
        <f t="shared" si="0"/>
        <v>113438</v>
      </c>
      <c r="M7" s="120">
        <f t="shared" si="0"/>
        <v>503527</v>
      </c>
      <c r="N7" s="86" t="s">
        <v>14</v>
      </c>
      <c r="O7" s="86" t="s">
        <v>14</v>
      </c>
      <c r="P7" s="118">
        <f t="shared" si="3"/>
        <v>166</v>
      </c>
      <c r="Q7" s="119">
        <f t="shared" si="3"/>
        <v>4830</v>
      </c>
      <c r="R7" s="120">
        <f t="shared" si="3"/>
        <v>25094</v>
      </c>
      <c r="S7" s="118">
        <f t="shared" si="3"/>
        <v>0</v>
      </c>
      <c r="T7" s="119">
        <f t="shared" si="3"/>
        <v>0</v>
      </c>
      <c r="U7" s="120">
        <f t="shared" si="3"/>
        <v>0</v>
      </c>
      <c r="V7" s="118">
        <f t="shared" si="3"/>
        <v>2173</v>
      </c>
      <c r="W7" s="119">
        <f t="shared" si="3"/>
        <v>477187</v>
      </c>
      <c r="X7" s="120">
        <f t="shared" si="3"/>
        <v>4657204</v>
      </c>
      <c r="Y7" s="86" t="s">
        <v>14</v>
      </c>
      <c r="AA7" s="36" t="str">
        <f t="shared" ref="AA7:AC44" si="6">IF(SUM(B7,E7,H7,K7,P7,S7)-V7=0,"○","×")</f>
        <v>○</v>
      </c>
      <c r="AB7" s="36" t="str">
        <f t="shared" si="5"/>
        <v>○</v>
      </c>
      <c r="AC7" s="36" t="str">
        <f t="shared" si="5"/>
        <v>○</v>
      </c>
    </row>
    <row r="8" spans="1:29" ht="17.100000000000001" customHeight="1">
      <c r="A8" s="86" t="s">
        <v>15</v>
      </c>
      <c r="B8" s="118">
        <f t="shared" si="0"/>
        <v>4</v>
      </c>
      <c r="C8" s="119">
        <f t="shared" si="0"/>
        <v>1824</v>
      </c>
      <c r="D8" s="120">
        <f t="shared" si="0"/>
        <v>28611</v>
      </c>
      <c r="E8" s="118">
        <f t="shared" si="0"/>
        <v>674</v>
      </c>
      <c r="F8" s="119">
        <f t="shared" si="0"/>
        <v>308183</v>
      </c>
      <c r="G8" s="120">
        <f t="shared" si="0"/>
        <v>7800303</v>
      </c>
      <c r="H8" s="118">
        <f t="shared" si="0"/>
        <v>1807</v>
      </c>
      <c r="I8" s="119">
        <f t="shared" si="0"/>
        <v>999338</v>
      </c>
      <c r="J8" s="120">
        <f t="shared" si="0"/>
        <v>22517567</v>
      </c>
      <c r="K8" s="118">
        <f t="shared" si="0"/>
        <v>896</v>
      </c>
      <c r="L8" s="119">
        <f t="shared" si="0"/>
        <v>76521</v>
      </c>
      <c r="M8" s="120">
        <f t="shared" si="0"/>
        <v>610127</v>
      </c>
      <c r="N8" s="86" t="s">
        <v>15</v>
      </c>
      <c r="O8" s="86" t="s">
        <v>15</v>
      </c>
      <c r="P8" s="118">
        <f t="shared" si="3"/>
        <v>375</v>
      </c>
      <c r="Q8" s="119">
        <f t="shared" si="3"/>
        <v>11665</v>
      </c>
      <c r="R8" s="120">
        <f t="shared" si="3"/>
        <v>117272</v>
      </c>
      <c r="S8" s="118">
        <f t="shared" si="3"/>
        <v>5</v>
      </c>
      <c r="T8" s="119">
        <f t="shared" si="3"/>
        <v>1602</v>
      </c>
      <c r="U8" s="120">
        <f t="shared" si="3"/>
        <v>10044</v>
      </c>
      <c r="V8" s="118">
        <f t="shared" si="3"/>
        <v>3761</v>
      </c>
      <c r="W8" s="119">
        <f t="shared" si="3"/>
        <v>1399133</v>
      </c>
      <c r="X8" s="120">
        <f t="shared" si="3"/>
        <v>31083924</v>
      </c>
      <c r="Y8" s="86" t="s">
        <v>15</v>
      </c>
      <c r="AA8" s="36" t="str">
        <f t="shared" si="6"/>
        <v>○</v>
      </c>
      <c r="AB8" s="36" t="str">
        <f t="shared" si="5"/>
        <v>○</v>
      </c>
      <c r="AC8" s="36" t="str">
        <f t="shared" si="5"/>
        <v>○</v>
      </c>
    </row>
    <row r="9" spans="1:29" ht="17.100000000000001" customHeight="1">
      <c r="A9" s="86" t="s">
        <v>16</v>
      </c>
      <c r="B9" s="118">
        <f t="shared" si="0"/>
        <v>6</v>
      </c>
      <c r="C9" s="119">
        <f t="shared" si="0"/>
        <v>27226</v>
      </c>
      <c r="D9" s="120">
        <f t="shared" si="0"/>
        <v>641626</v>
      </c>
      <c r="E9" s="118">
        <f t="shared" si="0"/>
        <v>16</v>
      </c>
      <c r="F9" s="119">
        <f t="shared" si="0"/>
        <v>31781</v>
      </c>
      <c r="G9" s="120">
        <f t="shared" si="0"/>
        <v>738614</v>
      </c>
      <c r="H9" s="118">
        <f t="shared" si="0"/>
        <v>725</v>
      </c>
      <c r="I9" s="119">
        <f t="shared" si="0"/>
        <v>675126</v>
      </c>
      <c r="J9" s="120">
        <f t="shared" si="0"/>
        <v>15964159</v>
      </c>
      <c r="K9" s="118">
        <f t="shared" si="0"/>
        <v>242</v>
      </c>
      <c r="L9" s="119">
        <f t="shared" si="0"/>
        <v>34520</v>
      </c>
      <c r="M9" s="120">
        <f t="shared" si="0"/>
        <v>292164</v>
      </c>
      <c r="N9" s="86" t="s">
        <v>16</v>
      </c>
      <c r="O9" s="86" t="s">
        <v>16</v>
      </c>
      <c r="P9" s="118">
        <f t="shared" si="3"/>
        <v>54</v>
      </c>
      <c r="Q9" s="119">
        <f t="shared" si="3"/>
        <v>2219</v>
      </c>
      <c r="R9" s="120">
        <f t="shared" si="3"/>
        <v>11643</v>
      </c>
      <c r="S9" s="118">
        <f t="shared" si="3"/>
        <v>0</v>
      </c>
      <c r="T9" s="119">
        <f t="shared" si="3"/>
        <v>18</v>
      </c>
      <c r="U9" s="120">
        <f t="shared" si="3"/>
        <v>10</v>
      </c>
      <c r="V9" s="118">
        <f t="shared" si="3"/>
        <v>1043</v>
      </c>
      <c r="W9" s="119">
        <f t="shared" si="3"/>
        <v>770890</v>
      </c>
      <c r="X9" s="120">
        <f t="shared" si="3"/>
        <v>17648216</v>
      </c>
      <c r="Y9" s="86" t="s">
        <v>16</v>
      </c>
      <c r="AA9" s="36" t="str">
        <f t="shared" si="6"/>
        <v>○</v>
      </c>
      <c r="AB9" s="36" t="str">
        <f t="shared" si="5"/>
        <v>○</v>
      </c>
      <c r="AC9" s="36" t="str">
        <f t="shared" si="5"/>
        <v>○</v>
      </c>
    </row>
    <row r="10" spans="1:29" ht="17.100000000000001" customHeight="1">
      <c r="A10" s="86" t="s">
        <v>17</v>
      </c>
      <c r="B10" s="118">
        <f t="shared" si="0"/>
        <v>2</v>
      </c>
      <c r="C10" s="119">
        <f t="shared" si="0"/>
        <v>233</v>
      </c>
      <c r="D10" s="120">
        <f t="shared" si="0"/>
        <v>6781</v>
      </c>
      <c r="E10" s="118">
        <f t="shared" si="0"/>
        <v>286</v>
      </c>
      <c r="F10" s="119">
        <f t="shared" si="0"/>
        <v>26270</v>
      </c>
      <c r="G10" s="120">
        <f t="shared" si="0"/>
        <v>814606</v>
      </c>
      <c r="H10" s="118">
        <f t="shared" si="0"/>
        <v>1644</v>
      </c>
      <c r="I10" s="119">
        <f t="shared" si="0"/>
        <v>597018</v>
      </c>
      <c r="J10" s="120">
        <f t="shared" si="0"/>
        <v>12679478</v>
      </c>
      <c r="K10" s="118">
        <f t="shared" si="0"/>
        <v>2001</v>
      </c>
      <c r="L10" s="119">
        <f t="shared" si="0"/>
        <v>160822</v>
      </c>
      <c r="M10" s="120">
        <f t="shared" si="0"/>
        <v>841509</v>
      </c>
      <c r="N10" s="86" t="s">
        <v>17</v>
      </c>
      <c r="O10" s="86" t="s">
        <v>17</v>
      </c>
      <c r="P10" s="118">
        <f t="shared" si="3"/>
        <v>409</v>
      </c>
      <c r="Q10" s="119">
        <f t="shared" si="3"/>
        <v>11781</v>
      </c>
      <c r="R10" s="120">
        <f t="shared" si="3"/>
        <v>85472</v>
      </c>
      <c r="S10" s="118">
        <f t="shared" si="3"/>
        <v>0</v>
      </c>
      <c r="T10" s="119">
        <f t="shared" si="3"/>
        <v>0</v>
      </c>
      <c r="U10" s="120">
        <f t="shared" si="3"/>
        <v>0</v>
      </c>
      <c r="V10" s="118">
        <f t="shared" si="3"/>
        <v>4342</v>
      </c>
      <c r="W10" s="119">
        <f t="shared" si="3"/>
        <v>796124</v>
      </c>
      <c r="X10" s="120">
        <f t="shared" si="3"/>
        <v>14427846</v>
      </c>
      <c r="Y10" s="86" t="s">
        <v>17</v>
      </c>
      <c r="AA10" s="36" t="str">
        <f t="shared" si="6"/>
        <v>○</v>
      </c>
      <c r="AB10" s="36" t="str">
        <f t="shared" si="5"/>
        <v>○</v>
      </c>
      <c r="AC10" s="36" t="str">
        <f t="shared" si="5"/>
        <v>○</v>
      </c>
    </row>
    <row r="11" spans="1:29" ht="17.100000000000001" customHeight="1">
      <c r="A11" s="86" t="s">
        <v>18</v>
      </c>
      <c r="B11" s="118">
        <f t="shared" si="0"/>
        <v>8</v>
      </c>
      <c r="C11" s="119">
        <f t="shared" si="0"/>
        <v>8916</v>
      </c>
      <c r="D11" s="120">
        <f t="shared" si="0"/>
        <v>231957</v>
      </c>
      <c r="E11" s="118">
        <f t="shared" si="0"/>
        <v>532</v>
      </c>
      <c r="F11" s="119">
        <f t="shared" si="0"/>
        <v>23452</v>
      </c>
      <c r="G11" s="120">
        <f t="shared" si="0"/>
        <v>230128</v>
      </c>
      <c r="H11" s="118">
        <f t="shared" si="0"/>
        <v>1046</v>
      </c>
      <c r="I11" s="119">
        <f t="shared" si="0"/>
        <v>374560</v>
      </c>
      <c r="J11" s="120">
        <f t="shared" si="0"/>
        <v>4894165</v>
      </c>
      <c r="K11" s="118">
        <f t="shared" si="0"/>
        <v>761</v>
      </c>
      <c r="L11" s="119">
        <f t="shared" si="0"/>
        <v>86802</v>
      </c>
      <c r="M11" s="120">
        <f t="shared" si="0"/>
        <v>420988</v>
      </c>
      <c r="N11" s="86" t="s">
        <v>18</v>
      </c>
      <c r="O11" s="86" t="s">
        <v>18</v>
      </c>
      <c r="P11" s="118">
        <f t="shared" si="3"/>
        <v>181</v>
      </c>
      <c r="Q11" s="119">
        <f t="shared" si="3"/>
        <v>4726</v>
      </c>
      <c r="R11" s="120">
        <f t="shared" si="3"/>
        <v>32321</v>
      </c>
      <c r="S11" s="118">
        <f t="shared" si="3"/>
        <v>0</v>
      </c>
      <c r="T11" s="119">
        <f t="shared" si="3"/>
        <v>0</v>
      </c>
      <c r="U11" s="120">
        <f t="shared" si="3"/>
        <v>0</v>
      </c>
      <c r="V11" s="118">
        <f t="shared" si="3"/>
        <v>2528</v>
      </c>
      <c r="W11" s="119">
        <f t="shared" si="3"/>
        <v>498456</v>
      </c>
      <c r="X11" s="120">
        <f t="shared" si="3"/>
        <v>5809559</v>
      </c>
      <c r="Y11" s="86" t="s">
        <v>18</v>
      </c>
      <c r="AA11" s="36" t="str">
        <f t="shared" si="6"/>
        <v>○</v>
      </c>
      <c r="AB11" s="36" t="str">
        <f t="shared" si="5"/>
        <v>○</v>
      </c>
      <c r="AC11" s="36" t="str">
        <f t="shared" si="5"/>
        <v>○</v>
      </c>
    </row>
    <row r="12" spans="1:29" ht="17.100000000000001" customHeight="1">
      <c r="A12" s="86" t="s">
        <v>19</v>
      </c>
      <c r="B12" s="118">
        <f t="shared" si="0"/>
        <v>6</v>
      </c>
      <c r="C12" s="119">
        <f t="shared" si="0"/>
        <v>1697</v>
      </c>
      <c r="D12" s="120">
        <f t="shared" si="0"/>
        <v>26392</v>
      </c>
      <c r="E12" s="118">
        <f t="shared" si="0"/>
        <v>73</v>
      </c>
      <c r="F12" s="119">
        <f t="shared" si="0"/>
        <v>12268</v>
      </c>
      <c r="G12" s="120">
        <f t="shared" si="0"/>
        <v>231451</v>
      </c>
      <c r="H12" s="118">
        <f t="shared" si="0"/>
        <v>1149</v>
      </c>
      <c r="I12" s="119">
        <f t="shared" si="0"/>
        <v>543843</v>
      </c>
      <c r="J12" s="120">
        <f t="shared" si="0"/>
        <v>12787009</v>
      </c>
      <c r="K12" s="118">
        <f t="shared" si="0"/>
        <v>594</v>
      </c>
      <c r="L12" s="119">
        <f t="shared" si="0"/>
        <v>54881</v>
      </c>
      <c r="M12" s="120">
        <f t="shared" si="0"/>
        <v>277249</v>
      </c>
      <c r="N12" s="86" t="s">
        <v>19</v>
      </c>
      <c r="O12" s="86" t="s">
        <v>19</v>
      </c>
      <c r="P12" s="118">
        <f t="shared" si="3"/>
        <v>188</v>
      </c>
      <c r="Q12" s="119">
        <f t="shared" si="3"/>
        <v>4980</v>
      </c>
      <c r="R12" s="120">
        <f t="shared" si="3"/>
        <v>39018</v>
      </c>
      <c r="S12" s="118">
        <f t="shared" si="3"/>
        <v>0</v>
      </c>
      <c r="T12" s="119">
        <f t="shared" si="3"/>
        <v>0</v>
      </c>
      <c r="U12" s="120">
        <f t="shared" si="3"/>
        <v>0</v>
      </c>
      <c r="V12" s="118">
        <f t="shared" si="3"/>
        <v>2010</v>
      </c>
      <c r="W12" s="119">
        <f t="shared" si="3"/>
        <v>617669</v>
      </c>
      <c r="X12" s="120">
        <f t="shared" si="3"/>
        <v>13361119</v>
      </c>
      <c r="Y12" s="86" t="s">
        <v>19</v>
      </c>
      <c r="AA12" s="36" t="str">
        <f t="shared" si="6"/>
        <v>○</v>
      </c>
      <c r="AB12" s="36" t="str">
        <f t="shared" si="5"/>
        <v>○</v>
      </c>
      <c r="AC12" s="36" t="str">
        <f t="shared" si="5"/>
        <v>○</v>
      </c>
    </row>
    <row r="13" spans="1:29" ht="17.100000000000001" customHeight="1">
      <c r="A13" s="86" t="s">
        <v>20</v>
      </c>
      <c r="B13" s="118">
        <f t="shared" si="0"/>
        <v>0</v>
      </c>
      <c r="C13" s="119">
        <f t="shared" si="0"/>
        <v>0</v>
      </c>
      <c r="D13" s="120">
        <f t="shared" si="0"/>
        <v>0</v>
      </c>
      <c r="E13" s="118">
        <f t="shared" si="0"/>
        <v>46</v>
      </c>
      <c r="F13" s="119">
        <f t="shared" si="0"/>
        <v>9802</v>
      </c>
      <c r="G13" s="120">
        <f t="shared" si="0"/>
        <v>191900</v>
      </c>
      <c r="H13" s="118">
        <f t="shared" si="0"/>
        <v>1432</v>
      </c>
      <c r="I13" s="119">
        <f t="shared" si="0"/>
        <v>344710</v>
      </c>
      <c r="J13" s="120">
        <f t="shared" si="0"/>
        <v>5771771</v>
      </c>
      <c r="K13" s="118">
        <f t="shared" si="0"/>
        <v>929</v>
      </c>
      <c r="L13" s="119">
        <f t="shared" si="0"/>
        <v>66596</v>
      </c>
      <c r="M13" s="120">
        <f t="shared" si="0"/>
        <v>331531</v>
      </c>
      <c r="N13" s="86" t="s">
        <v>20</v>
      </c>
      <c r="O13" s="86" t="s">
        <v>20</v>
      </c>
      <c r="P13" s="118">
        <f t="shared" si="3"/>
        <v>290</v>
      </c>
      <c r="Q13" s="119">
        <f t="shared" si="3"/>
        <v>7729</v>
      </c>
      <c r="R13" s="120">
        <f t="shared" si="3"/>
        <v>66743</v>
      </c>
      <c r="S13" s="118">
        <f t="shared" si="3"/>
        <v>0</v>
      </c>
      <c r="T13" s="119">
        <f t="shared" si="3"/>
        <v>0</v>
      </c>
      <c r="U13" s="120">
        <f t="shared" si="3"/>
        <v>0</v>
      </c>
      <c r="V13" s="118">
        <f t="shared" si="3"/>
        <v>2697</v>
      </c>
      <c r="W13" s="119">
        <f t="shared" si="3"/>
        <v>428837</v>
      </c>
      <c r="X13" s="120">
        <f t="shared" si="3"/>
        <v>6361945</v>
      </c>
      <c r="Y13" s="86" t="s">
        <v>20</v>
      </c>
      <c r="AA13" s="36" t="str">
        <f t="shared" si="6"/>
        <v>○</v>
      </c>
      <c r="AB13" s="36" t="str">
        <f t="shared" si="5"/>
        <v>○</v>
      </c>
      <c r="AC13" s="36" t="str">
        <f t="shared" si="5"/>
        <v>○</v>
      </c>
    </row>
    <row r="14" spans="1:29" ht="17.100000000000001" customHeight="1">
      <c r="A14" s="86" t="s">
        <v>21</v>
      </c>
      <c r="B14" s="118">
        <f t="shared" si="0"/>
        <v>3</v>
      </c>
      <c r="C14" s="119">
        <f t="shared" si="0"/>
        <v>7306</v>
      </c>
      <c r="D14" s="120">
        <f t="shared" si="0"/>
        <v>518774</v>
      </c>
      <c r="E14" s="118">
        <f t="shared" si="0"/>
        <v>112</v>
      </c>
      <c r="F14" s="119">
        <f t="shared" si="0"/>
        <v>22129</v>
      </c>
      <c r="G14" s="120">
        <f t="shared" si="0"/>
        <v>658362</v>
      </c>
      <c r="H14" s="118">
        <f t="shared" si="0"/>
        <v>551</v>
      </c>
      <c r="I14" s="119">
        <f t="shared" si="0"/>
        <v>294312</v>
      </c>
      <c r="J14" s="120">
        <f t="shared" si="0"/>
        <v>8084179</v>
      </c>
      <c r="K14" s="118">
        <f t="shared" si="0"/>
        <v>204</v>
      </c>
      <c r="L14" s="119">
        <f t="shared" si="0"/>
        <v>14286</v>
      </c>
      <c r="M14" s="120">
        <f t="shared" si="0"/>
        <v>165758</v>
      </c>
      <c r="N14" s="86" t="s">
        <v>21</v>
      </c>
      <c r="O14" s="86" t="s">
        <v>21</v>
      </c>
      <c r="P14" s="118">
        <f t="shared" si="3"/>
        <v>81</v>
      </c>
      <c r="Q14" s="119">
        <f t="shared" si="3"/>
        <v>2474</v>
      </c>
      <c r="R14" s="120">
        <f t="shared" si="3"/>
        <v>22477</v>
      </c>
      <c r="S14" s="118">
        <f t="shared" si="3"/>
        <v>0</v>
      </c>
      <c r="T14" s="119">
        <f t="shared" si="3"/>
        <v>0</v>
      </c>
      <c r="U14" s="120">
        <f t="shared" si="3"/>
        <v>0</v>
      </c>
      <c r="V14" s="118">
        <f t="shared" si="3"/>
        <v>951</v>
      </c>
      <c r="W14" s="119">
        <f t="shared" si="3"/>
        <v>340507</v>
      </c>
      <c r="X14" s="120">
        <f t="shared" si="3"/>
        <v>9449550</v>
      </c>
      <c r="Y14" s="86" t="s">
        <v>21</v>
      </c>
      <c r="AA14" s="36" t="str">
        <f t="shared" si="6"/>
        <v>○</v>
      </c>
      <c r="AB14" s="36" t="str">
        <f t="shared" si="5"/>
        <v>○</v>
      </c>
      <c r="AC14" s="36" t="str">
        <f t="shared" si="5"/>
        <v>○</v>
      </c>
    </row>
    <row r="15" spans="1:29" ht="17.100000000000001" customHeight="1">
      <c r="A15" s="86" t="s">
        <v>22</v>
      </c>
      <c r="B15" s="118">
        <f t="shared" si="0"/>
        <v>2</v>
      </c>
      <c r="C15" s="119">
        <f t="shared" si="0"/>
        <v>23</v>
      </c>
      <c r="D15" s="120">
        <f t="shared" si="0"/>
        <v>1039</v>
      </c>
      <c r="E15" s="118">
        <f t="shared" si="0"/>
        <v>559</v>
      </c>
      <c r="F15" s="119">
        <f t="shared" si="0"/>
        <v>13997</v>
      </c>
      <c r="G15" s="120">
        <f t="shared" si="0"/>
        <v>254625</v>
      </c>
      <c r="H15" s="118">
        <f t="shared" si="0"/>
        <v>581</v>
      </c>
      <c r="I15" s="119">
        <f t="shared" si="0"/>
        <v>226244</v>
      </c>
      <c r="J15" s="120">
        <f t="shared" si="0"/>
        <v>3563189</v>
      </c>
      <c r="K15" s="118">
        <f t="shared" si="0"/>
        <v>416</v>
      </c>
      <c r="L15" s="119">
        <f t="shared" si="0"/>
        <v>44937</v>
      </c>
      <c r="M15" s="120">
        <f t="shared" si="0"/>
        <v>275945</v>
      </c>
      <c r="N15" s="86" t="s">
        <v>22</v>
      </c>
      <c r="O15" s="86" t="s">
        <v>22</v>
      </c>
      <c r="P15" s="118">
        <f t="shared" si="3"/>
        <v>198</v>
      </c>
      <c r="Q15" s="119">
        <f t="shared" si="3"/>
        <v>5518</v>
      </c>
      <c r="R15" s="120">
        <f t="shared" si="3"/>
        <v>38146</v>
      </c>
      <c r="S15" s="118">
        <f t="shared" si="3"/>
        <v>0</v>
      </c>
      <c r="T15" s="119">
        <f t="shared" si="3"/>
        <v>0</v>
      </c>
      <c r="U15" s="120">
        <f t="shared" si="3"/>
        <v>0</v>
      </c>
      <c r="V15" s="118">
        <f t="shared" si="3"/>
        <v>1756</v>
      </c>
      <c r="W15" s="119">
        <f t="shared" si="3"/>
        <v>290719</v>
      </c>
      <c r="X15" s="120">
        <f t="shared" si="3"/>
        <v>4132944</v>
      </c>
      <c r="Y15" s="86" t="s">
        <v>22</v>
      </c>
      <c r="AA15" s="36" t="str">
        <f t="shared" si="6"/>
        <v>○</v>
      </c>
      <c r="AB15" s="36" t="str">
        <f t="shared" si="5"/>
        <v>○</v>
      </c>
      <c r="AC15" s="36" t="str">
        <f t="shared" si="5"/>
        <v>○</v>
      </c>
    </row>
    <row r="16" spans="1:29" s="1" customFormat="1" ht="17.100000000000001" customHeight="1">
      <c r="A16" s="121" t="s">
        <v>157</v>
      </c>
      <c r="B16" s="118">
        <f t="shared" si="0"/>
        <v>1</v>
      </c>
      <c r="C16" s="119">
        <f t="shared" si="0"/>
        <v>1812</v>
      </c>
      <c r="D16" s="120">
        <f t="shared" si="0"/>
        <v>22452</v>
      </c>
      <c r="E16" s="118">
        <f t="shared" si="0"/>
        <v>22</v>
      </c>
      <c r="F16" s="119">
        <f t="shared" si="0"/>
        <v>32773</v>
      </c>
      <c r="G16" s="120">
        <f t="shared" si="0"/>
        <v>761124</v>
      </c>
      <c r="H16" s="118">
        <f t="shared" si="0"/>
        <v>1126</v>
      </c>
      <c r="I16" s="119">
        <f t="shared" si="0"/>
        <v>407400</v>
      </c>
      <c r="J16" s="120">
        <f t="shared" si="0"/>
        <v>10491493</v>
      </c>
      <c r="K16" s="118">
        <f t="shared" si="0"/>
        <v>532</v>
      </c>
      <c r="L16" s="119">
        <f t="shared" si="0"/>
        <v>44749</v>
      </c>
      <c r="M16" s="120">
        <f t="shared" si="0"/>
        <v>274576</v>
      </c>
      <c r="N16" s="86" t="str">
        <f>A16</f>
        <v>城市</v>
      </c>
      <c r="O16" s="86" t="str">
        <f>A16</f>
        <v>城市</v>
      </c>
      <c r="P16" s="118">
        <f t="shared" si="3"/>
        <v>98</v>
      </c>
      <c r="Q16" s="119">
        <f t="shared" si="3"/>
        <v>3151</v>
      </c>
      <c r="R16" s="120">
        <f t="shared" si="3"/>
        <v>21171</v>
      </c>
      <c r="S16" s="118">
        <f t="shared" si="3"/>
        <v>0</v>
      </c>
      <c r="T16" s="119">
        <f t="shared" si="3"/>
        <v>0</v>
      </c>
      <c r="U16" s="120">
        <f t="shared" si="3"/>
        <v>0</v>
      </c>
      <c r="V16" s="118">
        <f t="shared" si="3"/>
        <v>1779</v>
      </c>
      <c r="W16" s="119">
        <f t="shared" si="3"/>
        <v>489885</v>
      </c>
      <c r="X16" s="120">
        <f t="shared" si="3"/>
        <v>11570816</v>
      </c>
      <c r="Y16" s="86" t="str">
        <f>A16</f>
        <v>城市</v>
      </c>
      <c r="AA16" s="36" t="str">
        <f t="shared" si="6"/>
        <v>○</v>
      </c>
      <c r="AB16" s="36" t="str">
        <f t="shared" si="5"/>
        <v>○</v>
      </c>
      <c r="AC16" s="36" t="str">
        <f t="shared" si="5"/>
        <v>○</v>
      </c>
    </row>
    <row r="17" spans="1:29" s="1" customFormat="1" ht="17.100000000000001" customHeight="1">
      <c r="A17" s="86" t="s">
        <v>56</v>
      </c>
      <c r="B17" s="118">
        <f t="shared" si="0"/>
        <v>1</v>
      </c>
      <c r="C17" s="119">
        <f t="shared" si="0"/>
        <v>99</v>
      </c>
      <c r="D17" s="120">
        <f t="shared" si="0"/>
        <v>578</v>
      </c>
      <c r="E17" s="118">
        <f t="shared" si="0"/>
        <v>26</v>
      </c>
      <c r="F17" s="119">
        <f t="shared" si="0"/>
        <v>2982</v>
      </c>
      <c r="G17" s="120">
        <f t="shared" si="0"/>
        <v>51577</v>
      </c>
      <c r="H17" s="118">
        <f t="shared" si="0"/>
        <v>724</v>
      </c>
      <c r="I17" s="119">
        <f t="shared" si="0"/>
        <v>148091</v>
      </c>
      <c r="J17" s="120">
        <f t="shared" si="0"/>
        <v>1597105</v>
      </c>
      <c r="K17" s="118">
        <f t="shared" si="0"/>
        <v>486</v>
      </c>
      <c r="L17" s="119">
        <f t="shared" si="0"/>
        <v>52062</v>
      </c>
      <c r="M17" s="120">
        <f t="shared" si="0"/>
        <v>246417</v>
      </c>
      <c r="N17" s="86" t="s">
        <v>56</v>
      </c>
      <c r="O17" s="86" t="s">
        <v>56</v>
      </c>
      <c r="P17" s="118">
        <f t="shared" si="3"/>
        <v>43</v>
      </c>
      <c r="Q17" s="119">
        <f t="shared" si="3"/>
        <v>1322</v>
      </c>
      <c r="R17" s="120">
        <f t="shared" si="3"/>
        <v>10256</v>
      </c>
      <c r="S17" s="118">
        <f t="shared" si="3"/>
        <v>0</v>
      </c>
      <c r="T17" s="119">
        <f t="shared" si="3"/>
        <v>0</v>
      </c>
      <c r="U17" s="120">
        <f t="shared" si="3"/>
        <v>0</v>
      </c>
      <c r="V17" s="118">
        <f t="shared" si="3"/>
        <v>1280</v>
      </c>
      <c r="W17" s="119">
        <f t="shared" si="3"/>
        <v>204556</v>
      </c>
      <c r="X17" s="120">
        <f t="shared" si="3"/>
        <v>1905933</v>
      </c>
      <c r="Y17" s="86" t="s">
        <v>56</v>
      </c>
      <c r="AA17" s="36" t="str">
        <f t="shared" si="6"/>
        <v>○</v>
      </c>
      <c r="AB17" s="36" t="str">
        <f t="shared" si="5"/>
        <v>○</v>
      </c>
      <c r="AC17" s="36" t="str">
        <f t="shared" si="5"/>
        <v>○</v>
      </c>
    </row>
    <row r="18" spans="1:29" ht="17.100000000000001" customHeight="1">
      <c r="A18" s="80" t="s">
        <v>23</v>
      </c>
      <c r="B18" s="122">
        <f t="shared" si="0"/>
        <v>0</v>
      </c>
      <c r="C18" s="123">
        <f t="shared" si="0"/>
        <v>0</v>
      </c>
      <c r="D18" s="124">
        <f t="shared" si="0"/>
        <v>0</v>
      </c>
      <c r="E18" s="122">
        <f t="shared" si="0"/>
        <v>17</v>
      </c>
      <c r="F18" s="123">
        <f t="shared" si="0"/>
        <v>1936</v>
      </c>
      <c r="G18" s="124">
        <f t="shared" si="0"/>
        <v>35826</v>
      </c>
      <c r="H18" s="122">
        <f t="shared" si="0"/>
        <v>261</v>
      </c>
      <c r="I18" s="123">
        <f t="shared" si="0"/>
        <v>81459</v>
      </c>
      <c r="J18" s="124">
        <f t="shared" si="0"/>
        <v>1160449</v>
      </c>
      <c r="K18" s="122">
        <f t="shared" si="0"/>
        <v>126</v>
      </c>
      <c r="L18" s="123">
        <f t="shared" si="0"/>
        <v>15785</v>
      </c>
      <c r="M18" s="124">
        <f t="shared" si="0"/>
        <v>60524</v>
      </c>
      <c r="N18" s="80" t="s">
        <v>23</v>
      </c>
      <c r="O18" s="80" t="s">
        <v>23</v>
      </c>
      <c r="P18" s="122">
        <f t="shared" si="3"/>
        <v>51</v>
      </c>
      <c r="Q18" s="123">
        <f t="shared" si="3"/>
        <v>1411</v>
      </c>
      <c r="R18" s="124">
        <f t="shared" si="3"/>
        <v>22005</v>
      </c>
      <c r="S18" s="122">
        <f t="shared" si="3"/>
        <v>0</v>
      </c>
      <c r="T18" s="123">
        <f t="shared" si="3"/>
        <v>0</v>
      </c>
      <c r="U18" s="124">
        <f t="shared" si="3"/>
        <v>0</v>
      </c>
      <c r="V18" s="122">
        <f t="shared" si="3"/>
        <v>455</v>
      </c>
      <c r="W18" s="123">
        <f t="shared" si="3"/>
        <v>100591</v>
      </c>
      <c r="X18" s="124">
        <f t="shared" si="3"/>
        <v>1278804</v>
      </c>
      <c r="Y18" s="80" t="s">
        <v>23</v>
      </c>
      <c r="AA18" s="36" t="str">
        <f t="shared" si="6"/>
        <v>○</v>
      </c>
      <c r="AB18" s="36" t="str">
        <f t="shared" si="5"/>
        <v>○</v>
      </c>
      <c r="AC18" s="36" t="str">
        <f t="shared" si="5"/>
        <v>○</v>
      </c>
    </row>
    <row r="19" spans="1:29" ht="17.100000000000001" customHeight="1">
      <c r="A19" s="86" t="s">
        <v>24</v>
      </c>
      <c r="B19" s="118">
        <f t="shared" si="0"/>
        <v>2</v>
      </c>
      <c r="C19" s="119">
        <f t="shared" si="0"/>
        <v>118</v>
      </c>
      <c r="D19" s="120">
        <f t="shared" si="0"/>
        <v>2388</v>
      </c>
      <c r="E19" s="118">
        <f t="shared" si="0"/>
        <v>27</v>
      </c>
      <c r="F19" s="119">
        <f t="shared" si="0"/>
        <v>2773</v>
      </c>
      <c r="G19" s="120">
        <f t="shared" si="0"/>
        <v>31042</v>
      </c>
      <c r="H19" s="118">
        <f t="shared" si="0"/>
        <v>133</v>
      </c>
      <c r="I19" s="119">
        <f t="shared" si="0"/>
        <v>30282</v>
      </c>
      <c r="J19" s="120">
        <f t="shared" si="0"/>
        <v>654220</v>
      </c>
      <c r="K19" s="118">
        <f t="shared" si="0"/>
        <v>115</v>
      </c>
      <c r="L19" s="119">
        <f t="shared" si="0"/>
        <v>8815</v>
      </c>
      <c r="M19" s="120">
        <f t="shared" si="0"/>
        <v>89740</v>
      </c>
      <c r="N19" s="86" t="s">
        <v>24</v>
      </c>
      <c r="O19" s="86" t="s">
        <v>24</v>
      </c>
      <c r="P19" s="118">
        <f t="shared" si="3"/>
        <v>29</v>
      </c>
      <c r="Q19" s="119">
        <f t="shared" si="3"/>
        <v>945</v>
      </c>
      <c r="R19" s="120">
        <f t="shared" si="3"/>
        <v>6171</v>
      </c>
      <c r="S19" s="118">
        <f t="shared" si="3"/>
        <v>0</v>
      </c>
      <c r="T19" s="119">
        <f t="shared" si="3"/>
        <v>0</v>
      </c>
      <c r="U19" s="120">
        <f t="shared" si="3"/>
        <v>0</v>
      </c>
      <c r="V19" s="118">
        <f t="shared" si="3"/>
        <v>306</v>
      </c>
      <c r="W19" s="119">
        <f t="shared" si="3"/>
        <v>42933</v>
      </c>
      <c r="X19" s="120">
        <f t="shared" si="3"/>
        <v>783561</v>
      </c>
      <c r="Y19" s="86" t="s">
        <v>24</v>
      </c>
      <c r="AA19" s="36" t="str">
        <f t="shared" si="6"/>
        <v>○</v>
      </c>
      <c r="AB19" s="36" t="str">
        <f t="shared" si="5"/>
        <v>○</v>
      </c>
      <c r="AC19" s="36" t="str">
        <f t="shared" si="5"/>
        <v>○</v>
      </c>
    </row>
    <row r="20" spans="1:29" ht="17.100000000000001" customHeight="1">
      <c r="A20" s="86" t="s">
        <v>25</v>
      </c>
      <c r="B20" s="118">
        <f t="shared" si="0"/>
        <v>4</v>
      </c>
      <c r="C20" s="119">
        <f t="shared" si="0"/>
        <v>326</v>
      </c>
      <c r="D20" s="120">
        <f t="shared" si="0"/>
        <v>3778</v>
      </c>
      <c r="E20" s="118">
        <f t="shared" si="0"/>
        <v>785</v>
      </c>
      <c r="F20" s="119">
        <f t="shared" si="0"/>
        <v>17286</v>
      </c>
      <c r="G20" s="120">
        <f t="shared" si="0"/>
        <v>299768</v>
      </c>
      <c r="H20" s="118">
        <f t="shared" si="0"/>
        <v>109</v>
      </c>
      <c r="I20" s="119">
        <f t="shared" si="0"/>
        <v>19903</v>
      </c>
      <c r="J20" s="120">
        <f t="shared" si="0"/>
        <v>207552</v>
      </c>
      <c r="K20" s="118">
        <f t="shared" si="0"/>
        <v>70</v>
      </c>
      <c r="L20" s="119">
        <f t="shared" si="0"/>
        <v>4124</v>
      </c>
      <c r="M20" s="120">
        <f t="shared" si="0"/>
        <v>37295</v>
      </c>
      <c r="N20" s="86" t="s">
        <v>25</v>
      </c>
      <c r="O20" s="86" t="s">
        <v>25</v>
      </c>
      <c r="P20" s="118">
        <f t="shared" si="3"/>
        <v>187</v>
      </c>
      <c r="Q20" s="119">
        <f t="shared" si="3"/>
        <v>3066</v>
      </c>
      <c r="R20" s="120">
        <f t="shared" si="3"/>
        <v>23588</v>
      </c>
      <c r="S20" s="118">
        <f t="shared" si="3"/>
        <v>0</v>
      </c>
      <c r="T20" s="119">
        <f t="shared" si="3"/>
        <v>0</v>
      </c>
      <c r="U20" s="120">
        <f t="shared" si="3"/>
        <v>0</v>
      </c>
      <c r="V20" s="118">
        <f t="shared" si="3"/>
        <v>1155</v>
      </c>
      <c r="W20" s="119">
        <f t="shared" si="3"/>
        <v>44705</v>
      </c>
      <c r="X20" s="120">
        <f t="shared" si="3"/>
        <v>571981</v>
      </c>
      <c r="Y20" s="86" t="s">
        <v>25</v>
      </c>
      <c r="AA20" s="36" t="str">
        <f t="shared" si="6"/>
        <v>○</v>
      </c>
      <c r="AB20" s="36" t="str">
        <f t="shared" si="5"/>
        <v>○</v>
      </c>
      <c r="AC20" s="36" t="str">
        <f t="shared" si="5"/>
        <v>○</v>
      </c>
    </row>
    <row r="21" spans="1:29" ht="17.100000000000001" customHeight="1">
      <c r="A21" s="86" t="s">
        <v>26</v>
      </c>
      <c r="B21" s="118">
        <f t="shared" si="0"/>
        <v>1</v>
      </c>
      <c r="C21" s="119">
        <f t="shared" si="0"/>
        <v>127</v>
      </c>
      <c r="D21" s="120">
        <f t="shared" si="0"/>
        <v>468</v>
      </c>
      <c r="E21" s="118">
        <f t="shared" si="0"/>
        <v>25</v>
      </c>
      <c r="F21" s="119">
        <f t="shared" si="0"/>
        <v>12211</v>
      </c>
      <c r="G21" s="120">
        <f t="shared" si="0"/>
        <v>85350</v>
      </c>
      <c r="H21" s="118">
        <f t="shared" si="0"/>
        <v>342</v>
      </c>
      <c r="I21" s="119">
        <f t="shared" si="0"/>
        <v>105407</v>
      </c>
      <c r="J21" s="120">
        <f t="shared" si="0"/>
        <v>1954398</v>
      </c>
      <c r="K21" s="118">
        <f t="shared" si="0"/>
        <v>305</v>
      </c>
      <c r="L21" s="119">
        <f t="shared" si="0"/>
        <v>24639</v>
      </c>
      <c r="M21" s="120">
        <f t="shared" si="0"/>
        <v>187778</v>
      </c>
      <c r="N21" s="86" t="s">
        <v>26</v>
      </c>
      <c r="O21" s="86" t="s">
        <v>26</v>
      </c>
      <c r="P21" s="118">
        <f t="shared" si="3"/>
        <v>115</v>
      </c>
      <c r="Q21" s="119">
        <f t="shared" si="3"/>
        <v>5122</v>
      </c>
      <c r="R21" s="120">
        <f t="shared" si="3"/>
        <v>18090</v>
      </c>
      <c r="S21" s="118">
        <f t="shared" si="3"/>
        <v>0</v>
      </c>
      <c r="T21" s="119">
        <f t="shared" si="3"/>
        <v>0</v>
      </c>
      <c r="U21" s="120">
        <f t="shared" si="3"/>
        <v>0</v>
      </c>
      <c r="V21" s="118">
        <f t="shared" si="3"/>
        <v>788</v>
      </c>
      <c r="W21" s="119">
        <f t="shared" si="3"/>
        <v>147506</v>
      </c>
      <c r="X21" s="120">
        <f t="shared" si="3"/>
        <v>2246084</v>
      </c>
      <c r="Y21" s="86" t="s">
        <v>26</v>
      </c>
      <c r="AA21" s="36" t="str">
        <f t="shared" si="6"/>
        <v>○</v>
      </c>
      <c r="AB21" s="36" t="str">
        <f t="shared" si="5"/>
        <v>○</v>
      </c>
      <c r="AC21" s="36" t="str">
        <f t="shared" si="5"/>
        <v>○</v>
      </c>
    </row>
    <row r="22" spans="1:29" ht="17.100000000000001" customHeight="1">
      <c r="A22" s="86" t="s">
        <v>27</v>
      </c>
      <c r="B22" s="118">
        <f t="shared" ref="B22:M37" si="7">B67</f>
        <v>6</v>
      </c>
      <c r="C22" s="119">
        <f t="shared" si="7"/>
        <v>21800</v>
      </c>
      <c r="D22" s="120">
        <f t="shared" si="7"/>
        <v>367032</v>
      </c>
      <c r="E22" s="118">
        <f t="shared" si="7"/>
        <v>2</v>
      </c>
      <c r="F22" s="119">
        <f t="shared" si="7"/>
        <v>34</v>
      </c>
      <c r="G22" s="120">
        <f t="shared" si="7"/>
        <v>543</v>
      </c>
      <c r="H22" s="118">
        <f t="shared" si="7"/>
        <v>169</v>
      </c>
      <c r="I22" s="119">
        <f t="shared" si="7"/>
        <v>268437</v>
      </c>
      <c r="J22" s="120">
        <f t="shared" si="7"/>
        <v>14209195</v>
      </c>
      <c r="K22" s="118">
        <f t="shared" si="7"/>
        <v>121</v>
      </c>
      <c r="L22" s="119">
        <f t="shared" si="7"/>
        <v>12332</v>
      </c>
      <c r="M22" s="120">
        <f t="shared" si="7"/>
        <v>78878</v>
      </c>
      <c r="N22" s="86" t="s">
        <v>27</v>
      </c>
      <c r="O22" s="86" t="s">
        <v>27</v>
      </c>
      <c r="P22" s="118">
        <f t="shared" ref="P22:X37" si="8">P67</f>
        <v>15</v>
      </c>
      <c r="Q22" s="119">
        <f t="shared" si="8"/>
        <v>610</v>
      </c>
      <c r="R22" s="120">
        <f t="shared" si="8"/>
        <v>7287</v>
      </c>
      <c r="S22" s="118">
        <f t="shared" si="8"/>
        <v>0</v>
      </c>
      <c r="T22" s="119">
        <f t="shared" si="8"/>
        <v>91</v>
      </c>
      <c r="U22" s="120">
        <f t="shared" si="8"/>
        <v>155</v>
      </c>
      <c r="V22" s="118">
        <f t="shared" si="8"/>
        <v>313</v>
      </c>
      <c r="W22" s="119">
        <f t="shared" si="8"/>
        <v>303304</v>
      </c>
      <c r="X22" s="120">
        <f t="shared" si="8"/>
        <v>14663090</v>
      </c>
      <c r="Y22" s="86" t="s">
        <v>27</v>
      </c>
      <c r="AA22" s="36" t="str">
        <f t="shared" si="6"/>
        <v>○</v>
      </c>
      <c r="AB22" s="36" t="str">
        <f t="shared" si="6"/>
        <v>○</v>
      </c>
      <c r="AC22" s="36" t="str">
        <f t="shared" si="6"/>
        <v>○</v>
      </c>
    </row>
    <row r="23" spans="1:29" ht="17.100000000000001" customHeight="1">
      <c r="A23" s="86" t="s">
        <v>28</v>
      </c>
      <c r="B23" s="118">
        <f t="shared" si="7"/>
        <v>3</v>
      </c>
      <c r="C23" s="119">
        <f t="shared" si="7"/>
        <v>37291</v>
      </c>
      <c r="D23" s="120">
        <f t="shared" si="7"/>
        <v>1618434</v>
      </c>
      <c r="E23" s="118">
        <f t="shared" si="7"/>
        <v>8</v>
      </c>
      <c r="F23" s="119">
        <f t="shared" si="7"/>
        <v>12850</v>
      </c>
      <c r="G23" s="120">
        <f t="shared" si="7"/>
        <v>839443</v>
      </c>
      <c r="H23" s="118">
        <f t="shared" si="7"/>
        <v>233</v>
      </c>
      <c r="I23" s="119">
        <f t="shared" si="7"/>
        <v>150764</v>
      </c>
      <c r="J23" s="120">
        <f t="shared" si="7"/>
        <v>3414654</v>
      </c>
      <c r="K23" s="118">
        <f t="shared" si="7"/>
        <v>220</v>
      </c>
      <c r="L23" s="119">
        <f t="shared" si="7"/>
        <v>15756</v>
      </c>
      <c r="M23" s="120">
        <f t="shared" si="7"/>
        <v>95977</v>
      </c>
      <c r="N23" s="86" t="s">
        <v>28</v>
      </c>
      <c r="O23" s="86" t="s">
        <v>28</v>
      </c>
      <c r="P23" s="118">
        <f t="shared" si="8"/>
        <v>44</v>
      </c>
      <c r="Q23" s="119">
        <f t="shared" si="8"/>
        <v>1186</v>
      </c>
      <c r="R23" s="120">
        <f t="shared" si="8"/>
        <v>8356</v>
      </c>
      <c r="S23" s="118">
        <f t="shared" si="8"/>
        <v>0</v>
      </c>
      <c r="T23" s="119">
        <f t="shared" si="8"/>
        <v>0</v>
      </c>
      <c r="U23" s="120">
        <f t="shared" si="8"/>
        <v>0</v>
      </c>
      <c r="V23" s="118">
        <f t="shared" si="8"/>
        <v>508</v>
      </c>
      <c r="W23" s="119">
        <f t="shared" si="8"/>
        <v>217847</v>
      </c>
      <c r="X23" s="120">
        <f t="shared" si="8"/>
        <v>5976864</v>
      </c>
      <c r="Y23" s="86" t="s">
        <v>28</v>
      </c>
      <c r="AA23" s="36" t="str">
        <f t="shared" si="6"/>
        <v>○</v>
      </c>
      <c r="AB23" s="36" t="str">
        <f t="shared" si="6"/>
        <v>○</v>
      </c>
      <c r="AC23" s="36" t="str">
        <f t="shared" si="6"/>
        <v>○</v>
      </c>
    </row>
    <row r="24" spans="1:29" ht="17.100000000000001" customHeight="1">
      <c r="A24" s="86" t="s">
        <v>29</v>
      </c>
      <c r="B24" s="118">
        <f t="shared" si="7"/>
        <v>5</v>
      </c>
      <c r="C24" s="119">
        <f t="shared" si="7"/>
        <v>5691</v>
      </c>
      <c r="D24" s="120">
        <f t="shared" si="7"/>
        <v>116590</v>
      </c>
      <c r="E24" s="118">
        <f t="shared" si="7"/>
        <v>4</v>
      </c>
      <c r="F24" s="119">
        <f t="shared" si="7"/>
        <v>610</v>
      </c>
      <c r="G24" s="120">
        <f t="shared" si="7"/>
        <v>8168</v>
      </c>
      <c r="H24" s="118">
        <f t="shared" si="7"/>
        <v>136</v>
      </c>
      <c r="I24" s="119">
        <f t="shared" si="7"/>
        <v>51156</v>
      </c>
      <c r="J24" s="120">
        <f t="shared" si="7"/>
        <v>1606146</v>
      </c>
      <c r="K24" s="118">
        <f t="shared" si="7"/>
        <v>227</v>
      </c>
      <c r="L24" s="119">
        <f t="shared" si="7"/>
        <v>19392</v>
      </c>
      <c r="M24" s="120">
        <f t="shared" si="7"/>
        <v>104084</v>
      </c>
      <c r="N24" s="86" t="s">
        <v>29</v>
      </c>
      <c r="O24" s="86" t="s">
        <v>29</v>
      </c>
      <c r="P24" s="118">
        <f t="shared" si="8"/>
        <v>43</v>
      </c>
      <c r="Q24" s="119">
        <f t="shared" si="8"/>
        <v>1857</v>
      </c>
      <c r="R24" s="120">
        <f t="shared" si="8"/>
        <v>5159</v>
      </c>
      <c r="S24" s="118">
        <f t="shared" si="8"/>
        <v>0</v>
      </c>
      <c r="T24" s="119">
        <f t="shared" si="8"/>
        <v>0</v>
      </c>
      <c r="U24" s="120">
        <f t="shared" si="8"/>
        <v>0</v>
      </c>
      <c r="V24" s="118">
        <f t="shared" si="8"/>
        <v>415</v>
      </c>
      <c r="W24" s="119">
        <f t="shared" si="8"/>
        <v>78706</v>
      </c>
      <c r="X24" s="120">
        <f t="shared" si="8"/>
        <v>1840147</v>
      </c>
      <c r="Y24" s="86" t="s">
        <v>29</v>
      </c>
      <c r="AA24" s="36" t="str">
        <f t="shared" si="6"/>
        <v>○</v>
      </c>
      <c r="AB24" s="36" t="str">
        <f t="shared" si="6"/>
        <v>○</v>
      </c>
      <c r="AC24" s="36" t="str">
        <f t="shared" si="6"/>
        <v>○</v>
      </c>
    </row>
    <row r="25" spans="1:29" ht="17.100000000000001" customHeight="1">
      <c r="A25" s="86" t="s">
        <v>30</v>
      </c>
      <c r="B25" s="118">
        <f t="shared" si="7"/>
        <v>0</v>
      </c>
      <c r="C25" s="119">
        <f t="shared" si="7"/>
        <v>0</v>
      </c>
      <c r="D25" s="120">
        <f t="shared" si="7"/>
        <v>0</v>
      </c>
      <c r="E25" s="118">
        <f t="shared" si="7"/>
        <v>21</v>
      </c>
      <c r="F25" s="119">
        <f t="shared" si="7"/>
        <v>9667</v>
      </c>
      <c r="G25" s="120">
        <f t="shared" si="7"/>
        <v>217756</v>
      </c>
      <c r="H25" s="118">
        <f t="shared" si="7"/>
        <v>1143</v>
      </c>
      <c r="I25" s="119">
        <f t="shared" si="7"/>
        <v>340668</v>
      </c>
      <c r="J25" s="120">
        <f t="shared" si="7"/>
        <v>7729682</v>
      </c>
      <c r="K25" s="118">
        <f t="shared" si="7"/>
        <v>1502</v>
      </c>
      <c r="L25" s="119">
        <f t="shared" si="7"/>
        <v>99708</v>
      </c>
      <c r="M25" s="120">
        <f t="shared" si="7"/>
        <v>392218</v>
      </c>
      <c r="N25" s="86" t="s">
        <v>30</v>
      </c>
      <c r="O25" s="86" t="s">
        <v>30</v>
      </c>
      <c r="P25" s="118">
        <f t="shared" si="8"/>
        <v>228</v>
      </c>
      <c r="Q25" s="119">
        <f t="shared" si="8"/>
        <v>5499</v>
      </c>
      <c r="R25" s="120">
        <f t="shared" si="8"/>
        <v>20121</v>
      </c>
      <c r="S25" s="118">
        <f t="shared" si="8"/>
        <v>0</v>
      </c>
      <c r="T25" s="119">
        <f t="shared" si="8"/>
        <v>0</v>
      </c>
      <c r="U25" s="120">
        <f t="shared" si="8"/>
        <v>0</v>
      </c>
      <c r="V25" s="118">
        <f t="shared" si="8"/>
        <v>2894</v>
      </c>
      <c r="W25" s="119">
        <f t="shared" si="8"/>
        <v>455542</v>
      </c>
      <c r="X25" s="120">
        <f t="shared" si="8"/>
        <v>8359777</v>
      </c>
      <c r="Y25" s="86" t="s">
        <v>30</v>
      </c>
      <c r="AA25" s="36" t="str">
        <f t="shared" si="6"/>
        <v>○</v>
      </c>
      <c r="AB25" s="36" t="str">
        <f t="shared" si="6"/>
        <v>○</v>
      </c>
      <c r="AC25" s="36" t="str">
        <f t="shared" si="6"/>
        <v>○</v>
      </c>
    </row>
    <row r="26" spans="1:29" ht="17.100000000000001" customHeight="1">
      <c r="A26" s="86" t="s">
        <v>64</v>
      </c>
      <c r="B26" s="118">
        <f t="shared" si="7"/>
        <v>4</v>
      </c>
      <c r="C26" s="119">
        <f t="shared" si="7"/>
        <v>1260</v>
      </c>
      <c r="D26" s="120">
        <f t="shared" si="7"/>
        <v>28109</v>
      </c>
      <c r="E26" s="118">
        <f t="shared" si="7"/>
        <v>1</v>
      </c>
      <c r="F26" s="119">
        <f t="shared" si="7"/>
        <v>83</v>
      </c>
      <c r="G26" s="120">
        <f t="shared" si="7"/>
        <v>1695</v>
      </c>
      <c r="H26" s="118">
        <f t="shared" si="7"/>
        <v>61</v>
      </c>
      <c r="I26" s="119">
        <f t="shared" si="7"/>
        <v>10982</v>
      </c>
      <c r="J26" s="120">
        <f t="shared" si="7"/>
        <v>176349</v>
      </c>
      <c r="K26" s="118">
        <f t="shared" si="7"/>
        <v>95</v>
      </c>
      <c r="L26" s="119">
        <f t="shared" si="7"/>
        <v>7338</v>
      </c>
      <c r="M26" s="120">
        <f t="shared" si="7"/>
        <v>51190</v>
      </c>
      <c r="N26" s="86" t="s">
        <v>64</v>
      </c>
      <c r="O26" s="86" t="s">
        <v>64</v>
      </c>
      <c r="P26" s="118">
        <f t="shared" si="8"/>
        <v>3</v>
      </c>
      <c r="Q26" s="119">
        <f t="shared" si="8"/>
        <v>83</v>
      </c>
      <c r="R26" s="120">
        <f t="shared" si="8"/>
        <v>773</v>
      </c>
      <c r="S26" s="118">
        <f t="shared" si="8"/>
        <v>5</v>
      </c>
      <c r="T26" s="119">
        <f t="shared" si="8"/>
        <v>230</v>
      </c>
      <c r="U26" s="120">
        <f t="shared" si="8"/>
        <v>907</v>
      </c>
      <c r="V26" s="118">
        <f t="shared" si="8"/>
        <v>169</v>
      </c>
      <c r="W26" s="119">
        <f t="shared" si="8"/>
        <v>19976</v>
      </c>
      <c r="X26" s="120">
        <f t="shared" si="8"/>
        <v>259023</v>
      </c>
      <c r="Y26" s="86" t="s">
        <v>64</v>
      </c>
      <c r="AA26" s="36" t="str">
        <f t="shared" si="6"/>
        <v>○</v>
      </c>
      <c r="AB26" s="36" t="str">
        <f t="shared" si="6"/>
        <v>○</v>
      </c>
      <c r="AC26" s="36" t="str">
        <f t="shared" si="6"/>
        <v>○</v>
      </c>
    </row>
    <row r="27" spans="1:29" ht="17.100000000000001" customHeight="1">
      <c r="A27" s="86" t="s">
        <v>31</v>
      </c>
      <c r="B27" s="118">
        <f t="shared" si="7"/>
        <v>0</v>
      </c>
      <c r="C27" s="119">
        <f t="shared" si="7"/>
        <v>0</v>
      </c>
      <c r="D27" s="120">
        <f t="shared" si="7"/>
        <v>0</v>
      </c>
      <c r="E27" s="118">
        <f t="shared" si="7"/>
        <v>0</v>
      </c>
      <c r="F27" s="119">
        <f t="shared" si="7"/>
        <v>0</v>
      </c>
      <c r="G27" s="120">
        <f t="shared" si="7"/>
        <v>0</v>
      </c>
      <c r="H27" s="118">
        <f t="shared" si="7"/>
        <v>27</v>
      </c>
      <c r="I27" s="119">
        <f t="shared" si="7"/>
        <v>4871</v>
      </c>
      <c r="J27" s="120">
        <f t="shared" si="7"/>
        <v>49349</v>
      </c>
      <c r="K27" s="118">
        <f t="shared" si="7"/>
        <v>75</v>
      </c>
      <c r="L27" s="119">
        <f t="shared" si="7"/>
        <v>9268</v>
      </c>
      <c r="M27" s="120">
        <f t="shared" si="7"/>
        <v>52507</v>
      </c>
      <c r="N27" s="86" t="s">
        <v>31</v>
      </c>
      <c r="O27" s="86" t="s">
        <v>31</v>
      </c>
      <c r="P27" s="118">
        <f t="shared" si="8"/>
        <v>4</v>
      </c>
      <c r="Q27" s="119">
        <f t="shared" si="8"/>
        <v>137</v>
      </c>
      <c r="R27" s="120">
        <f t="shared" si="8"/>
        <v>3107</v>
      </c>
      <c r="S27" s="118">
        <f t="shared" si="8"/>
        <v>0</v>
      </c>
      <c r="T27" s="119">
        <f t="shared" si="8"/>
        <v>0</v>
      </c>
      <c r="U27" s="120">
        <f t="shared" si="8"/>
        <v>0</v>
      </c>
      <c r="V27" s="118">
        <f t="shared" si="8"/>
        <v>106</v>
      </c>
      <c r="W27" s="119">
        <f t="shared" si="8"/>
        <v>14276</v>
      </c>
      <c r="X27" s="120">
        <f t="shared" si="8"/>
        <v>104963</v>
      </c>
      <c r="Y27" s="86" t="s">
        <v>31</v>
      </c>
      <c r="AA27" s="36" t="str">
        <f t="shared" si="6"/>
        <v>○</v>
      </c>
      <c r="AB27" s="36" t="str">
        <f t="shared" si="6"/>
        <v>○</v>
      </c>
      <c r="AC27" s="36" t="str">
        <f t="shared" si="6"/>
        <v>○</v>
      </c>
    </row>
    <row r="28" spans="1:29" ht="17.100000000000001" customHeight="1">
      <c r="A28" s="86" t="s">
        <v>32</v>
      </c>
      <c r="B28" s="118">
        <f t="shared" si="7"/>
        <v>3</v>
      </c>
      <c r="C28" s="119">
        <f t="shared" si="7"/>
        <v>1498</v>
      </c>
      <c r="D28" s="120">
        <f t="shared" si="7"/>
        <v>8867</v>
      </c>
      <c r="E28" s="118">
        <f t="shared" si="7"/>
        <v>50</v>
      </c>
      <c r="F28" s="119">
        <f t="shared" si="7"/>
        <v>4707</v>
      </c>
      <c r="G28" s="120">
        <f t="shared" si="7"/>
        <v>87620</v>
      </c>
      <c r="H28" s="118">
        <f t="shared" si="7"/>
        <v>231</v>
      </c>
      <c r="I28" s="119">
        <f t="shared" si="7"/>
        <v>47770</v>
      </c>
      <c r="J28" s="120">
        <f t="shared" si="7"/>
        <v>905458</v>
      </c>
      <c r="K28" s="118">
        <f t="shared" si="7"/>
        <v>285</v>
      </c>
      <c r="L28" s="119">
        <f t="shared" si="7"/>
        <v>22171</v>
      </c>
      <c r="M28" s="120">
        <f t="shared" si="7"/>
        <v>126331</v>
      </c>
      <c r="N28" s="86" t="s">
        <v>32</v>
      </c>
      <c r="O28" s="86" t="s">
        <v>32</v>
      </c>
      <c r="P28" s="118">
        <f t="shared" si="8"/>
        <v>40</v>
      </c>
      <c r="Q28" s="119">
        <f t="shared" si="8"/>
        <v>1418</v>
      </c>
      <c r="R28" s="120">
        <f t="shared" si="8"/>
        <v>11009</v>
      </c>
      <c r="S28" s="118">
        <f t="shared" si="8"/>
        <v>0</v>
      </c>
      <c r="T28" s="119">
        <f t="shared" si="8"/>
        <v>0</v>
      </c>
      <c r="U28" s="120">
        <f t="shared" si="8"/>
        <v>0</v>
      </c>
      <c r="V28" s="118">
        <f t="shared" si="8"/>
        <v>609</v>
      </c>
      <c r="W28" s="119">
        <f t="shared" si="8"/>
        <v>77564</v>
      </c>
      <c r="X28" s="120">
        <f t="shared" si="8"/>
        <v>1139285</v>
      </c>
      <c r="Y28" s="86" t="s">
        <v>32</v>
      </c>
      <c r="AA28" s="36" t="str">
        <f t="shared" si="6"/>
        <v>○</v>
      </c>
      <c r="AB28" s="36" t="str">
        <f t="shared" si="6"/>
        <v>○</v>
      </c>
      <c r="AC28" s="36" t="str">
        <f t="shared" si="6"/>
        <v>○</v>
      </c>
    </row>
    <row r="29" spans="1:29" ht="17.100000000000001" customHeight="1">
      <c r="A29" s="86" t="s">
        <v>33</v>
      </c>
      <c r="B29" s="118">
        <f t="shared" si="7"/>
        <v>0</v>
      </c>
      <c r="C29" s="119">
        <f t="shared" si="7"/>
        <v>0</v>
      </c>
      <c r="D29" s="120">
        <f t="shared" si="7"/>
        <v>0</v>
      </c>
      <c r="E29" s="118">
        <f t="shared" si="7"/>
        <v>38</v>
      </c>
      <c r="F29" s="119">
        <f t="shared" si="7"/>
        <v>1279</v>
      </c>
      <c r="G29" s="120">
        <f t="shared" si="7"/>
        <v>28794</v>
      </c>
      <c r="H29" s="118">
        <f t="shared" si="7"/>
        <v>148</v>
      </c>
      <c r="I29" s="119">
        <f t="shared" si="7"/>
        <v>17133</v>
      </c>
      <c r="J29" s="120">
        <f t="shared" si="7"/>
        <v>246955</v>
      </c>
      <c r="K29" s="118">
        <f t="shared" si="7"/>
        <v>126</v>
      </c>
      <c r="L29" s="119">
        <f t="shared" si="7"/>
        <v>7504</v>
      </c>
      <c r="M29" s="120">
        <f t="shared" si="7"/>
        <v>54255</v>
      </c>
      <c r="N29" s="86" t="s">
        <v>33</v>
      </c>
      <c r="O29" s="86" t="s">
        <v>33</v>
      </c>
      <c r="P29" s="118">
        <f t="shared" si="8"/>
        <v>69</v>
      </c>
      <c r="Q29" s="119">
        <f t="shared" si="8"/>
        <v>1794</v>
      </c>
      <c r="R29" s="120">
        <f t="shared" si="8"/>
        <v>14967</v>
      </c>
      <c r="S29" s="118">
        <f t="shared" si="8"/>
        <v>0</v>
      </c>
      <c r="T29" s="119">
        <f t="shared" si="8"/>
        <v>0</v>
      </c>
      <c r="U29" s="120">
        <f t="shared" si="8"/>
        <v>0</v>
      </c>
      <c r="V29" s="118">
        <f t="shared" si="8"/>
        <v>381</v>
      </c>
      <c r="W29" s="119">
        <f t="shared" si="8"/>
        <v>27710</v>
      </c>
      <c r="X29" s="120">
        <f t="shared" si="8"/>
        <v>344971</v>
      </c>
      <c r="Y29" s="86" t="s">
        <v>33</v>
      </c>
      <c r="AA29" s="36" t="str">
        <f t="shared" si="6"/>
        <v>○</v>
      </c>
      <c r="AB29" s="36" t="str">
        <f t="shared" si="6"/>
        <v>○</v>
      </c>
      <c r="AC29" s="36" t="str">
        <f t="shared" si="6"/>
        <v>○</v>
      </c>
    </row>
    <row r="30" spans="1:29" ht="17.100000000000001" customHeight="1">
      <c r="A30" s="86" t="s">
        <v>34</v>
      </c>
      <c r="B30" s="118">
        <f t="shared" si="7"/>
        <v>1</v>
      </c>
      <c r="C30" s="119">
        <f t="shared" si="7"/>
        <v>35</v>
      </c>
      <c r="D30" s="120">
        <f t="shared" si="7"/>
        <v>67</v>
      </c>
      <c r="E30" s="118">
        <f t="shared" si="7"/>
        <v>15</v>
      </c>
      <c r="F30" s="119">
        <f t="shared" si="7"/>
        <v>1729</v>
      </c>
      <c r="G30" s="120">
        <f t="shared" si="7"/>
        <v>24977</v>
      </c>
      <c r="H30" s="118">
        <f t="shared" si="7"/>
        <v>112</v>
      </c>
      <c r="I30" s="119">
        <f t="shared" si="7"/>
        <v>65778</v>
      </c>
      <c r="J30" s="120">
        <f t="shared" si="7"/>
        <v>966728</v>
      </c>
      <c r="K30" s="118">
        <f t="shared" si="7"/>
        <v>27</v>
      </c>
      <c r="L30" s="119">
        <f t="shared" si="7"/>
        <v>2569</v>
      </c>
      <c r="M30" s="120">
        <f t="shared" si="7"/>
        <v>12078</v>
      </c>
      <c r="N30" s="86" t="s">
        <v>34</v>
      </c>
      <c r="O30" s="86" t="s">
        <v>34</v>
      </c>
      <c r="P30" s="118">
        <f t="shared" si="8"/>
        <v>7</v>
      </c>
      <c r="Q30" s="119">
        <f t="shared" si="8"/>
        <v>135</v>
      </c>
      <c r="R30" s="120">
        <f t="shared" si="8"/>
        <v>1109</v>
      </c>
      <c r="S30" s="118">
        <f t="shared" si="8"/>
        <v>0</v>
      </c>
      <c r="T30" s="119">
        <f t="shared" si="8"/>
        <v>0</v>
      </c>
      <c r="U30" s="120">
        <f t="shared" si="8"/>
        <v>0</v>
      </c>
      <c r="V30" s="118">
        <f t="shared" si="8"/>
        <v>162</v>
      </c>
      <c r="W30" s="119">
        <f t="shared" si="8"/>
        <v>70246</v>
      </c>
      <c r="X30" s="120">
        <f t="shared" si="8"/>
        <v>1004959</v>
      </c>
      <c r="Y30" s="86" t="s">
        <v>34</v>
      </c>
      <c r="AA30" s="36" t="str">
        <f t="shared" si="6"/>
        <v>○</v>
      </c>
      <c r="AB30" s="36" t="str">
        <f t="shared" si="6"/>
        <v>○</v>
      </c>
      <c r="AC30" s="36" t="str">
        <f t="shared" si="6"/>
        <v>○</v>
      </c>
    </row>
    <row r="31" spans="1:29" ht="17.100000000000001" customHeight="1">
      <c r="A31" s="86" t="s">
        <v>35</v>
      </c>
      <c r="B31" s="118">
        <f t="shared" si="7"/>
        <v>0</v>
      </c>
      <c r="C31" s="119">
        <f t="shared" si="7"/>
        <v>0</v>
      </c>
      <c r="D31" s="120">
        <f t="shared" si="7"/>
        <v>0</v>
      </c>
      <c r="E31" s="118">
        <f t="shared" si="7"/>
        <v>17</v>
      </c>
      <c r="F31" s="119">
        <f t="shared" si="7"/>
        <v>944</v>
      </c>
      <c r="G31" s="120">
        <f t="shared" si="7"/>
        <v>15494</v>
      </c>
      <c r="H31" s="118">
        <f t="shared" si="7"/>
        <v>114</v>
      </c>
      <c r="I31" s="119">
        <f t="shared" si="7"/>
        <v>48622</v>
      </c>
      <c r="J31" s="120">
        <f t="shared" si="7"/>
        <v>1791288</v>
      </c>
      <c r="K31" s="118">
        <f t="shared" si="7"/>
        <v>45</v>
      </c>
      <c r="L31" s="119">
        <f t="shared" si="7"/>
        <v>9154</v>
      </c>
      <c r="M31" s="120">
        <f t="shared" si="7"/>
        <v>66037</v>
      </c>
      <c r="N31" s="86" t="s">
        <v>35</v>
      </c>
      <c r="O31" s="86" t="s">
        <v>35</v>
      </c>
      <c r="P31" s="118">
        <f t="shared" si="8"/>
        <v>33</v>
      </c>
      <c r="Q31" s="119">
        <f t="shared" si="8"/>
        <v>508</v>
      </c>
      <c r="R31" s="120">
        <f t="shared" si="8"/>
        <v>6521</v>
      </c>
      <c r="S31" s="118">
        <f t="shared" si="8"/>
        <v>2</v>
      </c>
      <c r="T31" s="119">
        <f t="shared" si="8"/>
        <v>94</v>
      </c>
      <c r="U31" s="120">
        <f t="shared" si="8"/>
        <v>1718</v>
      </c>
      <c r="V31" s="118">
        <f t="shared" si="8"/>
        <v>211</v>
      </c>
      <c r="W31" s="119">
        <f t="shared" si="8"/>
        <v>59322</v>
      </c>
      <c r="X31" s="120">
        <f t="shared" si="8"/>
        <v>1881058</v>
      </c>
      <c r="Y31" s="86" t="s">
        <v>35</v>
      </c>
      <c r="AA31" s="36" t="str">
        <f t="shared" si="6"/>
        <v>○</v>
      </c>
      <c r="AB31" s="36" t="str">
        <f t="shared" si="6"/>
        <v>○</v>
      </c>
      <c r="AC31" s="36" t="str">
        <f t="shared" si="6"/>
        <v>○</v>
      </c>
    </row>
    <row r="32" spans="1:29" ht="17.100000000000001" customHeight="1">
      <c r="A32" s="86" t="s">
        <v>36</v>
      </c>
      <c r="B32" s="118">
        <f t="shared" si="7"/>
        <v>2</v>
      </c>
      <c r="C32" s="119">
        <f t="shared" si="7"/>
        <v>144</v>
      </c>
      <c r="D32" s="120">
        <f t="shared" si="7"/>
        <v>978</v>
      </c>
      <c r="E32" s="118">
        <f t="shared" si="7"/>
        <v>18</v>
      </c>
      <c r="F32" s="119">
        <f t="shared" si="7"/>
        <v>5893</v>
      </c>
      <c r="G32" s="120">
        <f t="shared" si="7"/>
        <v>142564</v>
      </c>
      <c r="H32" s="118">
        <f t="shared" si="7"/>
        <v>528</v>
      </c>
      <c r="I32" s="119">
        <f t="shared" si="7"/>
        <v>198047</v>
      </c>
      <c r="J32" s="120">
        <f t="shared" si="7"/>
        <v>3521009</v>
      </c>
      <c r="K32" s="118">
        <f t="shared" si="7"/>
        <v>453</v>
      </c>
      <c r="L32" s="119">
        <f t="shared" si="7"/>
        <v>32214</v>
      </c>
      <c r="M32" s="120">
        <f t="shared" si="7"/>
        <v>253299</v>
      </c>
      <c r="N32" s="86" t="s">
        <v>36</v>
      </c>
      <c r="O32" s="86" t="s">
        <v>36</v>
      </c>
      <c r="P32" s="118">
        <f t="shared" si="8"/>
        <v>22</v>
      </c>
      <c r="Q32" s="119">
        <f t="shared" si="8"/>
        <v>1302</v>
      </c>
      <c r="R32" s="120">
        <f t="shared" si="8"/>
        <v>8403</v>
      </c>
      <c r="S32" s="118">
        <f t="shared" si="8"/>
        <v>0</v>
      </c>
      <c r="T32" s="119">
        <f t="shared" si="8"/>
        <v>0</v>
      </c>
      <c r="U32" s="120">
        <f t="shared" si="8"/>
        <v>0</v>
      </c>
      <c r="V32" s="118">
        <f t="shared" si="8"/>
        <v>1023</v>
      </c>
      <c r="W32" s="119">
        <f t="shared" si="8"/>
        <v>237600</v>
      </c>
      <c r="X32" s="120">
        <f t="shared" si="8"/>
        <v>3926253</v>
      </c>
      <c r="Y32" s="86" t="s">
        <v>36</v>
      </c>
      <c r="AA32" s="36" t="str">
        <f t="shared" si="6"/>
        <v>○</v>
      </c>
      <c r="AB32" s="36" t="str">
        <f t="shared" si="6"/>
        <v>○</v>
      </c>
      <c r="AC32" s="36" t="str">
        <f t="shared" si="6"/>
        <v>○</v>
      </c>
    </row>
    <row r="33" spans="1:29" ht="17.100000000000001" customHeight="1">
      <c r="A33" s="86" t="s">
        <v>37</v>
      </c>
      <c r="B33" s="118">
        <f t="shared" si="7"/>
        <v>0</v>
      </c>
      <c r="C33" s="119">
        <f t="shared" si="7"/>
        <v>0</v>
      </c>
      <c r="D33" s="120">
        <f t="shared" si="7"/>
        <v>0</v>
      </c>
      <c r="E33" s="118">
        <f t="shared" si="7"/>
        <v>4</v>
      </c>
      <c r="F33" s="119">
        <f t="shared" si="7"/>
        <v>531</v>
      </c>
      <c r="G33" s="120">
        <f t="shared" si="7"/>
        <v>5312</v>
      </c>
      <c r="H33" s="118">
        <f t="shared" si="7"/>
        <v>137</v>
      </c>
      <c r="I33" s="119">
        <f t="shared" si="7"/>
        <v>65712</v>
      </c>
      <c r="J33" s="120">
        <f t="shared" si="7"/>
        <v>1260278</v>
      </c>
      <c r="K33" s="118">
        <f t="shared" si="7"/>
        <v>106</v>
      </c>
      <c r="L33" s="119">
        <f t="shared" si="7"/>
        <v>9032</v>
      </c>
      <c r="M33" s="120">
        <f t="shared" si="7"/>
        <v>74112</v>
      </c>
      <c r="N33" s="86" t="s">
        <v>37</v>
      </c>
      <c r="O33" s="86" t="s">
        <v>37</v>
      </c>
      <c r="P33" s="118">
        <f t="shared" si="8"/>
        <v>21</v>
      </c>
      <c r="Q33" s="119">
        <f t="shared" si="8"/>
        <v>569</v>
      </c>
      <c r="R33" s="120">
        <f t="shared" si="8"/>
        <v>3655</v>
      </c>
      <c r="S33" s="118">
        <f t="shared" si="8"/>
        <v>0</v>
      </c>
      <c r="T33" s="119">
        <f t="shared" si="8"/>
        <v>0</v>
      </c>
      <c r="U33" s="120">
        <f t="shared" si="8"/>
        <v>0</v>
      </c>
      <c r="V33" s="118">
        <f t="shared" si="8"/>
        <v>268</v>
      </c>
      <c r="W33" s="119">
        <f t="shared" si="8"/>
        <v>75844</v>
      </c>
      <c r="X33" s="120">
        <f t="shared" si="8"/>
        <v>1343357</v>
      </c>
      <c r="Y33" s="86" t="s">
        <v>37</v>
      </c>
      <c r="AA33" s="36" t="str">
        <f t="shared" si="6"/>
        <v>○</v>
      </c>
      <c r="AB33" s="36" t="str">
        <f t="shared" si="6"/>
        <v>○</v>
      </c>
      <c r="AC33" s="36" t="str">
        <f t="shared" si="6"/>
        <v>○</v>
      </c>
    </row>
    <row r="34" spans="1:29" ht="17.100000000000001" customHeight="1">
      <c r="A34" s="86" t="s">
        <v>38</v>
      </c>
      <c r="B34" s="118">
        <f t="shared" si="7"/>
        <v>0</v>
      </c>
      <c r="C34" s="119">
        <f t="shared" si="7"/>
        <v>0</v>
      </c>
      <c r="D34" s="120">
        <f t="shared" si="7"/>
        <v>0</v>
      </c>
      <c r="E34" s="118">
        <f t="shared" si="7"/>
        <v>14</v>
      </c>
      <c r="F34" s="119">
        <f t="shared" si="7"/>
        <v>5206</v>
      </c>
      <c r="G34" s="120">
        <f t="shared" si="7"/>
        <v>31449</v>
      </c>
      <c r="H34" s="118">
        <f t="shared" si="7"/>
        <v>364</v>
      </c>
      <c r="I34" s="119">
        <f t="shared" si="7"/>
        <v>85744</v>
      </c>
      <c r="J34" s="120">
        <f t="shared" si="7"/>
        <v>701017</v>
      </c>
      <c r="K34" s="118">
        <f t="shared" si="7"/>
        <v>132</v>
      </c>
      <c r="L34" s="119">
        <f t="shared" si="7"/>
        <v>20070</v>
      </c>
      <c r="M34" s="120">
        <f t="shared" si="7"/>
        <v>69412</v>
      </c>
      <c r="N34" s="86" t="s">
        <v>38</v>
      </c>
      <c r="O34" s="86" t="s">
        <v>38</v>
      </c>
      <c r="P34" s="118">
        <f t="shared" si="8"/>
        <v>16</v>
      </c>
      <c r="Q34" s="119">
        <f t="shared" si="8"/>
        <v>800</v>
      </c>
      <c r="R34" s="120">
        <f t="shared" si="8"/>
        <v>3382</v>
      </c>
      <c r="S34" s="118">
        <f t="shared" si="8"/>
        <v>0</v>
      </c>
      <c r="T34" s="119">
        <f t="shared" si="8"/>
        <v>0</v>
      </c>
      <c r="U34" s="120">
        <f t="shared" si="8"/>
        <v>0</v>
      </c>
      <c r="V34" s="118">
        <f t="shared" si="8"/>
        <v>526</v>
      </c>
      <c r="W34" s="119">
        <f t="shared" si="8"/>
        <v>111820</v>
      </c>
      <c r="X34" s="120">
        <f t="shared" si="8"/>
        <v>805260</v>
      </c>
      <c r="Y34" s="86" t="s">
        <v>38</v>
      </c>
      <c r="AA34" s="36" t="str">
        <f t="shared" si="6"/>
        <v>○</v>
      </c>
      <c r="AB34" s="36" t="str">
        <f t="shared" si="6"/>
        <v>○</v>
      </c>
      <c r="AC34" s="36" t="str">
        <f t="shared" si="6"/>
        <v>○</v>
      </c>
    </row>
    <row r="35" spans="1:29" ht="17.100000000000001" customHeight="1">
      <c r="A35" s="86" t="s">
        <v>39</v>
      </c>
      <c r="B35" s="118">
        <f t="shared" si="7"/>
        <v>2</v>
      </c>
      <c r="C35" s="119">
        <f t="shared" si="7"/>
        <v>50</v>
      </c>
      <c r="D35" s="120">
        <f t="shared" si="7"/>
        <v>180</v>
      </c>
      <c r="E35" s="118">
        <f t="shared" si="7"/>
        <v>11</v>
      </c>
      <c r="F35" s="119">
        <f t="shared" si="7"/>
        <v>896</v>
      </c>
      <c r="G35" s="120">
        <f t="shared" si="7"/>
        <v>5108</v>
      </c>
      <c r="H35" s="118">
        <f t="shared" si="7"/>
        <v>365</v>
      </c>
      <c r="I35" s="119">
        <f t="shared" si="7"/>
        <v>112920</v>
      </c>
      <c r="J35" s="120">
        <f t="shared" si="7"/>
        <v>1413652</v>
      </c>
      <c r="K35" s="118">
        <f t="shared" si="7"/>
        <v>245</v>
      </c>
      <c r="L35" s="119">
        <f t="shared" si="7"/>
        <v>23347</v>
      </c>
      <c r="M35" s="120">
        <f t="shared" si="7"/>
        <v>104027</v>
      </c>
      <c r="N35" s="86" t="s">
        <v>39</v>
      </c>
      <c r="O35" s="86" t="s">
        <v>39</v>
      </c>
      <c r="P35" s="118">
        <f t="shared" si="8"/>
        <v>19</v>
      </c>
      <c r="Q35" s="119">
        <f t="shared" si="8"/>
        <v>615</v>
      </c>
      <c r="R35" s="120">
        <f t="shared" si="8"/>
        <v>3726</v>
      </c>
      <c r="S35" s="118">
        <f t="shared" si="8"/>
        <v>0</v>
      </c>
      <c r="T35" s="119">
        <f t="shared" si="8"/>
        <v>0</v>
      </c>
      <c r="U35" s="120">
        <f t="shared" si="8"/>
        <v>0</v>
      </c>
      <c r="V35" s="118">
        <f t="shared" si="8"/>
        <v>642</v>
      </c>
      <c r="W35" s="119">
        <f t="shared" si="8"/>
        <v>137828</v>
      </c>
      <c r="X35" s="120">
        <f t="shared" si="8"/>
        <v>1526693</v>
      </c>
      <c r="Y35" s="86" t="s">
        <v>39</v>
      </c>
      <c r="AA35" s="36" t="str">
        <f t="shared" si="6"/>
        <v>○</v>
      </c>
      <c r="AB35" s="36" t="str">
        <f t="shared" si="6"/>
        <v>○</v>
      </c>
      <c r="AC35" s="36" t="str">
        <f t="shared" si="6"/>
        <v>○</v>
      </c>
    </row>
    <row r="36" spans="1:29" ht="17.100000000000001" customHeight="1">
      <c r="A36" s="86" t="s">
        <v>40</v>
      </c>
      <c r="B36" s="118">
        <f t="shared" si="7"/>
        <v>1</v>
      </c>
      <c r="C36" s="119">
        <f t="shared" si="7"/>
        <v>225</v>
      </c>
      <c r="D36" s="120">
        <f t="shared" si="7"/>
        <v>1527</v>
      </c>
      <c r="E36" s="118">
        <f t="shared" si="7"/>
        <v>41</v>
      </c>
      <c r="F36" s="119">
        <f t="shared" si="7"/>
        <v>876</v>
      </c>
      <c r="G36" s="120">
        <f t="shared" si="7"/>
        <v>14328</v>
      </c>
      <c r="H36" s="118">
        <f t="shared" si="7"/>
        <v>377</v>
      </c>
      <c r="I36" s="119">
        <f t="shared" si="7"/>
        <v>86230</v>
      </c>
      <c r="J36" s="120">
        <f t="shared" si="7"/>
        <v>771607</v>
      </c>
      <c r="K36" s="118">
        <f t="shared" si="7"/>
        <v>165</v>
      </c>
      <c r="L36" s="119">
        <f t="shared" si="7"/>
        <v>16144</v>
      </c>
      <c r="M36" s="120">
        <f t="shared" si="7"/>
        <v>75510</v>
      </c>
      <c r="N36" s="86" t="s">
        <v>40</v>
      </c>
      <c r="O36" s="86" t="s">
        <v>40</v>
      </c>
      <c r="P36" s="118">
        <f t="shared" si="8"/>
        <v>9</v>
      </c>
      <c r="Q36" s="119">
        <f t="shared" si="8"/>
        <v>298</v>
      </c>
      <c r="R36" s="120">
        <f t="shared" si="8"/>
        <v>1288</v>
      </c>
      <c r="S36" s="118">
        <f t="shared" si="8"/>
        <v>0</v>
      </c>
      <c r="T36" s="119">
        <f t="shared" si="8"/>
        <v>0</v>
      </c>
      <c r="U36" s="120">
        <f t="shared" si="8"/>
        <v>0</v>
      </c>
      <c r="V36" s="118">
        <f t="shared" si="8"/>
        <v>593</v>
      </c>
      <c r="W36" s="119">
        <f t="shared" si="8"/>
        <v>103773</v>
      </c>
      <c r="X36" s="120">
        <f t="shared" si="8"/>
        <v>864260</v>
      </c>
      <c r="Y36" s="86" t="s">
        <v>40</v>
      </c>
      <c r="AA36" s="36" t="str">
        <f t="shared" si="6"/>
        <v>○</v>
      </c>
      <c r="AB36" s="36" t="str">
        <f t="shared" si="6"/>
        <v>○</v>
      </c>
      <c r="AC36" s="36" t="str">
        <f t="shared" si="6"/>
        <v>○</v>
      </c>
    </row>
    <row r="37" spans="1:29" ht="17.100000000000001" customHeight="1">
      <c r="A37" s="86" t="s">
        <v>41</v>
      </c>
      <c r="B37" s="118">
        <f t="shared" si="7"/>
        <v>1</v>
      </c>
      <c r="C37" s="119">
        <f t="shared" si="7"/>
        <v>32</v>
      </c>
      <c r="D37" s="120">
        <f t="shared" si="7"/>
        <v>68</v>
      </c>
      <c r="E37" s="118">
        <f t="shared" si="7"/>
        <v>2</v>
      </c>
      <c r="F37" s="119">
        <f t="shared" si="7"/>
        <v>74</v>
      </c>
      <c r="G37" s="120">
        <f t="shared" si="7"/>
        <v>480</v>
      </c>
      <c r="H37" s="118">
        <f t="shared" si="7"/>
        <v>47</v>
      </c>
      <c r="I37" s="119">
        <f t="shared" si="7"/>
        <v>9348</v>
      </c>
      <c r="J37" s="120">
        <f t="shared" si="7"/>
        <v>53552</v>
      </c>
      <c r="K37" s="118">
        <f t="shared" si="7"/>
        <v>29</v>
      </c>
      <c r="L37" s="119">
        <f t="shared" si="7"/>
        <v>1718</v>
      </c>
      <c r="M37" s="120">
        <f t="shared" si="7"/>
        <v>11039</v>
      </c>
      <c r="N37" s="86" t="s">
        <v>41</v>
      </c>
      <c r="O37" s="86" t="s">
        <v>41</v>
      </c>
      <c r="P37" s="118">
        <f t="shared" si="8"/>
        <v>2</v>
      </c>
      <c r="Q37" s="119">
        <f t="shared" si="8"/>
        <v>46</v>
      </c>
      <c r="R37" s="120">
        <f t="shared" si="8"/>
        <v>90</v>
      </c>
      <c r="S37" s="118">
        <f t="shared" si="8"/>
        <v>0</v>
      </c>
      <c r="T37" s="119">
        <f t="shared" si="8"/>
        <v>0</v>
      </c>
      <c r="U37" s="120">
        <f t="shared" si="8"/>
        <v>0</v>
      </c>
      <c r="V37" s="118">
        <f t="shared" si="8"/>
        <v>81</v>
      </c>
      <c r="W37" s="119">
        <f t="shared" si="8"/>
        <v>11218</v>
      </c>
      <c r="X37" s="120">
        <f t="shared" si="8"/>
        <v>65229</v>
      </c>
      <c r="Y37" s="86" t="s">
        <v>41</v>
      </c>
      <c r="AA37" s="36" t="str">
        <f t="shared" si="6"/>
        <v>○</v>
      </c>
      <c r="AB37" s="36" t="str">
        <f t="shared" si="6"/>
        <v>○</v>
      </c>
      <c r="AC37" s="36" t="str">
        <f t="shared" si="6"/>
        <v>○</v>
      </c>
    </row>
    <row r="38" spans="1:29" ht="17.100000000000001" customHeight="1">
      <c r="A38" s="86" t="s">
        <v>42</v>
      </c>
      <c r="B38" s="118">
        <f t="shared" ref="B38:M44" si="9">B83</f>
        <v>0</v>
      </c>
      <c r="C38" s="119">
        <f t="shared" si="9"/>
        <v>0</v>
      </c>
      <c r="D38" s="120">
        <f t="shared" si="9"/>
        <v>0</v>
      </c>
      <c r="E38" s="118">
        <f t="shared" si="9"/>
        <v>7</v>
      </c>
      <c r="F38" s="119">
        <f t="shared" si="9"/>
        <v>1414</v>
      </c>
      <c r="G38" s="120">
        <f t="shared" si="9"/>
        <v>25087</v>
      </c>
      <c r="H38" s="118">
        <f t="shared" si="9"/>
        <v>20</v>
      </c>
      <c r="I38" s="119">
        <f t="shared" si="9"/>
        <v>5002</v>
      </c>
      <c r="J38" s="120">
        <f t="shared" si="9"/>
        <v>42990</v>
      </c>
      <c r="K38" s="118">
        <f t="shared" si="9"/>
        <v>39</v>
      </c>
      <c r="L38" s="119">
        <f t="shared" si="9"/>
        <v>3128</v>
      </c>
      <c r="M38" s="120">
        <f t="shared" si="9"/>
        <v>16274</v>
      </c>
      <c r="N38" s="86" t="s">
        <v>42</v>
      </c>
      <c r="O38" s="86" t="s">
        <v>42</v>
      </c>
      <c r="P38" s="118">
        <f t="shared" ref="P38:X44" si="10">P83</f>
        <v>3</v>
      </c>
      <c r="Q38" s="119">
        <f t="shared" si="10"/>
        <v>36</v>
      </c>
      <c r="R38" s="120">
        <f t="shared" si="10"/>
        <v>227</v>
      </c>
      <c r="S38" s="118">
        <f t="shared" si="10"/>
        <v>0</v>
      </c>
      <c r="T38" s="119">
        <f t="shared" si="10"/>
        <v>0</v>
      </c>
      <c r="U38" s="120">
        <f t="shared" si="10"/>
        <v>0</v>
      </c>
      <c r="V38" s="118">
        <f t="shared" si="10"/>
        <v>69</v>
      </c>
      <c r="W38" s="119">
        <f t="shared" si="10"/>
        <v>9580</v>
      </c>
      <c r="X38" s="120">
        <f t="shared" si="10"/>
        <v>84578</v>
      </c>
      <c r="Y38" s="86" t="s">
        <v>42</v>
      </c>
      <c r="AA38" s="36" t="str">
        <f t="shared" si="6"/>
        <v>○</v>
      </c>
      <c r="AB38" s="36" t="str">
        <f t="shared" si="6"/>
        <v>○</v>
      </c>
      <c r="AC38" s="36" t="str">
        <f t="shared" si="6"/>
        <v>○</v>
      </c>
    </row>
    <row r="39" spans="1:29" ht="17.100000000000001" customHeight="1">
      <c r="A39" s="86" t="s">
        <v>43</v>
      </c>
      <c r="B39" s="118">
        <f t="shared" si="9"/>
        <v>0</v>
      </c>
      <c r="C39" s="119">
        <f t="shared" si="9"/>
        <v>0</v>
      </c>
      <c r="D39" s="120">
        <f t="shared" si="9"/>
        <v>0</v>
      </c>
      <c r="E39" s="118">
        <f t="shared" si="9"/>
        <v>5</v>
      </c>
      <c r="F39" s="119">
        <f t="shared" si="9"/>
        <v>491</v>
      </c>
      <c r="G39" s="120">
        <f t="shared" si="9"/>
        <v>19238</v>
      </c>
      <c r="H39" s="118">
        <f t="shared" si="9"/>
        <v>9</v>
      </c>
      <c r="I39" s="119">
        <f t="shared" si="9"/>
        <v>2388</v>
      </c>
      <c r="J39" s="120">
        <f t="shared" si="9"/>
        <v>30285</v>
      </c>
      <c r="K39" s="118">
        <f t="shared" si="9"/>
        <v>10</v>
      </c>
      <c r="L39" s="119">
        <f t="shared" si="9"/>
        <v>1402</v>
      </c>
      <c r="M39" s="120">
        <f t="shared" si="9"/>
        <v>7049</v>
      </c>
      <c r="N39" s="86" t="s">
        <v>43</v>
      </c>
      <c r="O39" s="86" t="s">
        <v>43</v>
      </c>
      <c r="P39" s="118">
        <f t="shared" si="10"/>
        <v>2</v>
      </c>
      <c r="Q39" s="119">
        <f t="shared" si="10"/>
        <v>25</v>
      </c>
      <c r="R39" s="120">
        <f t="shared" si="10"/>
        <v>159</v>
      </c>
      <c r="S39" s="118">
        <f t="shared" si="10"/>
        <v>0</v>
      </c>
      <c r="T39" s="119">
        <f t="shared" si="10"/>
        <v>0</v>
      </c>
      <c r="U39" s="120">
        <f t="shared" si="10"/>
        <v>0</v>
      </c>
      <c r="V39" s="118">
        <f t="shared" si="10"/>
        <v>26</v>
      </c>
      <c r="W39" s="119">
        <f t="shared" si="10"/>
        <v>4306</v>
      </c>
      <c r="X39" s="120">
        <f t="shared" si="10"/>
        <v>56731</v>
      </c>
      <c r="Y39" s="86" t="s">
        <v>43</v>
      </c>
      <c r="AA39" s="36" t="str">
        <f t="shared" si="6"/>
        <v>○</v>
      </c>
      <c r="AB39" s="36" t="str">
        <f t="shared" si="6"/>
        <v>○</v>
      </c>
      <c r="AC39" s="36" t="str">
        <f t="shared" si="6"/>
        <v>○</v>
      </c>
    </row>
    <row r="40" spans="1:29" ht="17.100000000000001" customHeight="1">
      <c r="A40" s="86" t="s">
        <v>44</v>
      </c>
      <c r="B40" s="118">
        <f t="shared" si="9"/>
        <v>0</v>
      </c>
      <c r="C40" s="119">
        <f t="shared" si="9"/>
        <v>0</v>
      </c>
      <c r="D40" s="120">
        <f t="shared" si="9"/>
        <v>0</v>
      </c>
      <c r="E40" s="118">
        <f t="shared" si="9"/>
        <v>7</v>
      </c>
      <c r="F40" s="119">
        <f t="shared" si="9"/>
        <v>10422</v>
      </c>
      <c r="G40" s="120">
        <f t="shared" si="9"/>
        <v>252817</v>
      </c>
      <c r="H40" s="118">
        <f t="shared" si="9"/>
        <v>46</v>
      </c>
      <c r="I40" s="119">
        <f t="shared" si="9"/>
        <v>8623</v>
      </c>
      <c r="J40" s="120">
        <f t="shared" si="9"/>
        <v>107252</v>
      </c>
      <c r="K40" s="118">
        <f t="shared" si="9"/>
        <v>56</v>
      </c>
      <c r="L40" s="119">
        <f t="shared" si="9"/>
        <v>4090</v>
      </c>
      <c r="M40" s="120">
        <f t="shared" si="9"/>
        <v>12445</v>
      </c>
      <c r="N40" s="86" t="s">
        <v>44</v>
      </c>
      <c r="O40" s="86" t="s">
        <v>44</v>
      </c>
      <c r="P40" s="118">
        <f t="shared" si="10"/>
        <v>3</v>
      </c>
      <c r="Q40" s="119">
        <f t="shared" si="10"/>
        <v>89</v>
      </c>
      <c r="R40" s="120">
        <f t="shared" si="10"/>
        <v>636</v>
      </c>
      <c r="S40" s="118">
        <f t="shared" si="10"/>
        <v>0</v>
      </c>
      <c r="T40" s="119">
        <f t="shared" si="10"/>
        <v>0</v>
      </c>
      <c r="U40" s="120">
        <f t="shared" si="10"/>
        <v>0</v>
      </c>
      <c r="V40" s="118">
        <f t="shared" si="10"/>
        <v>112</v>
      </c>
      <c r="W40" s="119">
        <f t="shared" si="10"/>
        <v>23224</v>
      </c>
      <c r="X40" s="120">
        <f t="shared" si="10"/>
        <v>373150</v>
      </c>
      <c r="Y40" s="86" t="s">
        <v>44</v>
      </c>
      <c r="AA40" s="36" t="str">
        <f t="shared" si="6"/>
        <v>○</v>
      </c>
      <c r="AB40" s="36" t="str">
        <f t="shared" si="6"/>
        <v>○</v>
      </c>
      <c r="AC40" s="36" t="str">
        <f t="shared" si="6"/>
        <v>○</v>
      </c>
    </row>
    <row r="41" spans="1:29" ht="17.100000000000001" customHeight="1">
      <c r="A41" s="86" t="s">
        <v>45</v>
      </c>
      <c r="B41" s="118">
        <f t="shared" si="9"/>
        <v>8</v>
      </c>
      <c r="C41" s="119">
        <f t="shared" si="9"/>
        <v>5417</v>
      </c>
      <c r="D41" s="120">
        <f t="shared" si="9"/>
        <v>69889</v>
      </c>
      <c r="E41" s="118">
        <f t="shared" si="9"/>
        <v>6</v>
      </c>
      <c r="F41" s="119">
        <f t="shared" si="9"/>
        <v>364</v>
      </c>
      <c r="G41" s="120">
        <f t="shared" si="9"/>
        <v>9014</v>
      </c>
      <c r="H41" s="118">
        <f t="shared" si="9"/>
        <v>7</v>
      </c>
      <c r="I41" s="119">
        <f t="shared" si="9"/>
        <v>1543</v>
      </c>
      <c r="J41" s="120">
        <f t="shared" si="9"/>
        <v>34675</v>
      </c>
      <c r="K41" s="118">
        <f t="shared" si="9"/>
        <v>31</v>
      </c>
      <c r="L41" s="119">
        <f t="shared" si="9"/>
        <v>2932</v>
      </c>
      <c r="M41" s="120">
        <f t="shared" si="9"/>
        <v>20566</v>
      </c>
      <c r="N41" s="86" t="s">
        <v>45</v>
      </c>
      <c r="O41" s="86" t="s">
        <v>45</v>
      </c>
      <c r="P41" s="118">
        <f t="shared" si="10"/>
        <v>7</v>
      </c>
      <c r="Q41" s="119">
        <f t="shared" si="10"/>
        <v>141</v>
      </c>
      <c r="R41" s="120">
        <f t="shared" si="10"/>
        <v>2403</v>
      </c>
      <c r="S41" s="118">
        <f t="shared" si="10"/>
        <v>0</v>
      </c>
      <c r="T41" s="119">
        <f t="shared" si="10"/>
        <v>0</v>
      </c>
      <c r="U41" s="120">
        <f t="shared" si="10"/>
        <v>0</v>
      </c>
      <c r="V41" s="118">
        <f t="shared" si="10"/>
        <v>59</v>
      </c>
      <c r="W41" s="119">
        <f t="shared" si="10"/>
        <v>10397</v>
      </c>
      <c r="X41" s="120">
        <f t="shared" si="10"/>
        <v>136547</v>
      </c>
      <c r="Y41" s="86" t="s">
        <v>45</v>
      </c>
      <c r="AA41" s="36" t="str">
        <f t="shared" si="6"/>
        <v>○</v>
      </c>
      <c r="AB41" s="36" t="str">
        <f t="shared" si="6"/>
        <v>○</v>
      </c>
      <c r="AC41" s="36" t="str">
        <f t="shared" si="6"/>
        <v>○</v>
      </c>
    </row>
    <row r="42" spans="1:29" ht="17.100000000000001" customHeight="1">
      <c r="A42" s="86" t="s">
        <v>46</v>
      </c>
      <c r="B42" s="118">
        <f t="shared" si="9"/>
        <v>0</v>
      </c>
      <c r="C42" s="119">
        <f t="shared" si="9"/>
        <v>0</v>
      </c>
      <c r="D42" s="120">
        <f t="shared" si="9"/>
        <v>0</v>
      </c>
      <c r="E42" s="118">
        <f t="shared" si="9"/>
        <v>1</v>
      </c>
      <c r="F42" s="119">
        <f t="shared" si="9"/>
        <v>60</v>
      </c>
      <c r="G42" s="120">
        <f t="shared" si="9"/>
        <v>1628</v>
      </c>
      <c r="H42" s="118">
        <f t="shared" si="9"/>
        <v>2</v>
      </c>
      <c r="I42" s="119">
        <f t="shared" si="9"/>
        <v>163</v>
      </c>
      <c r="J42" s="120">
        <f t="shared" si="9"/>
        <v>1713</v>
      </c>
      <c r="K42" s="118">
        <f t="shared" si="9"/>
        <v>26</v>
      </c>
      <c r="L42" s="119">
        <f t="shared" si="9"/>
        <v>2681</v>
      </c>
      <c r="M42" s="120">
        <f t="shared" si="9"/>
        <v>21314</v>
      </c>
      <c r="N42" s="86" t="s">
        <v>46</v>
      </c>
      <c r="O42" s="86" t="s">
        <v>46</v>
      </c>
      <c r="P42" s="118">
        <f t="shared" si="10"/>
        <v>0</v>
      </c>
      <c r="Q42" s="119">
        <f t="shared" si="10"/>
        <v>0</v>
      </c>
      <c r="R42" s="120">
        <f t="shared" si="10"/>
        <v>0</v>
      </c>
      <c r="S42" s="118">
        <f t="shared" si="10"/>
        <v>0</v>
      </c>
      <c r="T42" s="119">
        <f t="shared" si="10"/>
        <v>0</v>
      </c>
      <c r="U42" s="120">
        <f t="shared" si="10"/>
        <v>0</v>
      </c>
      <c r="V42" s="118">
        <f t="shared" si="10"/>
        <v>29</v>
      </c>
      <c r="W42" s="119">
        <f t="shared" si="10"/>
        <v>2904</v>
      </c>
      <c r="X42" s="120">
        <f t="shared" si="10"/>
        <v>24655</v>
      </c>
      <c r="Y42" s="86" t="s">
        <v>46</v>
      </c>
      <c r="AA42" s="36" t="str">
        <f t="shared" si="6"/>
        <v>○</v>
      </c>
      <c r="AB42" s="36" t="str">
        <f t="shared" si="6"/>
        <v>○</v>
      </c>
      <c r="AC42" s="36" t="str">
        <f t="shared" si="6"/>
        <v>○</v>
      </c>
    </row>
    <row r="43" spans="1:29" ht="17.100000000000001" customHeight="1">
      <c r="A43" s="86" t="s">
        <v>47</v>
      </c>
      <c r="B43" s="118">
        <f t="shared" si="9"/>
        <v>1</v>
      </c>
      <c r="C43" s="119">
        <f t="shared" si="9"/>
        <v>576</v>
      </c>
      <c r="D43" s="120">
        <f t="shared" si="9"/>
        <v>34442</v>
      </c>
      <c r="E43" s="118">
        <f t="shared" si="9"/>
        <v>0</v>
      </c>
      <c r="F43" s="119">
        <f t="shared" si="9"/>
        <v>0</v>
      </c>
      <c r="G43" s="120">
        <f t="shared" si="9"/>
        <v>0</v>
      </c>
      <c r="H43" s="118">
        <f t="shared" si="9"/>
        <v>16</v>
      </c>
      <c r="I43" s="119">
        <f t="shared" si="9"/>
        <v>5186</v>
      </c>
      <c r="J43" s="120">
        <f t="shared" si="9"/>
        <v>104769</v>
      </c>
      <c r="K43" s="118">
        <f t="shared" si="9"/>
        <v>65</v>
      </c>
      <c r="L43" s="119">
        <f t="shared" si="9"/>
        <v>7626</v>
      </c>
      <c r="M43" s="120">
        <f t="shared" si="9"/>
        <v>57921</v>
      </c>
      <c r="N43" s="86" t="s">
        <v>47</v>
      </c>
      <c r="O43" s="86" t="s">
        <v>47</v>
      </c>
      <c r="P43" s="118">
        <f t="shared" si="10"/>
        <v>4</v>
      </c>
      <c r="Q43" s="119">
        <f t="shared" si="10"/>
        <v>70</v>
      </c>
      <c r="R43" s="120">
        <f t="shared" si="10"/>
        <v>500</v>
      </c>
      <c r="S43" s="118">
        <f t="shared" si="10"/>
        <v>0</v>
      </c>
      <c r="T43" s="119">
        <f t="shared" si="10"/>
        <v>0</v>
      </c>
      <c r="U43" s="120">
        <f t="shared" si="10"/>
        <v>0</v>
      </c>
      <c r="V43" s="118">
        <f t="shared" si="10"/>
        <v>86</v>
      </c>
      <c r="W43" s="119">
        <f t="shared" si="10"/>
        <v>13458</v>
      </c>
      <c r="X43" s="120">
        <f t="shared" si="10"/>
        <v>197632</v>
      </c>
      <c r="Y43" s="86" t="s">
        <v>47</v>
      </c>
      <c r="AA43" s="36" t="str">
        <f t="shared" si="6"/>
        <v>○</v>
      </c>
      <c r="AB43" s="36" t="str">
        <f t="shared" si="6"/>
        <v>○</v>
      </c>
      <c r="AC43" s="36" t="str">
        <f t="shared" si="6"/>
        <v>○</v>
      </c>
    </row>
    <row r="44" spans="1:29" ht="17.100000000000001" customHeight="1" thickBot="1">
      <c r="A44" s="96" t="s">
        <v>48</v>
      </c>
      <c r="B44" s="118">
        <f t="shared" si="9"/>
        <v>0</v>
      </c>
      <c r="C44" s="119">
        <f t="shared" si="9"/>
        <v>0</v>
      </c>
      <c r="D44" s="120">
        <f t="shared" si="9"/>
        <v>0</v>
      </c>
      <c r="E44" s="118">
        <f t="shared" si="9"/>
        <v>1</v>
      </c>
      <c r="F44" s="119">
        <f t="shared" si="9"/>
        <v>382</v>
      </c>
      <c r="G44" s="120">
        <f t="shared" si="9"/>
        <v>4294</v>
      </c>
      <c r="H44" s="118">
        <f t="shared" si="9"/>
        <v>56</v>
      </c>
      <c r="I44" s="119">
        <f t="shared" si="9"/>
        <v>18658</v>
      </c>
      <c r="J44" s="120">
        <f t="shared" si="9"/>
        <v>365065</v>
      </c>
      <c r="K44" s="118">
        <f t="shared" si="9"/>
        <v>72</v>
      </c>
      <c r="L44" s="119">
        <f t="shared" si="9"/>
        <v>7434</v>
      </c>
      <c r="M44" s="120">
        <f t="shared" si="9"/>
        <v>22849</v>
      </c>
      <c r="N44" s="96" t="s">
        <v>48</v>
      </c>
      <c r="O44" s="96" t="s">
        <v>48</v>
      </c>
      <c r="P44" s="118">
        <f t="shared" si="10"/>
        <v>5</v>
      </c>
      <c r="Q44" s="119">
        <f t="shared" si="10"/>
        <v>244</v>
      </c>
      <c r="R44" s="120">
        <f t="shared" si="10"/>
        <v>516</v>
      </c>
      <c r="S44" s="118">
        <f t="shared" si="10"/>
        <v>0</v>
      </c>
      <c r="T44" s="119">
        <f t="shared" si="10"/>
        <v>0</v>
      </c>
      <c r="U44" s="120">
        <f t="shared" si="10"/>
        <v>0</v>
      </c>
      <c r="V44" s="118">
        <f t="shared" si="10"/>
        <v>134</v>
      </c>
      <c r="W44" s="119">
        <f t="shared" si="10"/>
        <v>26718</v>
      </c>
      <c r="X44" s="120">
        <f t="shared" si="10"/>
        <v>392724</v>
      </c>
      <c r="Y44" s="96" t="s">
        <v>48</v>
      </c>
      <c r="AA44" s="36" t="str">
        <f t="shared" si="6"/>
        <v>○</v>
      </c>
      <c r="AB44" s="36" t="str">
        <f t="shared" si="6"/>
        <v>○</v>
      </c>
      <c r="AC44" s="36" t="str">
        <f t="shared" si="6"/>
        <v>○</v>
      </c>
    </row>
    <row r="45" spans="1:29" ht="17.100000000000001" customHeight="1" thickBot="1">
      <c r="A45" s="125" t="s">
        <v>61</v>
      </c>
      <c r="B45" s="126">
        <f t="shared" ref="B45:H45" si="11">SUM(B6:B17)</f>
        <v>39</v>
      </c>
      <c r="C45" s="127">
        <f t="shared" si="11"/>
        <v>50700</v>
      </c>
      <c r="D45" s="128">
        <f t="shared" si="11"/>
        <v>1497716</v>
      </c>
      <c r="E45" s="126">
        <f t="shared" si="11"/>
        <v>2617</v>
      </c>
      <c r="F45" s="127">
        <f t="shared" si="11"/>
        <v>529229</v>
      </c>
      <c r="G45" s="128">
        <f t="shared" si="11"/>
        <v>12766861</v>
      </c>
      <c r="H45" s="126">
        <f t="shared" si="11"/>
        <v>14466</v>
      </c>
      <c r="I45" s="127">
        <f>SUM(I6:I17)</f>
        <v>5976517</v>
      </c>
      <c r="J45" s="128">
        <f>SUM(J6:J17)</f>
        <v>124703533</v>
      </c>
      <c r="K45" s="126">
        <f t="shared" ref="K45" si="12">SUM(K6:K17)</f>
        <v>9435</v>
      </c>
      <c r="L45" s="127">
        <f>SUM(L6:L17)</f>
        <v>881268</v>
      </c>
      <c r="M45" s="128">
        <f>SUM(M6:M17)</f>
        <v>5105576</v>
      </c>
      <c r="N45" s="125" t="s">
        <v>61</v>
      </c>
      <c r="O45" s="125" t="s">
        <v>61</v>
      </c>
      <c r="P45" s="126">
        <f t="shared" ref="P45:V45" si="13">SUM(P6:P17)</f>
        <v>2523</v>
      </c>
      <c r="Q45" s="127">
        <f t="shared" si="13"/>
        <v>75502</v>
      </c>
      <c r="R45" s="128">
        <f t="shared" si="13"/>
        <v>577070</v>
      </c>
      <c r="S45" s="126">
        <f t="shared" si="13"/>
        <v>5</v>
      </c>
      <c r="T45" s="127">
        <f t="shared" si="13"/>
        <v>1620</v>
      </c>
      <c r="U45" s="128">
        <f t="shared" si="13"/>
        <v>10054</v>
      </c>
      <c r="V45" s="126">
        <f t="shared" si="13"/>
        <v>29085</v>
      </c>
      <c r="W45" s="127">
        <f>SUM(W6:W17)</f>
        <v>7514836</v>
      </c>
      <c r="X45" s="128">
        <f>SUM(X6:X17)</f>
        <v>144660810</v>
      </c>
      <c r="Y45" s="125" t="s">
        <v>61</v>
      </c>
    </row>
    <row r="46" spans="1:29" s="129" customFormat="1" ht="17.100000000000001" customHeight="1" thickBot="1">
      <c r="A46" s="125" t="s">
        <v>62</v>
      </c>
      <c r="B46" s="126">
        <f t="shared" ref="B46:H46" si="14">SUM(B18:B44)</f>
        <v>44</v>
      </c>
      <c r="C46" s="127">
        <f t="shared" si="14"/>
        <v>74590</v>
      </c>
      <c r="D46" s="128">
        <f t="shared" si="14"/>
        <v>2252817</v>
      </c>
      <c r="E46" s="126">
        <f t="shared" si="14"/>
        <v>1127</v>
      </c>
      <c r="F46" s="127">
        <f t="shared" si="14"/>
        <v>92718</v>
      </c>
      <c r="G46" s="128">
        <f t="shared" si="14"/>
        <v>2187795</v>
      </c>
      <c r="H46" s="126">
        <f t="shared" si="14"/>
        <v>5193</v>
      </c>
      <c r="I46" s="127">
        <f>SUM(I18:I44)</f>
        <v>1842796</v>
      </c>
      <c r="J46" s="128">
        <f>SUM(J18:J44)</f>
        <v>43480287</v>
      </c>
      <c r="K46" s="126">
        <f t="shared" ref="K46" si="15">SUM(K18:K44)</f>
        <v>4768</v>
      </c>
      <c r="L46" s="127">
        <f>SUM(L18:L44)</f>
        <v>390373</v>
      </c>
      <c r="M46" s="128">
        <f>SUM(M18:M44)</f>
        <v>2154709</v>
      </c>
      <c r="N46" s="125" t="s">
        <v>62</v>
      </c>
      <c r="O46" s="125" t="s">
        <v>62</v>
      </c>
      <c r="P46" s="126">
        <f t="shared" ref="P46:V46" si="16">SUM(P18:P44)</f>
        <v>981</v>
      </c>
      <c r="Q46" s="127">
        <f t="shared" si="16"/>
        <v>28006</v>
      </c>
      <c r="R46" s="128">
        <f t="shared" si="16"/>
        <v>173248</v>
      </c>
      <c r="S46" s="126">
        <f t="shared" si="16"/>
        <v>7</v>
      </c>
      <c r="T46" s="127">
        <f t="shared" si="16"/>
        <v>415</v>
      </c>
      <c r="U46" s="128">
        <f t="shared" si="16"/>
        <v>2780</v>
      </c>
      <c r="V46" s="126">
        <f t="shared" si="16"/>
        <v>12120</v>
      </c>
      <c r="W46" s="127">
        <f>SUM(W18:W44)</f>
        <v>2428898</v>
      </c>
      <c r="X46" s="128">
        <f>SUM(X18:X44)</f>
        <v>50251636</v>
      </c>
      <c r="Y46" s="125" t="s">
        <v>62</v>
      </c>
    </row>
    <row r="47" spans="1:29" s="129" customFormat="1" ht="17.100000000000001" customHeight="1" thickBot="1">
      <c r="A47" s="125" t="s">
        <v>12</v>
      </c>
      <c r="B47" s="126">
        <f t="shared" ref="B47:H47" si="17">SUM(B45:B46)</f>
        <v>83</v>
      </c>
      <c r="C47" s="127">
        <f t="shared" si="17"/>
        <v>125290</v>
      </c>
      <c r="D47" s="128">
        <f t="shared" si="17"/>
        <v>3750533</v>
      </c>
      <c r="E47" s="126">
        <f t="shared" si="17"/>
        <v>3744</v>
      </c>
      <c r="F47" s="127">
        <f t="shared" si="17"/>
        <v>621947</v>
      </c>
      <c r="G47" s="128">
        <f t="shared" si="17"/>
        <v>14954656</v>
      </c>
      <c r="H47" s="126">
        <f t="shared" si="17"/>
        <v>19659</v>
      </c>
      <c r="I47" s="127">
        <f>SUM(I45:I46)</f>
        <v>7819313</v>
      </c>
      <c r="J47" s="128">
        <f>SUM(J45:J46)</f>
        <v>168183820</v>
      </c>
      <c r="K47" s="126">
        <f t="shared" ref="K47" si="18">SUM(K45:K46)</f>
        <v>14203</v>
      </c>
      <c r="L47" s="127">
        <f>SUM(L45:L46)</f>
        <v>1271641</v>
      </c>
      <c r="M47" s="128">
        <f>SUM(M45:M46)</f>
        <v>7260285</v>
      </c>
      <c r="N47" s="125" t="s">
        <v>12</v>
      </c>
      <c r="O47" s="125" t="s">
        <v>12</v>
      </c>
      <c r="P47" s="126">
        <f t="shared" ref="P47:V47" si="19">SUM(P45:P46)</f>
        <v>3504</v>
      </c>
      <c r="Q47" s="127">
        <f t="shared" si="19"/>
        <v>103508</v>
      </c>
      <c r="R47" s="128">
        <f t="shared" si="19"/>
        <v>750318</v>
      </c>
      <c r="S47" s="126">
        <f t="shared" si="19"/>
        <v>12</v>
      </c>
      <c r="T47" s="127">
        <f t="shared" si="19"/>
        <v>2035</v>
      </c>
      <c r="U47" s="128">
        <f t="shared" si="19"/>
        <v>12834</v>
      </c>
      <c r="V47" s="126">
        <f t="shared" si="19"/>
        <v>41205</v>
      </c>
      <c r="W47" s="127">
        <f>SUM(W45:W46)</f>
        <v>9943734</v>
      </c>
      <c r="X47" s="128">
        <f>SUM(X45:X46)</f>
        <v>194912446</v>
      </c>
      <c r="Y47" s="125" t="s">
        <v>12</v>
      </c>
    </row>
    <row r="48" spans="1:29">
      <c r="N48" s="104" t="s">
        <v>150</v>
      </c>
      <c r="Y48" s="104" t="str">
        <f>N48</f>
        <v>【出典：令和５年度概要調書（令和５年４月１日現在）】</v>
      </c>
    </row>
    <row r="50" spans="1:24" ht="45.75" hidden="1" customHeight="1">
      <c r="A50" s="145" t="s">
        <v>199</v>
      </c>
      <c r="B50" s="148" t="s">
        <v>192</v>
      </c>
      <c r="C50" s="148" t="s">
        <v>174</v>
      </c>
      <c r="D50" s="148" t="s">
        <v>175</v>
      </c>
      <c r="E50" s="148" t="s">
        <v>193</v>
      </c>
      <c r="F50" s="148" t="s">
        <v>174</v>
      </c>
      <c r="G50" s="148" t="s">
        <v>175</v>
      </c>
      <c r="H50" s="148" t="s">
        <v>194</v>
      </c>
      <c r="I50" s="148" t="s">
        <v>174</v>
      </c>
      <c r="J50" s="148" t="s">
        <v>175</v>
      </c>
      <c r="K50" s="148" t="s">
        <v>195</v>
      </c>
      <c r="L50" s="148" t="s">
        <v>174</v>
      </c>
      <c r="M50" s="148" t="s">
        <v>175</v>
      </c>
      <c r="P50" s="148" t="s">
        <v>196</v>
      </c>
      <c r="Q50" s="148" t="s">
        <v>189</v>
      </c>
      <c r="R50" s="148" t="s">
        <v>200</v>
      </c>
      <c r="S50" s="148" t="s">
        <v>197</v>
      </c>
      <c r="T50" s="148" t="s">
        <v>174</v>
      </c>
      <c r="U50" s="148" t="s">
        <v>175</v>
      </c>
      <c r="V50" s="148" t="s">
        <v>198</v>
      </c>
      <c r="W50" s="148" t="s">
        <v>174</v>
      </c>
      <c r="X50" s="148" t="s">
        <v>175</v>
      </c>
    </row>
    <row r="51" spans="1:24" ht="13.2" hidden="1">
      <c r="B51" s="149">
        <v>5</v>
      </c>
      <c r="C51" s="149">
        <v>490</v>
      </c>
      <c r="D51" s="149">
        <v>4587</v>
      </c>
      <c r="E51" s="149">
        <v>131</v>
      </c>
      <c r="F51" s="149">
        <v>22695</v>
      </c>
      <c r="G51" s="149">
        <v>637937</v>
      </c>
      <c r="H51" s="149">
        <v>2737</v>
      </c>
      <c r="I51" s="149">
        <v>1030927</v>
      </c>
      <c r="J51" s="149">
        <v>22635988</v>
      </c>
      <c r="K51" s="149">
        <v>1452</v>
      </c>
      <c r="L51" s="149">
        <v>131654</v>
      </c>
      <c r="M51" s="149">
        <v>865785</v>
      </c>
      <c r="P51" s="149">
        <v>440</v>
      </c>
      <c r="Q51" s="149">
        <v>15107</v>
      </c>
      <c r="R51" s="149">
        <v>107457</v>
      </c>
      <c r="S51" s="149">
        <v>0</v>
      </c>
      <c r="T51" s="149">
        <v>0</v>
      </c>
      <c r="U51" s="149">
        <v>0</v>
      </c>
      <c r="V51" s="149">
        <v>4765</v>
      </c>
      <c r="W51" s="149">
        <v>1200873</v>
      </c>
      <c r="X51" s="149">
        <v>24251754</v>
      </c>
    </row>
    <row r="52" spans="1:24" ht="13.2" hidden="1">
      <c r="B52" s="149">
        <v>1</v>
      </c>
      <c r="C52" s="149">
        <v>1074</v>
      </c>
      <c r="D52" s="149">
        <v>14919</v>
      </c>
      <c r="E52" s="149">
        <v>140</v>
      </c>
      <c r="F52" s="149">
        <v>22897</v>
      </c>
      <c r="G52" s="149">
        <v>396234</v>
      </c>
      <c r="H52" s="149">
        <v>944</v>
      </c>
      <c r="I52" s="149">
        <v>334948</v>
      </c>
      <c r="J52" s="149">
        <v>3717430</v>
      </c>
      <c r="K52" s="149">
        <v>922</v>
      </c>
      <c r="L52" s="149">
        <v>113438</v>
      </c>
      <c r="M52" s="149">
        <v>503527</v>
      </c>
      <c r="P52" s="149">
        <v>166</v>
      </c>
      <c r="Q52" s="149">
        <v>4830</v>
      </c>
      <c r="R52" s="149">
        <v>25094</v>
      </c>
      <c r="S52" s="149">
        <v>0</v>
      </c>
      <c r="T52" s="149">
        <v>0</v>
      </c>
      <c r="U52" s="149">
        <v>0</v>
      </c>
      <c r="V52" s="149">
        <v>2173</v>
      </c>
      <c r="W52" s="149">
        <v>477187</v>
      </c>
      <c r="X52" s="149">
        <v>4657204</v>
      </c>
    </row>
    <row r="53" spans="1:24" ht="13.2" hidden="1">
      <c r="B53" s="149">
        <v>4</v>
      </c>
      <c r="C53" s="149">
        <v>1824</v>
      </c>
      <c r="D53" s="149">
        <v>28611</v>
      </c>
      <c r="E53" s="149">
        <v>674</v>
      </c>
      <c r="F53" s="149">
        <v>308183</v>
      </c>
      <c r="G53" s="149">
        <v>7800303</v>
      </c>
      <c r="H53" s="149">
        <v>1807</v>
      </c>
      <c r="I53" s="149">
        <v>999338</v>
      </c>
      <c r="J53" s="149">
        <v>22517567</v>
      </c>
      <c r="K53" s="149">
        <v>896</v>
      </c>
      <c r="L53" s="149">
        <v>76521</v>
      </c>
      <c r="M53" s="149">
        <v>610127</v>
      </c>
      <c r="P53" s="149">
        <v>375</v>
      </c>
      <c r="Q53" s="149">
        <v>11665</v>
      </c>
      <c r="R53" s="149">
        <v>117272</v>
      </c>
      <c r="S53" s="149">
        <v>5</v>
      </c>
      <c r="T53" s="149">
        <v>1602</v>
      </c>
      <c r="U53" s="149">
        <v>10044</v>
      </c>
      <c r="V53" s="149">
        <v>3761</v>
      </c>
      <c r="W53" s="149">
        <v>1399133</v>
      </c>
      <c r="X53" s="149">
        <v>31083924</v>
      </c>
    </row>
    <row r="54" spans="1:24" ht="13.2" hidden="1">
      <c r="B54" s="149">
        <v>6</v>
      </c>
      <c r="C54" s="149">
        <v>27226</v>
      </c>
      <c r="D54" s="149">
        <v>641626</v>
      </c>
      <c r="E54" s="149">
        <v>16</v>
      </c>
      <c r="F54" s="149">
        <v>31781</v>
      </c>
      <c r="G54" s="149">
        <v>738614</v>
      </c>
      <c r="H54" s="149">
        <v>725</v>
      </c>
      <c r="I54" s="149">
        <v>675126</v>
      </c>
      <c r="J54" s="149">
        <v>15964159</v>
      </c>
      <c r="K54" s="149">
        <v>242</v>
      </c>
      <c r="L54" s="149">
        <v>34520</v>
      </c>
      <c r="M54" s="149">
        <v>292164</v>
      </c>
      <c r="P54" s="149">
        <v>54</v>
      </c>
      <c r="Q54" s="149">
        <v>2219</v>
      </c>
      <c r="R54" s="149">
        <v>11643</v>
      </c>
      <c r="S54" s="149">
        <v>0</v>
      </c>
      <c r="T54" s="149">
        <v>18</v>
      </c>
      <c r="U54" s="149">
        <v>10</v>
      </c>
      <c r="V54" s="149">
        <v>1043</v>
      </c>
      <c r="W54" s="149">
        <v>770890</v>
      </c>
      <c r="X54" s="149">
        <v>17648216</v>
      </c>
    </row>
    <row r="55" spans="1:24" ht="13.2" hidden="1">
      <c r="B55" s="149">
        <v>2</v>
      </c>
      <c r="C55" s="149">
        <v>233</v>
      </c>
      <c r="D55" s="149">
        <v>6781</v>
      </c>
      <c r="E55" s="149">
        <v>286</v>
      </c>
      <c r="F55" s="149">
        <v>26270</v>
      </c>
      <c r="G55" s="149">
        <v>814606</v>
      </c>
      <c r="H55" s="149">
        <v>1644</v>
      </c>
      <c r="I55" s="149">
        <v>597018</v>
      </c>
      <c r="J55" s="149">
        <v>12679478</v>
      </c>
      <c r="K55" s="149">
        <v>2001</v>
      </c>
      <c r="L55" s="149">
        <v>160822</v>
      </c>
      <c r="M55" s="149">
        <v>841509</v>
      </c>
      <c r="P55" s="149">
        <v>409</v>
      </c>
      <c r="Q55" s="149">
        <v>11781</v>
      </c>
      <c r="R55" s="149">
        <v>85472</v>
      </c>
      <c r="S55" s="149">
        <v>0</v>
      </c>
      <c r="T55" s="149">
        <v>0</v>
      </c>
      <c r="U55" s="149">
        <v>0</v>
      </c>
      <c r="V55" s="149">
        <v>4342</v>
      </c>
      <c r="W55" s="149">
        <v>796124</v>
      </c>
      <c r="X55" s="149">
        <v>14427846</v>
      </c>
    </row>
    <row r="56" spans="1:24" ht="13.2" hidden="1">
      <c r="B56" s="149">
        <v>8</v>
      </c>
      <c r="C56" s="149">
        <v>8916</v>
      </c>
      <c r="D56" s="149">
        <v>231957</v>
      </c>
      <c r="E56" s="149">
        <v>532</v>
      </c>
      <c r="F56" s="149">
        <v>23452</v>
      </c>
      <c r="G56" s="149">
        <v>230128</v>
      </c>
      <c r="H56" s="149">
        <v>1046</v>
      </c>
      <c r="I56" s="149">
        <v>374560</v>
      </c>
      <c r="J56" s="149">
        <v>4894165</v>
      </c>
      <c r="K56" s="149">
        <v>761</v>
      </c>
      <c r="L56" s="149">
        <v>86802</v>
      </c>
      <c r="M56" s="149">
        <v>420988</v>
      </c>
      <c r="P56" s="149">
        <v>181</v>
      </c>
      <c r="Q56" s="149">
        <v>4726</v>
      </c>
      <c r="R56" s="149">
        <v>32321</v>
      </c>
      <c r="S56" s="149">
        <v>0</v>
      </c>
      <c r="T56" s="149">
        <v>0</v>
      </c>
      <c r="U56" s="149">
        <v>0</v>
      </c>
      <c r="V56" s="149">
        <v>2528</v>
      </c>
      <c r="W56" s="149">
        <v>498456</v>
      </c>
      <c r="X56" s="149">
        <v>5809559</v>
      </c>
    </row>
    <row r="57" spans="1:24" ht="13.2" hidden="1">
      <c r="B57" s="149">
        <v>6</v>
      </c>
      <c r="C57" s="149">
        <v>1697</v>
      </c>
      <c r="D57" s="149">
        <v>26392</v>
      </c>
      <c r="E57" s="149">
        <v>73</v>
      </c>
      <c r="F57" s="149">
        <v>12268</v>
      </c>
      <c r="G57" s="149">
        <v>231451</v>
      </c>
      <c r="H57" s="149">
        <v>1149</v>
      </c>
      <c r="I57" s="149">
        <v>543843</v>
      </c>
      <c r="J57" s="149">
        <v>12787009</v>
      </c>
      <c r="K57" s="149">
        <v>594</v>
      </c>
      <c r="L57" s="149">
        <v>54881</v>
      </c>
      <c r="M57" s="149">
        <v>277249</v>
      </c>
      <c r="P57" s="149">
        <v>188</v>
      </c>
      <c r="Q57" s="149">
        <v>4980</v>
      </c>
      <c r="R57" s="149">
        <v>39018</v>
      </c>
      <c r="S57" s="149">
        <v>0</v>
      </c>
      <c r="T57" s="149">
        <v>0</v>
      </c>
      <c r="U57" s="149">
        <v>0</v>
      </c>
      <c r="V57" s="149">
        <v>2010</v>
      </c>
      <c r="W57" s="149">
        <v>617669</v>
      </c>
      <c r="X57" s="149">
        <v>13361119</v>
      </c>
    </row>
    <row r="58" spans="1:24" ht="13.2" hidden="1">
      <c r="B58" s="149">
        <v>0</v>
      </c>
      <c r="C58" s="149">
        <v>0</v>
      </c>
      <c r="D58" s="149">
        <v>0</v>
      </c>
      <c r="E58" s="149">
        <v>46</v>
      </c>
      <c r="F58" s="149">
        <v>9802</v>
      </c>
      <c r="G58" s="149">
        <v>191900</v>
      </c>
      <c r="H58" s="149">
        <v>1432</v>
      </c>
      <c r="I58" s="149">
        <v>344710</v>
      </c>
      <c r="J58" s="149">
        <v>5771771</v>
      </c>
      <c r="K58" s="149">
        <v>929</v>
      </c>
      <c r="L58" s="149">
        <v>66596</v>
      </c>
      <c r="M58" s="149">
        <v>331531</v>
      </c>
      <c r="P58" s="149">
        <v>290</v>
      </c>
      <c r="Q58" s="149">
        <v>7729</v>
      </c>
      <c r="R58" s="149">
        <v>66743</v>
      </c>
      <c r="S58" s="149">
        <v>0</v>
      </c>
      <c r="T58" s="149">
        <v>0</v>
      </c>
      <c r="U58" s="149">
        <v>0</v>
      </c>
      <c r="V58" s="149">
        <v>2697</v>
      </c>
      <c r="W58" s="149">
        <v>428837</v>
      </c>
      <c r="X58" s="149">
        <v>6361945</v>
      </c>
    </row>
    <row r="59" spans="1:24" ht="13.2" hidden="1">
      <c r="B59" s="149">
        <v>3</v>
      </c>
      <c r="C59" s="149">
        <v>7306</v>
      </c>
      <c r="D59" s="149">
        <v>518774</v>
      </c>
      <c r="E59" s="149">
        <v>112</v>
      </c>
      <c r="F59" s="149">
        <v>22129</v>
      </c>
      <c r="G59" s="149">
        <v>658362</v>
      </c>
      <c r="H59" s="149">
        <v>551</v>
      </c>
      <c r="I59" s="149">
        <v>294312</v>
      </c>
      <c r="J59" s="149">
        <v>8084179</v>
      </c>
      <c r="K59" s="149">
        <v>204</v>
      </c>
      <c r="L59" s="149">
        <v>14286</v>
      </c>
      <c r="M59" s="149">
        <v>165758</v>
      </c>
      <c r="P59" s="149">
        <v>81</v>
      </c>
      <c r="Q59" s="149">
        <v>2474</v>
      </c>
      <c r="R59" s="149">
        <v>22477</v>
      </c>
      <c r="S59" s="149">
        <v>0</v>
      </c>
      <c r="T59" s="149">
        <v>0</v>
      </c>
      <c r="U59" s="149">
        <v>0</v>
      </c>
      <c r="V59" s="149">
        <v>951</v>
      </c>
      <c r="W59" s="149">
        <v>340507</v>
      </c>
      <c r="X59" s="149">
        <v>9449550</v>
      </c>
    </row>
    <row r="60" spans="1:24" ht="13.2" hidden="1">
      <c r="B60" s="149">
        <v>2</v>
      </c>
      <c r="C60" s="149">
        <v>23</v>
      </c>
      <c r="D60" s="149">
        <v>1039</v>
      </c>
      <c r="E60" s="149">
        <v>559</v>
      </c>
      <c r="F60" s="149">
        <v>13997</v>
      </c>
      <c r="G60" s="149">
        <v>254625</v>
      </c>
      <c r="H60" s="149">
        <v>581</v>
      </c>
      <c r="I60" s="149">
        <v>226244</v>
      </c>
      <c r="J60" s="149">
        <v>3563189</v>
      </c>
      <c r="K60" s="149">
        <v>416</v>
      </c>
      <c r="L60" s="149">
        <v>44937</v>
      </c>
      <c r="M60" s="149">
        <v>275945</v>
      </c>
      <c r="P60" s="149">
        <v>198</v>
      </c>
      <c r="Q60" s="149">
        <v>5518</v>
      </c>
      <c r="R60" s="149">
        <v>38146</v>
      </c>
      <c r="S60" s="149">
        <v>0</v>
      </c>
      <c r="T60" s="149">
        <v>0</v>
      </c>
      <c r="U60" s="149">
        <v>0</v>
      </c>
      <c r="V60" s="149">
        <v>1756</v>
      </c>
      <c r="W60" s="149">
        <v>290719</v>
      </c>
      <c r="X60" s="149">
        <v>4132944</v>
      </c>
    </row>
    <row r="61" spans="1:24" ht="13.2" hidden="1">
      <c r="B61" s="149">
        <v>1</v>
      </c>
      <c r="C61" s="149">
        <v>1812</v>
      </c>
      <c r="D61" s="149">
        <v>22452</v>
      </c>
      <c r="E61" s="149">
        <v>22</v>
      </c>
      <c r="F61" s="149">
        <v>32773</v>
      </c>
      <c r="G61" s="149">
        <v>761124</v>
      </c>
      <c r="H61" s="149">
        <v>1126</v>
      </c>
      <c r="I61" s="149">
        <v>407400</v>
      </c>
      <c r="J61" s="149">
        <v>10491493</v>
      </c>
      <c r="K61" s="149">
        <v>532</v>
      </c>
      <c r="L61" s="149">
        <v>44749</v>
      </c>
      <c r="M61" s="149">
        <v>274576</v>
      </c>
      <c r="P61" s="149">
        <v>98</v>
      </c>
      <c r="Q61" s="149">
        <v>3151</v>
      </c>
      <c r="R61" s="149">
        <v>21171</v>
      </c>
      <c r="S61" s="149">
        <v>0</v>
      </c>
      <c r="T61" s="149">
        <v>0</v>
      </c>
      <c r="U61" s="149">
        <v>0</v>
      </c>
      <c r="V61" s="149">
        <v>1779</v>
      </c>
      <c r="W61" s="149">
        <v>489885</v>
      </c>
      <c r="X61" s="149">
        <v>11570816</v>
      </c>
    </row>
    <row r="62" spans="1:24" ht="13.2" hidden="1">
      <c r="B62" s="149">
        <v>1</v>
      </c>
      <c r="C62" s="149">
        <v>99</v>
      </c>
      <c r="D62" s="149">
        <v>578</v>
      </c>
      <c r="E62" s="149">
        <v>26</v>
      </c>
      <c r="F62" s="149">
        <v>2982</v>
      </c>
      <c r="G62" s="149">
        <v>51577</v>
      </c>
      <c r="H62" s="149">
        <v>724</v>
      </c>
      <c r="I62" s="149">
        <v>148091</v>
      </c>
      <c r="J62" s="149">
        <v>1597105</v>
      </c>
      <c r="K62" s="149">
        <v>486</v>
      </c>
      <c r="L62" s="149">
        <v>52062</v>
      </c>
      <c r="M62" s="149">
        <v>246417</v>
      </c>
      <c r="P62" s="149">
        <v>43</v>
      </c>
      <c r="Q62" s="149">
        <v>1322</v>
      </c>
      <c r="R62" s="149">
        <v>10256</v>
      </c>
      <c r="S62" s="149">
        <v>0</v>
      </c>
      <c r="T62" s="149">
        <v>0</v>
      </c>
      <c r="U62" s="149">
        <v>0</v>
      </c>
      <c r="V62" s="149">
        <v>1280</v>
      </c>
      <c r="W62" s="149">
        <v>204556</v>
      </c>
      <c r="X62" s="149">
        <v>1905933</v>
      </c>
    </row>
    <row r="63" spans="1:24" ht="13.2" hidden="1">
      <c r="B63" s="149">
        <v>0</v>
      </c>
      <c r="C63" s="149">
        <v>0</v>
      </c>
      <c r="D63" s="149">
        <v>0</v>
      </c>
      <c r="E63" s="149">
        <v>17</v>
      </c>
      <c r="F63" s="149">
        <v>1936</v>
      </c>
      <c r="G63" s="149">
        <v>35826</v>
      </c>
      <c r="H63" s="149">
        <v>261</v>
      </c>
      <c r="I63" s="149">
        <v>81459</v>
      </c>
      <c r="J63" s="149">
        <v>1160449</v>
      </c>
      <c r="K63" s="149">
        <v>126</v>
      </c>
      <c r="L63" s="149">
        <v>15785</v>
      </c>
      <c r="M63" s="149">
        <v>60524</v>
      </c>
      <c r="P63" s="149">
        <v>51</v>
      </c>
      <c r="Q63" s="149">
        <v>1411</v>
      </c>
      <c r="R63" s="149">
        <v>22005</v>
      </c>
      <c r="S63" s="149">
        <v>0</v>
      </c>
      <c r="T63" s="149">
        <v>0</v>
      </c>
      <c r="U63" s="149">
        <v>0</v>
      </c>
      <c r="V63" s="149">
        <v>455</v>
      </c>
      <c r="W63" s="149">
        <v>100591</v>
      </c>
      <c r="X63" s="149">
        <v>1278804</v>
      </c>
    </row>
    <row r="64" spans="1:24" ht="13.2" hidden="1">
      <c r="B64" s="149">
        <v>2</v>
      </c>
      <c r="C64" s="149">
        <v>118</v>
      </c>
      <c r="D64" s="149">
        <v>2388</v>
      </c>
      <c r="E64" s="149">
        <v>27</v>
      </c>
      <c r="F64" s="149">
        <v>2773</v>
      </c>
      <c r="G64" s="149">
        <v>31042</v>
      </c>
      <c r="H64" s="149">
        <v>133</v>
      </c>
      <c r="I64" s="149">
        <v>30282</v>
      </c>
      <c r="J64" s="149">
        <v>654220</v>
      </c>
      <c r="K64" s="149">
        <v>115</v>
      </c>
      <c r="L64" s="149">
        <v>8815</v>
      </c>
      <c r="M64" s="149">
        <v>89740</v>
      </c>
      <c r="P64" s="149">
        <v>29</v>
      </c>
      <c r="Q64" s="149">
        <v>945</v>
      </c>
      <c r="R64" s="149">
        <v>6171</v>
      </c>
      <c r="S64" s="149">
        <v>0</v>
      </c>
      <c r="T64" s="149">
        <v>0</v>
      </c>
      <c r="U64" s="149">
        <v>0</v>
      </c>
      <c r="V64" s="149">
        <v>306</v>
      </c>
      <c r="W64" s="149">
        <v>42933</v>
      </c>
      <c r="X64" s="149">
        <v>783561</v>
      </c>
    </row>
    <row r="65" spans="2:24" ht="13.2" hidden="1">
      <c r="B65" s="149">
        <v>4</v>
      </c>
      <c r="C65" s="149">
        <v>326</v>
      </c>
      <c r="D65" s="149">
        <v>3778</v>
      </c>
      <c r="E65" s="149">
        <v>785</v>
      </c>
      <c r="F65" s="149">
        <v>17286</v>
      </c>
      <c r="G65" s="149">
        <v>299768</v>
      </c>
      <c r="H65" s="149">
        <v>109</v>
      </c>
      <c r="I65" s="149">
        <v>19903</v>
      </c>
      <c r="J65" s="149">
        <v>207552</v>
      </c>
      <c r="K65" s="149">
        <v>70</v>
      </c>
      <c r="L65" s="149">
        <v>4124</v>
      </c>
      <c r="M65" s="149">
        <v>37295</v>
      </c>
      <c r="P65" s="149">
        <v>187</v>
      </c>
      <c r="Q65" s="149">
        <v>3066</v>
      </c>
      <c r="R65" s="149">
        <v>23588</v>
      </c>
      <c r="S65" s="149">
        <v>0</v>
      </c>
      <c r="T65" s="149">
        <v>0</v>
      </c>
      <c r="U65" s="149">
        <v>0</v>
      </c>
      <c r="V65" s="149">
        <v>1155</v>
      </c>
      <c r="W65" s="149">
        <v>44705</v>
      </c>
      <c r="X65" s="149">
        <v>571981</v>
      </c>
    </row>
    <row r="66" spans="2:24" ht="13.2" hidden="1">
      <c r="B66" s="149">
        <v>1</v>
      </c>
      <c r="C66" s="149">
        <v>127</v>
      </c>
      <c r="D66" s="149">
        <v>468</v>
      </c>
      <c r="E66" s="149">
        <v>25</v>
      </c>
      <c r="F66" s="149">
        <v>12211</v>
      </c>
      <c r="G66" s="149">
        <v>85350</v>
      </c>
      <c r="H66" s="149">
        <v>342</v>
      </c>
      <c r="I66" s="149">
        <v>105407</v>
      </c>
      <c r="J66" s="149">
        <v>1954398</v>
      </c>
      <c r="K66" s="149">
        <v>305</v>
      </c>
      <c r="L66" s="149">
        <v>24639</v>
      </c>
      <c r="M66" s="149">
        <v>187778</v>
      </c>
      <c r="P66" s="149">
        <v>115</v>
      </c>
      <c r="Q66" s="149">
        <v>5122</v>
      </c>
      <c r="R66" s="149">
        <v>18090</v>
      </c>
      <c r="S66" s="149">
        <v>0</v>
      </c>
      <c r="T66" s="149">
        <v>0</v>
      </c>
      <c r="U66" s="149">
        <v>0</v>
      </c>
      <c r="V66" s="149">
        <v>788</v>
      </c>
      <c r="W66" s="149">
        <v>147506</v>
      </c>
      <c r="X66" s="149">
        <v>2246084</v>
      </c>
    </row>
    <row r="67" spans="2:24" ht="13.2" hidden="1">
      <c r="B67" s="149">
        <v>6</v>
      </c>
      <c r="C67" s="149">
        <v>21800</v>
      </c>
      <c r="D67" s="149">
        <v>367032</v>
      </c>
      <c r="E67" s="149">
        <v>2</v>
      </c>
      <c r="F67" s="149">
        <v>34</v>
      </c>
      <c r="G67" s="149">
        <v>543</v>
      </c>
      <c r="H67" s="149">
        <v>169</v>
      </c>
      <c r="I67" s="149">
        <v>268437</v>
      </c>
      <c r="J67" s="149">
        <v>14209195</v>
      </c>
      <c r="K67" s="149">
        <v>121</v>
      </c>
      <c r="L67" s="149">
        <v>12332</v>
      </c>
      <c r="M67" s="149">
        <v>78878</v>
      </c>
      <c r="P67" s="149">
        <v>15</v>
      </c>
      <c r="Q67" s="149">
        <v>610</v>
      </c>
      <c r="R67" s="149">
        <v>7287</v>
      </c>
      <c r="S67" s="149">
        <v>0</v>
      </c>
      <c r="T67" s="149">
        <v>91</v>
      </c>
      <c r="U67" s="149">
        <v>155</v>
      </c>
      <c r="V67" s="149">
        <v>313</v>
      </c>
      <c r="W67" s="149">
        <v>303304</v>
      </c>
      <c r="X67" s="149">
        <v>14663090</v>
      </c>
    </row>
    <row r="68" spans="2:24" ht="13.2" hidden="1">
      <c r="B68" s="149">
        <v>3</v>
      </c>
      <c r="C68" s="149">
        <v>37291</v>
      </c>
      <c r="D68" s="149">
        <v>1618434</v>
      </c>
      <c r="E68" s="149">
        <v>8</v>
      </c>
      <c r="F68" s="149">
        <v>12850</v>
      </c>
      <c r="G68" s="149">
        <v>839443</v>
      </c>
      <c r="H68" s="149">
        <v>233</v>
      </c>
      <c r="I68" s="149">
        <v>150764</v>
      </c>
      <c r="J68" s="149">
        <v>3414654</v>
      </c>
      <c r="K68" s="149">
        <v>220</v>
      </c>
      <c r="L68" s="149">
        <v>15756</v>
      </c>
      <c r="M68" s="149">
        <v>95977</v>
      </c>
      <c r="P68" s="149">
        <v>44</v>
      </c>
      <c r="Q68" s="149">
        <v>1186</v>
      </c>
      <c r="R68" s="149">
        <v>8356</v>
      </c>
      <c r="S68" s="149">
        <v>0</v>
      </c>
      <c r="T68" s="149">
        <v>0</v>
      </c>
      <c r="U68" s="149">
        <v>0</v>
      </c>
      <c r="V68" s="149">
        <v>508</v>
      </c>
      <c r="W68" s="149">
        <v>217847</v>
      </c>
      <c r="X68" s="149">
        <v>5976864</v>
      </c>
    </row>
    <row r="69" spans="2:24" ht="13.2" hidden="1">
      <c r="B69" s="149">
        <v>5</v>
      </c>
      <c r="C69" s="149">
        <v>5691</v>
      </c>
      <c r="D69" s="149">
        <v>116590</v>
      </c>
      <c r="E69" s="149">
        <v>4</v>
      </c>
      <c r="F69" s="149">
        <v>610</v>
      </c>
      <c r="G69" s="149">
        <v>8168</v>
      </c>
      <c r="H69" s="149">
        <v>136</v>
      </c>
      <c r="I69" s="149">
        <v>51156</v>
      </c>
      <c r="J69" s="149">
        <v>1606146</v>
      </c>
      <c r="K69" s="149">
        <v>227</v>
      </c>
      <c r="L69" s="149">
        <v>19392</v>
      </c>
      <c r="M69" s="149">
        <v>104084</v>
      </c>
      <c r="P69" s="149">
        <v>43</v>
      </c>
      <c r="Q69" s="149">
        <v>1857</v>
      </c>
      <c r="R69" s="149">
        <v>5159</v>
      </c>
      <c r="S69" s="149">
        <v>0</v>
      </c>
      <c r="T69" s="149">
        <v>0</v>
      </c>
      <c r="U69" s="149">
        <v>0</v>
      </c>
      <c r="V69" s="149">
        <v>415</v>
      </c>
      <c r="W69" s="149">
        <v>78706</v>
      </c>
      <c r="X69" s="149">
        <v>1840147</v>
      </c>
    </row>
    <row r="70" spans="2:24" ht="13.2" hidden="1">
      <c r="B70" s="149">
        <v>0</v>
      </c>
      <c r="C70" s="149">
        <v>0</v>
      </c>
      <c r="D70" s="149">
        <v>0</v>
      </c>
      <c r="E70" s="149">
        <v>21</v>
      </c>
      <c r="F70" s="149">
        <v>9667</v>
      </c>
      <c r="G70" s="149">
        <v>217756</v>
      </c>
      <c r="H70" s="149">
        <v>1143</v>
      </c>
      <c r="I70" s="149">
        <v>340668</v>
      </c>
      <c r="J70" s="149">
        <v>7729682</v>
      </c>
      <c r="K70" s="149">
        <v>1502</v>
      </c>
      <c r="L70" s="149">
        <v>99708</v>
      </c>
      <c r="M70" s="149">
        <v>392218</v>
      </c>
      <c r="P70" s="149">
        <v>228</v>
      </c>
      <c r="Q70" s="149">
        <v>5499</v>
      </c>
      <c r="R70" s="149">
        <v>20121</v>
      </c>
      <c r="S70" s="149">
        <v>0</v>
      </c>
      <c r="T70" s="149">
        <v>0</v>
      </c>
      <c r="U70" s="149">
        <v>0</v>
      </c>
      <c r="V70" s="149">
        <v>2894</v>
      </c>
      <c r="W70" s="149">
        <v>455542</v>
      </c>
      <c r="X70" s="149">
        <v>8359777</v>
      </c>
    </row>
    <row r="71" spans="2:24" ht="13.2" hidden="1">
      <c r="B71" s="149">
        <v>4</v>
      </c>
      <c r="C71" s="149">
        <v>1260</v>
      </c>
      <c r="D71" s="149">
        <v>28109</v>
      </c>
      <c r="E71" s="149">
        <v>1</v>
      </c>
      <c r="F71" s="149">
        <v>83</v>
      </c>
      <c r="G71" s="149">
        <v>1695</v>
      </c>
      <c r="H71" s="149">
        <v>61</v>
      </c>
      <c r="I71" s="149">
        <v>10982</v>
      </c>
      <c r="J71" s="149">
        <v>176349</v>
      </c>
      <c r="K71" s="149">
        <v>95</v>
      </c>
      <c r="L71" s="149">
        <v>7338</v>
      </c>
      <c r="M71" s="149">
        <v>51190</v>
      </c>
      <c r="P71" s="149">
        <v>3</v>
      </c>
      <c r="Q71" s="149">
        <v>83</v>
      </c>
      <c r="R71" s="149">
        <v>773</v>
      </c>
      <c r="S71" s="149">
        <v>5</v>
      </c>
      <c r="T71" s="149">
        <v>230</v>
      </c>
      <c r="U71" s="149">
        <v>907</v>
      </c>
      <c r="V71" s="149">
        <v>169</v>
      </c>
      <c r="W71" s="149">
        <v>19976</v>
      </c>
      <c r="X71" s="149">
        <v>259023</v>
      </c>
    </row>
    <row r="72" spans="2:24" ht="13.2" hidden="1">
      <c r="B72" s="149">
        <v>0</v>
      </c>
      <c r="C72" s="149">
        <v>0</v>
      </c>
      <c r="D72" s="149">
        <v>0</v>
      </c>
      <c r="E72" s="149">
        <v>0</v>
      </c>
      <c r="F72" s="149">
        <v>0</v>
      </c>
      <c r="G72" s="149">
        <v>0</v>
      </c>
      <c r="H72" s="149">
        <v>27</v>
      </c>
      <c r="I72" s="149">
        <v>4871</v>
      </c>
      <c r="J72" s="149">
        <v>49349</v>
      </c>
      <c r="K72" s="149">
        <v>75</v>
      </c>
      <c r="L72" s="149">
        <v>9268</v>
      </c>
      <c r="M72" s="149">
        <v>52507</v>
      </c>
      <c r="P72" s="149">
        <v>4</v>
      </c>
      <c r="Q72" s="149">
        <v>137</v>
      </c>
      <c r="R72" s="149">
        <v>3107</v>
      </c>
      <c r="S72" s="149">
        <v>0</v>
      </c>
      <c r="T72" s="149">
        <v>0</v>
      </c>
      <c r="U72" s="149">
        <v>0</v>
      </c>
      <c r="V72" s="149">
        <v>106</v>
      </c>
      <c r="W72" s="149">
        <v>14276</v>
      </c>
      <c r="X72" s="149">
        <v>104963</v>
      </c>
    </row>
    <row r="73" spans="2:24" ht="13.2" hidden="1">
      <c r="B73" s="149">
        <v>3</v>
      </c>
      <c r="C73" s="149">
        <v>1498</v>
      </c>
      <c r="D73" s="149">
        <v>8867</v>
      </c>
      <c r="E73" s="149">
        <v>50</v>
      </c>
      <c r="F73" s="149">
        <v>4707</v>
      </c>
      <c r="G73" s="149">
        <v>87620</v>
      </c>
      <c r="H73" s="149">
        <v>231</v>
      </c>
      <c r="I73" s="149">
        <v>47770</v>
      </c>
      <c r="J73" s="149">
        <v>905458</v>
      </c>
      <c r="K73" s="149">
        <v>285</v>
      </c>
      <c r="L73" s="149">
        <v>22171</v>
      </c>
      <c r="M73" s="149">
        <v>126331</v>
      </c>
      <c r="P73" s="149">
        <v>40</v>
      </c>
      <c r="Q73" s="149">
        <v>1418</v>
      </c>
      <c r="R73" s="149">
        <v>11009</v>
      </c>
      <c r="S73" s="149">
        <v>0</v>
      </c>
      <c r="T73" s="149">
        <v>0</v>
      </c>
      <c r="U73" s="149">
        <v>0</v>
      </c>
      <c r="V73" s="149">
        <v>609</v>
      </c>
      <c r="W73" s="149">
        <v>77564</v>
      </c>
      <c r="X73" s="149">
        <v>1139285</v>
      </c>
    </row>
    <row r="74" spans="2:24" ht="13.2" hidden="1">
      <c r="B74" s="149">
        <v>0</v>
      </c>
      <c r="C74" s="149">
        <v>0</v>
      </c>
      <c r="D74" s="149">
        <v>0</v>
      </c>
      <c r="E74" s="149">
        <v>38</v>
      </c>
      <c r="F74" s="149">
        <v>1279</v>
      </c>
      <c r="G74" s="149">
        <v>28794</v>
      </c>
      <c r="H74" s="149">
        <v>148</v>
      </c>
      <c r="I74" s="149">
        <v>17133</v>
      </c>
      <c r="J74" s="149">
        <v>246955</v>
      </c>
      <c r="K74" s="149">
        <v>126</v>
      </c>
      <c r="L74" s="149">
        <v>7504</v>
      </c>
      <c r="M74" s="149">
        <v>54255</v>
      </c>
      <c r="P74" s="149">
        <v>69</v>
      </c>
      <c r="Q74" s="149">
        <v>1794</v>
      </c>
      <c r="R74" s="149">
        <v>14967</v>
      </c>
      <c r="S74" s="149">
        <v>0</v>
      </c>
      <c r="T74" s="149">
        <v>0</v>
      </c>
      <c r="U74" s="149">
        <v>0</v>
      </c>
      <c r="V74" s="149">
        <v>381</v>
      </c>
      <c r="W74" s="149">
        <v>27710</v>
      </c>
      <c r="X74" s="149">
        <v>344971</v>
      </c>
    </row>
    <row r="75" spans="2:24" ht="13.2" hidden="1">
      <c r="B75" s="149">
        <v>1</v>
      </c>
      <c r="C75" s="149">
        <v>35</v>
      </c>
      <c r="D75" s="149">
        <v>67</v>
      </c>
      <c r="E75" s="149">
        <v>15</v>
      </c>
      <c r="F75" s="149">
        <v>1729</v>
      </c>
      <c r="G75" s="149">
        <v>24977</v>
      </c>
      <c r="H75" s="149">
        <v>112</v>
      </c>
      <c r="I75" s="149">
        <v>65778</v>
      </c>
      <c r="J75" s="149">
        <v>966728</v>
      </c>
      <c r="K75" s="149">
        <v>27</v>
      </c>
      <c r="L75" s="149">
        <v>2569</v>
      </c>
      <c r="M75" s="149">
        <v>12078</v>
      </c>
      <c r="P75" s="149">
        <v>7</v>
      </c>
      <c r="Q75" s="149">
        <v>135</v>
      </c>
      <c r="R75" s="149">
        <v>1109</v>
      </c>
      <c r="S75" s="149">
        <v>0</v>
      </c>
      <c r="T75" s="149">
        <v>0</v>
      </c>
      <c r="U75" s="149">
        <v>0</v>
      </c>
      <c r="V75" s="149">
        <v>162</v>
      </c>
      <c r="W75" s="149">
        <v>70246</v>
      </c>
      <c r="X75" s="149">
        <v>1004959</v>
      </c>
    </row>
    <row r="76" spans="2:24" ht="13.2" hidden="1">
      <c r="B76" s="149">
        <v>0</v>
      </c>
      <c r="C76" s="149">
        <v>0</v>
      </c>
      <c r="D76" s="149">
        <v>0</v>
      </c>
      <c r="E76" s="149">
        <v>17</v>
      </c>
      <c r="F76" s="149">
        <v>944</v>
      </c>
      <c r="G76" s="149">
        <v>15494</v>
      </c>
      <c r="H76" s="149">
        <v>114</v>
      </c>
      <c r="I76" s="149">
        <v>48622</v>
      </c>
      <c r="J76" s="149">
        <v>1791288</v>
      </c>
      <c r="K76" s="149">
        <v>45</v>
      </c>
      <c r="L76" s="149">
        <v>9154</v>
      </c>
      <c r="M76" s="149">
        <v>66037</v>
      </c>
      <c r="P76" s="149">
        <v>33</v>
      </c>
      <c r="Q76" s="149">
        <v>508</v>
      </c>
      <c r="R76" s="149">
        <v>6521</v>
      </c>
      <c r="S76" s="149">
        <v>2</v>
      </c>
      <c r="T76" s="149">
        <v>94</v>
      </c>
      <c r="U76" s="149">
        <v>1718</v>
      </c>
      <c r="V76" s="149">
        <v>211</v>
      </c>
      <c r="W76" s="149">
        <v>59322</v>
      </c>
      <c r="X76" s="149">
        <v>1881058</v>
      </c>
    </row>
    <row r="77" spans="2:24" ht="13.2" hidden="1">
      <c r="B77" s="149">
        <v>2</v>
      </c>
      <c r="C77" s="149">
        <v>144</v>
      </c>
      <c r="D77" s="149">
        <v>978</v>
      </c>
      <c r="E77" s="149">
        <v>18</v>
      </c>
      <c r="F77" s="149">
        <v>5893</v>
      </c>
      <c r="G77" s="149">
        <v>142564</v>
      </c>
      <c r="H77" s="149">
        <v>528</v>
      </c>
      <c r="I77" s="149">
        <v>198047</v>
      </c>
      <c r="J77" s="149">
        <v>3521009</v>
      </c>
      <c r="K77" s="149">
        <v>453</v>
      </c>
      <c r="L77" s="149">
        <v>32214</v>
      </c>
      <c r="M77" s="149">
        <v>253299</v>
      </c>
      <c r="P77" s="149">
        <v>22</v>
      </c>
      <c r="Q77" s="149">
        <v>1302</v>
      </c>
      <c r="R77" s="149">
        <v>8403</v>
      </c>
      <c r="S77" s="149">
        <v>0</v>
      </c>
      <c r="T77" s="149">
        <v>0</v>
      </c>
      <c r="U77" s="149">
        <v>0</v>
      </c>
      <c r="V77" s="149">
        <v>1023</v>
      </c>
      <c r="W77" s="149">
        <v>237600</v>
      </c>
      <c r="X77" s="149">
        <v>3926253</v>
      </c>
    </row>
    <row r="78" spans="2:24" ht="13.2" hidden="1">
      <c r="B78" s="149">
        <v>0</v>
      </c>
      <c r="C78" s="149">
        <v>0</v>
      </c>
      <c r="D78" s="149">
        <v>0</v>
      </c>
      <c r="E78" s="149">
        <v>4</v>
      </c>
      <c r="F78" s="149">
        <v>531</v>
      </c>
      <c r="G78" s="149">
        <v>5312</v>
      </c>
      <c r="H78" s="149">
        <v>137</v>
      </c>
      <c r="I78" s="149">
        <v>65712</v>
      </c>
      <c r="J78" s="149">
        <v>1260278</v>
      </c>
      <c r="K78" s="149">
        <v>106</v>
      </c>
      <c r="L78" s="149">
        <v>9032</v>
      </c>
      <c r="M78" s="149">
        <v>74112</v>
      </c>
      <c r="P78" s="149">
        <v>21</v>
      </c>
      <c r="Q78" s="149">
        <v>569</v>
      </c>
      <c r="R78" s="149">
        <v>3655</v>
      </c>
      <c r="S78" s="149">
        <v>0</v>
      </c>
      <c r="T78" s="149">
        <v>0</v>
      </c>
      <c r="U78" s="149">
        <v>0</v>
      </c>
      <c r="V78" s="149">
        <v>268</v>
      </c>
      <c r="W78" s="149">
        <v>75844</v>
      </c>
      <c r="X78" s="149">
        <v>1343357</v>
      </c>
    </row>
    <row r="79" spans="2:24" ht="13.2" hidden="1">
      <c r="B79" s="149">
        <v>0</v>
      </c>
      <c r="C79" s="149">
        <v>0</v>
      </c>
      <c r="D79" s="149">
        <v>0</v>
      </c>
      <c r="E79" s="149">
        <v>14</v>
      </c>
      <c r="F79" s="149">
        <v>5206</v>
      </c>
      <c r="G79" s="149">
        <v>31449</v>
      </c>
      <c r="H79" s="149">
        <v>364</v>
      </c>
      <c r="I79" s="149">
        <v>85744</v>
      </c>
      <c r="J79" s="149">
        <v>701017</v>
      </c>
      <c r="K79" s="149">
        <v>132</v>
      </c>
      <c r="L79" s="149">
        <v>20070</v>
      </c>
      <c r="M79" s="149">
        <v>69412</v>
      </c>
      <c r="P79" s="149">
        <v>16</v>
      </c>
      <c r="Q79" s="149">
        <v>800</v>
      </c>
      <c r="R79" s="149">
        <v>3382</v>
      </c>
      <c r="S79" s="149">
        <v>0</v>
      </c>
      <c r="T79" s="149">
        <v>0</v>
      </c>
      <c r="U79" s="149">
        <v>0</v>
      </c>
      <c r="V79" s="149">
        <v>526</v>
      </c>
      <c r="W79" s="149">
        <v>111820</v>
      </c>
      <c r="X79" s="149">
        <v>805260</v>
      </c>
    </row>
    <row r="80" spans="2:24" ht="13.2" hidden="1">
      <c r="B80" s="149">
        <v>2</v>
      </c>
      <c r="C80" s="149">
        <v>50</v>
      </c>
      <c r="D80" s="149">
        <v>180</v>
      </c>
      <c r="E80" s="149">
        <v>11</v>
      </c>
      <c r="F80" s="149">
        <v>896</v>
      </c>
      <c r="G80" s="149">
        <v>5108</v>
      </c>
      <c r="H80" s="149">
        <v>365</v>
      </c>
      <c r="I80" s="149">
        <v>112920</v>
      </c>
      <c r="J80" s="149">
        <v>1413652</v>
      </c>
      <c r="K80" s="149">
        <v>245</v>
      </c>
      <c r="L80" s="149">
        <v>23347</v>
      </c>
      <c r="M80" s="149">
        <v>104027</v>
      </c>
      <c r="P80" s="149">
        <v>19</v>
      </c>
      <c r="Q80" s="149">
        <v>615</v>
      </c>
      <c r="R80" s="149">
        <v>3726</v>
      </c>
      <c r="S80" s="149">
        <v>0</v>
      </c>
      <c r="T80" s="149">
        <v>0</v>
      </c>
      <c r="U80" s="149">
        <v>0</v>
      </c>
      <c r="V80" s="149">
        <v>642</v>
      </c>
      <c r="W80" s="149">
        <v>137828</v>
      </c>
      <c r="X80" s="149">
        <v>1526693</v>
      </c>
    </row>
    <row r="81" spans="2:24" ht="13.2" hidden="1">
      <c r="B81" s="149">
        <v>1</v>
      </c>
      <c r="C81" s="149">
        <v>225</v>
      </c>
      <c r="D81" s="149">
        <v>1527</v>
      </c>
      <c r="E81" s="149">
        <v>41</v>
      </c>
      <c r="F81" s="149">
        <v>876</v>
      </c>
      <c r="G81" s="149">
        <v>14328</v>
      </c>
      <c r="H81" s="149">
        <v>377</v>
      </c>
      <c r="I81" s="149">
        <v>86230</v>
      </c>
      <c r="J81" s="149">
        <v>771607</v>
      </c>
      <c r="K81" s="149">
        <v>165</v>
      </c>
      <c r="L81" s="149">
        <v>16144</v>
      </c>
      <c r="M81" s="149">
        <v>75510</v>
      </c>
      <c r="P81" s="149">
        <v>9</v>
      </c>
      <c r="Q81" s="149">
        <v>298</v>
      </c>
      <c r="R81" s="149">
        <v>1288</v>
      </c>
      <c r="S81" s="149">
        <v>0</v>
      </c>
      <c r="T81" s="149">
        <v>0</v>
      </c>
      <c r="U81" s="149">
        <v>0</v>
      </c>
      <c r="V81" s="149">
        <v>593</v>
      </c>
      <c r="W81" s="149">
        <v>103773</v>
      </c>
      <c r="X81" s="149">
        <v>864260</v>
      </c>
    </row>
    <row r="82" spans="2:24" ht="13.2" hidden="1">
      <c r="B82" s="149">
        <v>1</v>
      </c>
      <c r="C82" s="149">
        <v>32</v>
      </c>
      <c r="D82" s="149">
        <v>68</v>
      </c>
      <c r="E82" s="149">
        <v>2</v>
      </c>
      <c r="F82" s="149">
        <v>74</v>
      </c>
      <c r="G82" s="149">
        <v>480</v>
      </c>
      <c r="H82" s="149">
        <v>47</v>
      </c>
      <c r="I82" s="149">
        <v>9348</v>
      </c>
      <c r="J82" s="149">
        <v>53552</v>
      </c>
      <c r="K82" s="149">
        <v>29</v>
      </c>
      <c r="L82" s="149">
        <v>1718</v>
      </c>
      <c r="M82" s="149">
        <v>11039</v>
      </c>
      <c r="P82" s="149">
        <v>2</v>
      </c>
      <c r="Q82" s="149">
        <v>46</v>
      </c>
      <c r="R82" s="149">
        <v>90</v>
      </c>
      <c r="S82" s="149">
        <v>0</v>
      </c>
      <c r="T82" s="149">
        <v>0</v>
      </c>
      <c r="U82" s="149">
        <v>0</v>
      </c>
      <c r="V82" s="149">
        <v>81</v>
      </c>
      <c r="W82" s="149">
        <v>11218</v>
      </c>
      <c r="X82" s="149">
        <v>65229</v>
      </c>
    </row>
    <row r="83" spans="2:24" ht="13.2" hidden="1">
      <c r="B83" s="149">
        <v>0</v>
      </c>
      <c r="C83" s="149">
        <v>0</v>
      </c>
      <c r="D83" s="149">
        <v>0</v>
      </c>
      <c r="E83" s="149">
        <v>7</v>
      </c>
      <c r="F83" s="149">
        <v>1414</v>
      </c>
      <c r="G83" s="149">
        <v>25087</v>
      </c>
      <c r="H83" s="149">
        <v>20</v>
      </c>
      <c r="I83" s="149">
        <v>5002</v>
      </c>
      <c r="J83" s="149">
        <v>42990</v>
      </c>
      <c r="K83" s="149">
        <v>39</v>
      </c>
      <c r="L83" s="149">
        <v>3128</v>
      </c>
      <c r="M83" s="149">
        <v>16274</v>
      </c>
      <c r="P83" s="149">
        <v>3</v>
      </c>
      <c r="Q83" s="149">
        <v>36</v>
      </c>
      <c r="R83" s="149">
        <v>227</v>
      </c>
      <c r="S83" s="149">
        <v>0</v>
      </c>
      <c r="T83" s="149">
        <v>0</v>
      </c>
      <c r="U83" s="149">
        <v>0</v>
      </c>
      <c r="V83" s="149">
        <v>69</v>
      </c>
      <c r="W83" s="149">
        <v>9580</v>
      </c>
      <c r="X83" s="149">
        <v>84578</v>
      </c>
    </row>
    <row r="84" spans="2:24" ht="13.2" hidden="1">
      <c r="B84" s="149">
        <v>0</v>
      </c>
      <c r="C84" s="149">
        <v>0</v>
      </c>
      <c r="D84" s="149">
        <v>0</v>
      </c>
      <c r="E84" s="149">
        <v>5</v>
      </c>
      <c r="F84" s="149">
        <v>491</v>
      </c>
      <c r="G84" s="149">
        <v>19238</v>
      </c>
      <c r="H84" s="149">
        <v>9</v>
      </c>
      <c r="I84" s="149">
        <v>2388</v>
      </c>
      <c r="J84" s="149">
        <v>30285</v>
      </c>
      <c r="K84" s="149">
        <v>10</v>
      </c>
      <c r="L84" s="149">
        <v>1402</v>
      </c>
      <c r="M84" s="149">
        <v>7049</v>
      </c>
      <c r="P84" s="149">
        <v>2</v>
      </c>
      <c r="Q84" s="149">
        <v>25</v>
      </c>
      <c r="R84" s="149">
        <v>159</v>
      </c>
      <c r="S84" s="149">
        <v>0</v>
      </c>
      <c r="T84" s="149">
        <v>0</v>
      </c>
      <c r="U84" s="149">
        <v>0</v>
      </c>
      <c r="V84" s="149">
        <v>26</v>
      </c>
      <c r="W84" s="149">
        <v>4306</v>
      </c>
      <c r="X84" s="149">
        <v>56731</v>
      </c>
    </row>
    <row r="85" spans="2:24" ht="13.2" hidden="1">
      <c r="B85" s="149">
        <v>0</v>
      </c>
      <c r="C85" s="149">
        <v>0</v>
      </c>
      <c r="D85" s="149">
        <v>0</v>
      </c>
      <c r="E85" s="149">
        <v>7</v>
      </c>
      <c r="F85" s="149">
        <v>10422</v>
      </c>
      <c r="G85" s="149">
        <v>252817</v>
      </c>
      <c r="H85" s="149">
        <v>46</v>
      </c>
      <c r="I85" s="149">
        <v>8623</v>
      </c>
      <c r="J85" s="149">
        <v>107252</v>
      </c>
      <c r="K85" s="149">
        <v>56</v>
      </c>
      <c r="L85" s="149">
        <v>4090</v>
      </c>
      <c r="M85" s="149">
        <v>12445</v>
      </c>
      <c r="P85" s="149">
        <v>3</v>
      </c>
      <c r="Q85" s="149">
        <v>89</v>
      </c>
      <c r="R85" s="149">
        <v>636</v>
      </c>
      <c r="S85" s="149">
        <v>0</v>
      </c>
      <c r="T85" s="149">
        <v>0</v>
      </c>
      <c r="U85" s="149">
        <v>0</v>
      </c>
      <c r="V85" s="149">
        <v>112</v>
      </c>
      <c r="W85" s="149">
        <v>23224</v>
      </c>
      <c r="X85" s="149">
        <v>373150</v>
      </c>
    </row>
    <row r="86" spans="2:24" ht="13.2" hidden="1">
      <c r="B86" s="149">
        <v>8</v>
      </c>
      <c r="C86" s="149">
        <v>5417</v>
      </c>
      <c r="D86" s="149">
        <v>69889</v>
      </c>
      <c r="E86" s="149">
        <v>6</v>
      </c>
      <c r="F86" s="149">
        <v>364</v>
      </c>
      <c r="G86" s="149">
        <v>9014</v>
      </c>
      <c r="H86" s="149">
        <v>7</v>
      </c>
      <c r="I86" s="149">
        <v>1543</v>
      </c>
      <c r="J86" s="149">
        <v>34675</v>
      </c>
      <c r="K86" s="149">
        <v>31</v>
      </c>
      <c r="L86" s="149">
        <v>2932</v>
      </c>
      <c r="M86" s="149">
        <v>20566</v>
      </c>
      <c r="P86" s="149">
        <v>7</v>
      </c>
      <c r="Q86" s="149">
        <v>141</v>
      </c>
      <c r="R86" s="149">
        <v>2403</v>
      </c>
      <c r="S86" s="149">
        <v>0</v>
      </c>
      <c r="T86" s="149">
        <v>0</v>
      </c>
      <c r="U86" s="149">
        <v>0</v>
      </c>
      <c r="V86" s="149">
        <v>59</v>
      </c>
      <c r="W86" s="149">
        <v>10397</v>
      </c>
      <c r="X86" s="149">
        <v>136547</v>
      </c>
    </row>
    <row r="87" spans="2:24" ht="13.2" hidden="1">
      <c r="B87" s="149">
        <v>0</v>
      </c>
      <c r="C87" s="149">
        <v>0</v>
      </c>
      <c r="D87" s="149">
        <v>0</v>
      </c>
      <c r="E87" s="149">
        <v>1</v>
      </c>
      <c r="F87" s="149">
        <v>60</v>
      </c>
      <c r="G87" s="149">
        <v>1628</v>
      </c>
      <c r="H87" s="149">
        <v>2</v>
      </c>
      <c r="I87" s="149">
        <v>163</v>
      </c>
      <c r="J87" s="149">
        <v>1713</v>
      </c>
      <c r="K87" s="149">
        <v>26</v>
      </c>
      <c r="L87" s="149">
        <v>2681</v>
      </c>
      <c r="M87" s="149">
        <v>21314</v>
      </c>
      <c r="P87" s="149">
        <v>0</v>
      </c>
      <c r="Q87" s="149">
        <v>0</v>
      </c>
      <c r="R87" s="149">
        <v>0</v>
      </c>
      <c r="S87" s="149">
        <v>0</v>
      </c>
      <c r="T87" s="149">
        <v>0</v>
      </c>
      <c r="U87" s="149">
        <v>0</v>
      </c>
      <c r="V87" s="149">
        <v>29</v>
      </c>
      <c r="W87" s="149">
        <v>2904</v>
      </c>
      <c r="X87" s="149">
        <v>24655</v>
      </c>
    </row>
    <row r="88" spans="2:24" ht="13.2" hidden="1">
      <c r="B88" s="149">
        <v>1</v>
      </c>
      <c r="C88" s="149">
        <v>576</v>
      </c>
      <c r="D88" s="149">
        <v>34442</v>
      </c>
      <c r="E88" s="149">
        <v>0</v>
      </c>
      <c r="F88" s="149">
        <v>0</v>
      </c>
      <c r="G88" s="149">
        <v>0</v>
      </c>
      <c r="H88" s="149">
        <v>16</v>
      </c>
      <c r="I88" s="149">
        <v>5186</v>
      </c>
      <c r="J88" s="149">
        <v>104769</v>
      </c>
      <c r="K88" s="149">
        <v>65</v>
      </c>
      <c r="L88" s="149">
        <v>7626</v>
      </c>
      <c r="M88" s="149">
        <v>57921</v>
      </c>
      <c r="P88" s="149">
        <v>4</v>
      </c>
      <c r="Q88" s="149">
        <v>70</v>
      </c>
      <c r="R88" s="149">
        <v>500</v>
      </c>
      <c r="S88" s="149">
        <v>0</v>
      </c>
      <c r="T88" s="149">
        <v>0</v>
      </c>
      <c r="U88" s="149">
        <v>0</v>
      </c>
      <c r="V88" s="149">
        <v>86</v>
      </c>
      <c r="W88" s="149">
        <v>13458</v>
      </c>
      <c r="X88" s="149">
        <v>197632</v>
      </c>
    </row>
    <row r="89" spans="2:24" ht="13.2" hidden="1">
      <c r="B89" s="149">
        <v>0</v>
      </c>
      <c r="C89" s="149">
        <v>0</v>
      </c>
      <c r="D89" s="149">
        <v>0</v>
      </c>
      <c r="E89" s="149">
        <v>1</v>
      </c>
      <c r="F89" s="149">
        <v>382</v>
      </c>
      <c r="G89" s="149">
        <v>4294</v>
      </c>
      <c r="H89" s="149">
        <v>56</v>
      </c>
      <c r="I89" s="149">
        <v>18658</v>
      </c>
      <c r="J89" s="149">
        <v>365065</v>
      </c>
      <c r="K89" s="149">
        <v>72</v>
      </c>
      <c r="L89" s="149">
        <v>7434</v>
      </c>
      <c r="M89" s="149">
        <v>22849</v>
      </c>
      <c r="P89" s="149">
        <v>5</v>
      </c>
      <c r="Q89" s="149">
        <v>244</v>
      </c>
      <c r="R89" s="149">
        <v>516</v>
      </c>
      <c r="S89" s="149">
        <v>0</v>
      </c>
      <c r="T89" s="149">
        <v>0</v>
      </c>
      <c r="U89" s="149">
        <v>0</v>
      </c>
      <c r="V89" s="149">
        <v>134</v>
      </c>
      <c r="W89" s="149">
        <v>26718</v>
      </c>
      <c r="X89" s="149">
        <v>392724</v>
      </c>
    </row>
  </sheetData>
  <mergeCells count="11">
    <mergeCell ref="O3:O5"/>
    <mergeCell ref="P3:R3"/>
    <mergeCell ref="S3:U3"/>
    <mergeCell ref="V3:X3"/>
    <mergeCell ref="Y3:Y5"/>
    <mergeCell ref="N3:N5"/>
    <mergeCell ref="A3:A5"/>
    <mergeCell ref="B3:D3"/>
    <mergeCell ref="E3:G3"/>
    <mergeCell ref="H3:J3"/>
    <mergeCell ref="K3:M3"/>
  </mergeCells>
  <phoneticPr fontId="3"/>
  <printOptions horizontalCentered="1" verticalCentered="1"/>
  <pageMargins left="0.59055118110236227" right="0.59055118110236227" top="0.59055118110236227" bottom="0.59055118110236227" header="0.19685039370078741" footer="0.19685039370078741"/>
  <pageSetup paperSize="9" scale="67" fitToWidth="3" orientation="landscape" horizontalDpi="360" verticalDpi="36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4C7F22-E341-4F74-BCA4-27D676BC9044}">
  <sheetPr>
    <tabColor rgb="FFFF0000"/>
    <pageSetUpPr fitToPage="1"/>
  </sheetPr>
  <dimension ref="A1:AC89"/>
  <sheetViews>
    <sheetView view="pageBreakPreview" zoomScale="85" zoomScaleNormal="80" zoomScaleSheetLayoutView="85" workbookViewId="0">
      <pane xSplit="1" ySplit="5" topLeftCell="I6" activePane="bottomRight" state="frozen"/>
      <selection activeCell="M46" sqref="M46"/>
      <selection pane="topRight" activeCell="M46" sqref="M46"/>
      <selection pane="bottomLeft" activeCell="M46" sqref="M46"/>
      <selection pane="bottomRight" activeCell="AA1" sqref="AA1:AC1048576"/>
    </sheetView>
  </sheetViews>
  <sheetFormatPr defaultColWidth="10.33203125" defaultRowHeight="12"/>
  <cols>
    <col min="1" max="15" width="15.6640625" style="5" customWidth="1"/>
    <col min="16" max="21" width="15.6640625" style="27" customWidth="1"/>
    <col min="22" max="25" width="15.6640625" style="5" customWidth="1"/>
    <col min="26" max="26" width="10.33203125" style="5"/>
    <col min="27" max="29" width="4.109375" style="5" hidden="1" customWidth="1"/>
    <col min="30" max="16384" width="10.33203125" style="5"/>
  </cols>
  <sheetData>
    <row r="1" spans="1:29" ht="16.2">
      <c r="A1" s="37" t="s">
        <v>171</v>
      </c>
      <c r="B1" s="29"/>
      <c r="D1" s="37" t="s">
        <v>115</v>
      </c>
      <c r="E1" s="29" t="s">
        <v>102</v>
      </c>
      <c r="O1" s="37" t="str">
        <f>A1</f>
        <v>令和６年度　非木造家屋の状況</v>
      </c>
      <c r="P1" s="29"/>
      <c r="R1" s="37" t="str">
        <f>D1</f>
        <v>（５）その他</v>
      </c>
      <c r="S1" s="29" t="s">
        <v>103</v>
      </c>
    </row>
    <row r="2" spans="1:29" s="4" customFormat="1" ht="17.25" customHeight="1" thickBot="1">
      <c r="J2" s="111"/>
      <c r="M2" s="111"/>
      <c r="X2" s="111"/>
    </row>
    <row r="3" spans="1:29" ht="19.5" customHeight="1">
      <c r="A3" s="320" t="s">
        <v>50</v>
      </c>
      <c r="B3" s="329" t="s">
        <v>105</v>
      </c>
      <c r="C3" s="332"/>
      <c r="D3" s="333"/>
      <c r="E3" s="326" t="s">
        <v>106</v>
      </c>
      <c r="F3" s="339"/>
      <c r="G3" s="340"/>
      <c r="H3" s="317" t="s">
        <v>107</v>
      </c>
      <c r="I3" s="318"/>
      <c r="J3" s="319"/>
      <c r="K3" s="317" t="s">
        <v>108</v>
      </c>
      <c r="L3" s="318"/>
      <c r="M3" s="319"/>
      <c r="N3" s="320" t="s">
        <v>50</v>
      </c>
      <c r="O3" s="320" t="s">
        <v>50</v>
      </c>
      <c r="P3" s="329" t="s">
        <v>109</v>
      </c>
      <c r="Q3" s="330"/>
      <c r="R3" s="331"/>
      <c r="S3" s="323" t="s">
        <v>110</v>
      </c>
      <c r="T3" s="337"/>
      <c r="U3" s="338"/>
      <c r="V3" s="317" t="s">
        <v>0</v>
      </c>
      <c r="W3" s="318"/>
      <c r="X3" s="319"/>
      <c r="Y3" s="320" t="s">
        <v>50</v>
      </c>
    </row>
    <row r="4" spans="1:29" ht="14.25" customHeight="1">
      <c r="A4" s="321"/>
      <c r="B4" s="34" t="s">
        <v>99</v>
      </c>
      <c r="C4" s="35" t="s">
        <v>100</v>
      </c>
      <c r="D4" s="31" t="s">
        <v>49</v>
      </c>
      <c r="E4" s="34" t="s">
        <v>99</v>
      </c>
      <c r="F4" s="35" t="s">
        <v>100</v>
      </c>
      <c r="G4" s="31" t="s">
        <v>49</v>
      </c>
      <c r="H4" s="112" t="s">
        <v>99</v>
      </c>
      <c r="I4" s="139" t="s">
        <v>100</v>
      </c>
      <c r="J4" s="17" t="s">
        <v>49</v>
      </c>
      <c r="K4" s="112" t="s">
        <v>99</v>
      </c>
      <c r="L4" s="139" t="s">
        <v>100</v>
      </c>
      <c r="M4" s="17" t="s">
        <v>49</v>
      </c>
      <c r="N4" s="321"/>
      <c r="O4" s="321"/>
      <c r="P4" s="34" t="s">
        <v>99</v>
      </c>
      <c r="Q4" s="35" t="s">
        <v>100</v>
      </c>
      <c r="R4" s="31" t="s">
        <v>49</v>
      </c>
      <c r="S4" s="34" t="s">
        <v>99</v>
      </c>
      <c r="T4" s="35" t="s">
        <v>100</v>
      </c>
      <c r="U4" s="31" t="s">
        <v>49</v>
      </c>
      <c r="V4" s="112" t="s">
        <v>99</v>
      </c>
      <c r="W4" s="139" t="s">
        <v>100</v>
      </c>
      <c r="X4" s="17" t="s">
        <v>49</v>
      </c>
      <c r="Y4" s="321"/>
    </row>
    <row r="5" spans="1:29" ht="14.25" customHeight="1" thickBot="1">
      <c r="A5" s="322"/>
      <c r="B5" s="18"/>
      <c r="C5" s="32" t="s">
        <v>51</v>
      </c>
      <c r="D5" s="33" t="s">
        <v>101</v>
      </c>
      <c r="E5" s="18"/>
      <c r="F5" s="32" t="s">
        <v>51</v>
      </c>
      <c r="G5" s="33" t="s">
        <v>101</v>
      </c>
      <c r="H5" s="18"/>
      <c r="I5" s="19" t="s">
        <v>51</v>
      </c>
      <c r="J5" s="20" t="s">
        <v>101</v>
      </c>
      <c r="K5" s="18"/>
      <c r="L5" s="19" t="s">
        <v>51</v>
      </c>
      <c r="M5" s="20" t="s">
        <v>101</v>
      </c>
      <c r="N5" s="322"/>
      <c r="O5" s="322"/>
      <c r="P5" s="113"/>
      <c r="Q5" s="32" t="s">
        <v>51</v>
      </c>
      <c r="R5" s="33" t="s">
        <v>101</v>
      </c>
      <c r="S5" s="113"/>
      <c r="T5" s="32" t="s">
        <v>51</v>
      </c>
      <c r="U5" s="33" t="s">
        <v>101</v>
      </c>
      <c r="V5" s="18"/>
      <c r="W5" s="19" t="s">
        <v>51</v>
      </c>
      <c r="X5" s="20" t="s">
        <v>101</v>
      </c>
      <c r="Y5" s="322"/>
    </row>
    <row r="6" spans="1:29" ht="16.5" customHeight="1">
      <c r="A6" s="80" t="s">
        <v>13</v>
      </c>
      <c r="B6" s="114">
        <f t="shared" ref="B6:M21" si="0">B51</f>
        <v>12</v>
      </c>
      <c r="C6" s="115">
        <f t="shared" si="0"/>
        <v>25018</v>
      </c>
      <c r="D6" s="116">
        <f t="shared" si="0"/>
        <v>1356163</v>
      </c>
      <c r="E6" s="114">
        <f t="shared" si="0"/>
        <v>5892</v>
      </c>
      <c r="F6" s="115">
        <f t="shared" si="0"/>
        <v>225272</v>
      </c>
      <c r="G6" s="116">
        <f t="shared" si="0"/>
        <v>7733974</v>
      </c>
      <c r="H6" s="114">
        <f>H51</f>
        <v>824</v>
      </c>
      <c r="I6" s="115">
        <f t="shared" ref="I6:J6" si="1">I51</f>
        <v>279771</v>
      </c>
      <c r="J6" s="117">
        <f t="shared" si="1"/>
        <v>14100499</v>
      </c>
      <c r="K6" s="114">
        <f>K51</f>
        <v>1250</v>
      </c>
      <c r="L6" s="115">
        <f t="shared" ref="L6:M6" si="2">L51</f>
        <v>58512</v>
      </c>
      <c r="M6" s="117">
        <f t="shared" si="2"/>
        <v>1124750</v>
      </c>
      <c r="N6" s="80" t="s">
        <v>13</v>
      </c>
      <c r="O6" s="80" t="s">
        <v>13</v>
      </c>
      <c r="P6" s="114">
        <f t="shared" ref="P6:X21" si="3">P51</f>
        <v>1915</v>
      </c>
      <c r="Q6" s="115">
        <f t="shared" si="3"/>
        <v>34094</v>
      </c>
      <c r="R6" s="116">
        <f t="shared" si="3"/>
        <v>310605</v>
      </c>
      <c r="S6" s="114">
        <f t="shared" si="3"/>
        <v>5</v>
      </c>
      <c r="T6" s="115">
        <f t="shared" si="3"/>
        <v>53</v>
      </c>
      <c r="U6" s="116">
        <f t="shared" si="3"/>
        <v>1087</v>
      </c>
      <c r="V6" s="114">
        <f>V51</f>
        <v>9898</v>
      </c>
      <c r="W6" s="115">
        <f t="shared" ref="W6:X6" si="4">W51</f>
        <v>622720</v>
      </c>
      <c r="X6" s="117">
        <f t="shared" si="4"/>
        <v>24627078</v>
      </c>
      <c r="Y6" s="80" t="s">
        <v>13</v>
      </c>
      <c r="AA6" s="36" t="str">
        <f>IF(SUM(B6,E6,H6,K6,P6,S6)-V6=0,"○","×")</f>
        <v>○</v>
      </c>
      <c r="AB6" s="36" t="str">
        <f t="shared" ref="AB6:AC21" si="5">IF(SUM(C6,F6,I6,L6,Q6,T6)-W6=0,"○","×")</f>
        <v>○</v>
      </c>
      <c r="AC6" s="36" t="str">
        <f t="shared" si="5"/>
        <v>○</v>
      </c>
    </row>
    <row r="7" spans="1:29" ht="17.100000000000001" customHeight="1">
      <c r="A7" s="86" t="s">
        <v>14</v>
      </c>
      <c r="B7" s="118">
        <f t="shared" si="0"/>
        <v>0</v>
      </c>
      <c r="C7" s="119">
        <f t="shared" si="0"/>
        <v>0</v>
      </c>
      <c r="D7" s="120">
        <f t="shared" si="0"/>
        <v>0</v>
      </c>
      <c r="E7" s="118">
        <f t="shared" si="0"/>
        <v>1</v>
      </c>
      <c r="F7" s="119">
        <f t="shared" si="0"/>
        <v>255</v>
      </c>
      <c r="G7" s="120">
        <f t="shared" si="0"/>
        <v>4241</v>
      </c>
      <c r="H7" s="118">
        <f t="shared" si="0"/>
        <v>9</v>
      </c>
      <c r="I7" s="119">
        <f t="shared" si="0"/>
        <v>15375</v>
      </c>
      <c r="J7" s="120">
        <f t="shared" si="0"/>
        <v>504652</v>
      </c>
      <c r="K7" s="118">
        <f t="shared" si="0"/>
        <v>1</v>
      </c>
      <c r="L7" s="119">
        <f t="shared" si="0"/>
        <v>166</v>
      </c>
      <c r="M7" s="120">
        <f t="shared" si="0"/>
        <v>2639</v>
      </c>
      <c r="N7" s="86" t="s">
        <v>14</v>
      </c>
      <c r="O7" s="86" t="s">
        <v>14</v>
      </c>
      <c r="P7" s="118">
        <f t="shared" si="3"/>
        <v>0</v>
      </c>
      <c r="Q7" s="119">
        <f t="shared" si="3"/>
        <v>0</v>
      </c>
      <c r="R7" s="120">
        <f t="shared" si="3"/>
        <v>0</v>
      </c>
      <c r="S7" s="118">
        <f t="shared" si="3"/>
        <v>0</v>
      </c>
      <c r="T7" s="119">
        <f t="shared" si="3"/>
        <v>0</v>
      </c>
      <c r="U7" s="120">
        <f t="shared" si="3"/>
        <v>0</v>
      </c>
      <c r="V7" s="118">
        <f t="shared" si="3"/>
        <v>11</v>
      </c>
      <c r="W7" s="119">
        <f t="shared" si="3"/>
        <v>15796</v>
      </c>
      <c r="X7" s="120">
        <f t="shared" si="3"/>
        <v>511532</v>
      </c>
      <c r="Y7" s="86" t="s">
        <v>14</v>
      </c>
      <c r="AA7" s="36" t="str">
        <f t="shared" ref="AA7:AC44" si="6">IF(SUM(B7,E7,H7,K7,P7,S7)-V7=0,"○","×")</f>
        <v>○</v>
      </c>
      <c r="AB7" s="36" t="str">
        <f t="shared" si="5"/>
        <v>○</v>
      </c>
      <c r="AC7" s="36" t="str">
        <f t="shared" si="5"/>
        <v>○</v>
      </c>
    </row>
    <row r="8" spans="1:29" ht="17.100000000000001" customHeight="1">
      <c r="A8" s="86" t="s">
        <v>15</v>
      </c>
      <c r="B8" s="118">
        <f t="shared" si="0"/>
        <v>4</v>
      </c>
      <c r="C8" s="119">
        <f t="shared" si="0"/>
        <v>824</v>
      </c>
      <c r="D8" s="120">
        <f t="shared" si="0"/>
        <v>41037</v>
      </c>
      <c r="E8" s="118">
        <f t="shared" si="0"/>
        <v>177</v>
      </c>
      <c r="F8" s="119">
        <f t="shared" si="0"/>
        <v>29703</v>
      </c>
      <c r="G8" s="120">
        <f t="shared" si="0"/>
        <v>933269</v>
      </c>
      <c r="H8" s="118">
        <f t="shared" si="0"/>
        <v>91</v>
      </c>
      <c r="I8" s="119">
        <f t="shared" si="0"/>
        <v>26687</v>
      </c>
      <c r="J8" s="120">
        <f t="shared" si="0"/>
        <v>712677</v>
      </c>
      <c r="K8" s="118">
        <f t="shared" si="0"/>
        <v>52</v>
      </c>
      <c r="L8" s="119">
        <f t="shared" si="0"/>
        <v>4656</v>
      </c>
      <c r="M8" s="120">
        <f t="shared" si="0"/>
        <v>42679</v>
      </c>
      <c r="N8" s="86" t="s">
        <v>15</v>
      </c>
      <c r="O8" s="86" t="s">
        <v>15</v>
      </c>
      <c r="P8" s="118">
        <f t="shared" si="3"/>
        <v>202</v>
      </c>
      <c r="Q8" s="119">
        <f t="shared" si="3"/>
        <v>3894</v>
      </c>
      <c r="R8" s="120">
        <f t="shared" si="3"/>
        <v>36865</v>
      </c>
      <c r="S8" s="118">
        <f t="shared" si="3"/>
        <v>1</v>
      </c>
      <c r="T8" s="119">
        <f t="shared" si="3"/>
        <v>8</v>
      </c>
      <c r="U8" s="120">
        <f t="shared" si="3"/>
        <v>106</v>
      </c>
      <c r="V8" s="118">
        <f t="shared" si="3"/>
        <v>527</v>
      </c>
      <c r="W8" s="119">
        <f t="shared" si="3"/>
        <v>65772</v>
      </c>
      <c r="X8" s="120">
        <f t="shared" si="3"/>
        <v>1766633</v>
      </c>
      <c r="Y8" s="86" t="s">
        <v>15</v>
      </c>
      <c r="AA8" s="36" t="str">
        <f t="shared" si="6"/>
        <v>○</v>
      </c>
      <c r="AB8" s="36" t="str">
        <f t="shared" si="5"/>
        <v>○</v>
      </c>
      <c r="AC8" s="36" t="str">
        <f t="shared" si="5"/>
        <v>○</v>
      </c>
    </row>
    <row r="9" spans="1:29" ht="17.100000000000001" customHeight="1">
      <c r="A9" s="86" t="s">
        <v>16</v>
      </c>
      <c r="B9" s="118">
        <f t="shared" si="0"/>
        <v>2</v>
      </c>
      <c r="C9" s="119">
        <f t="shared" si="0"/>
        <v>10752</v>
      </c>
      <c r="D9" s="120">
        <f t="shared" si="0"/>
        <v>233352</v>
      </c>
      <c r="E9" s="118">
        <f t="shared" si="0"/>
        <v>98</v>
      </c>
      <c r="F9" s="119">
        <f t="shared" si="0"/>
        <v>55517</v>
      </c>
      <c r="G9" s="120">
        <f t="shared" si="0"/>
        <v>1880163</v>
      </c>
      <c r="H9" s="118">
        <f t="shared" si="0"/>
        <v>1201</v>
      </c>
      <c r="I9" s="119">
        <f t="shared" si="0"/>
        <v>188195</v>
      </c>
      <c r="J9" s="120">
        <f t="shared" si="0"/>
        <v>3484534</v>
      </c>
      <c r="K9" s="118">
        <f t="shared" si="0"/>
        <v>1352</v>
      </c>
      <c r="L9" s="119">
        <f t="shared" si="0"/>
        <v>78709</v>
      </c>
      <c r="M9" s="120">
        <f t="shared" si="0"/>
        <v>403536</v>
      </c>
      <c r="N9" s="86" t="s">
        <v>16</v>
      </c>
      <c r="O9" s="86" t="s">
        <v>16</v>
      </c>
      <c r="P9" s="118">
        <f t="shared" si="3"/>
        <v>971</v>
      </c>
      <c r="Q9" s="119">
        <f t="shared" si="3"/>
        <v>20911</v>
      </c>
      <c r="R9" s="120">
        <f t="shared" si="3"/>
        <v>159089</v>
      </c>
      <c r="S9" s="118">
        <f t="shared" si="3"/>
        <v>0</v>
      </c>
      <c r="T9" s="119">
        <f t="shared" si="3"/>
        <v>72</v>
      </c>
      <c r="U9" s="120">
        <f t="shared" si="3"/>
        <v>41</v>
      </c>
      <c r="V9" s="118">
        <f t="shared" si="3"/>
        <v>3624</v>
      </c>
      <c r="W9" s="119">
        <f t="shared" si="3"/>
        <v>354156</v>
      </c>
      <c r="X9" s="120">
        <f t="shared" si="3"/>
        <v>6160715</v>
      </c>
      <c r="Y9" s="86" t="s">
        <v>16</v>
      </c>
      <c r="AA9" s="36" t="str">
        <f t="shared" si="6"/>
        <v>○</v>
      </c>
      <c r="AB9" s="36" t="str">
        <f t="shared" si="5"/>
        <v>○</v>
      </c>
      <c r="AC9" s="36" t="str">
        <f t="shared" si="5"/>
        <v>○</v>
      </c>
    </row>
    <row r="10" spans="1:29" ht="17.100000000000001" customHeight="1">
      <c r="A10" s="86" t="s">
        <v>17</v>
      </c>
      <c r="B10" s="118">
        <f t="shared" si="0"/>
        <v>0</v>
      </c>
      <c r="C10" s="119">
        <f t="shared" si="0"/>
        <v>0</v>
      </c>
      <c r="D10" s="120">
        <f t="shared" si="0"/>
        <v>0</v>
      </c>
      <c r="E10" s="118">
        <f t="shared" si="0"/>
        <v>0</v>
      </c>
      <c r="F10" s="119">
        <f t="shared" si="0"/>
        <v>0</v>
      </c>
      <c r="G10" s="120">
        <f t="shared" si="0"/>
        <v>0</v>
      </c>
      <c r="H10" s="118">
        <f t="shared" si="0"/>
        <v>10</v>
      </c>
      <c r="I10" s="119">
        <f t="shared" si="0"/>
        <v>33283</v>
      </c>
      <c r="J10" s="120">
        <f t="shared" si="0"/>
        <v>1332989</v>
      </c>
      <c r="K10" s="118">
        <f t="shared" si="0"/>
        <v>0</v>
      </c>
      <c r="L10" s="119">
        <f t="shared" si="0"/>
        <v>0</v>
      </c>
      <c r="M10" s="120">
        <f t="shared" si="0"/>
        <v>0</v>
      </c>
      <c r="N10" s="86" t="s">
        <v>17</v>
      </c>
      <c r="O10" s="86" t="s">
        <v>17</v>
      </c>
      <c r="P10" s="118">
        <f t="shared" si="3"/>
        <v>0</v>
      </c>
      <c r="Q10" s="119">
        <f t="shared" si="3"/>
        <v>0</v>
      </c>
      <c r="R10" s="120">
        <f t="shared" si="3"/>
        <v>0</v>
      </c>
      <c r="S10" s="118">
        <f t="shared" si="3"/>
        <v>0</v>
      </c>
      <c r="T10" s="119">
        <f t="shared" si="3"/>
        <v>0</v>
      </c>
      <c r="U10" s="120">
        <f t="shared" si="3"/>
        <v>0</v>
      </c>
      <c r="V10" s="118">
        <f t="shared" si="3"/>
        <v>10</v>
      </c>
      <c r="W10" s="119">
        <f t="shared" si="3"/>
        <v>33283</v>
      </c>
      <c r="X10" s="120">
        <f t="shared" si="3"/>
        <v>1332989</v>
      </c>
      <c r="Y10" s="86" t="s">
        <v>17</v>
      </c>
      <c r="AA10" s="36" t="str">
        <f t="shared" si="6"/>
        <v>○</v>
      </c>
      <c r="AB10" s="36" t="str">
        <f t="shared" si="5"/>
        <v>○</v>
      </c>
      <c r="AC10" s="36" t="str">
        <f t="shared" si="5"/>
        <v>○</v>
      </c>
    </row>
    <row r="11" spans="1:29" ht="17.100000000000001" customHeight="1">
      <c r="A11" s="86" t="s">
        <v>18</v>
      </c>
      <c r="B11" s="118">
        <f t="shared" si="0"/>
        <v>0</v>
      </c>
      <c r="C11" s="119">
        <f t="shared" si="0"/>
        <v>0</v>
      </c>
      <c r="D11" s="120">
        <f t="shared" si="0"/>
        <v>0</v>
      </c>
      <c r="E11" s="118">
        <f t="shared" si="0"/>
        <v>4</v>
      </c>
      <c r="F11" s="119">
        <f t="shared" si="0"/>
        <v>1273</v>
      </c>
      <c r="G11" s="120">
        <f t="shared" si="0"/>
        <v>96634</v>
      </c>
      <c r="H11" s="118">
        <f t="shared" si="0"/>
        <v>11</v>
      </c>
      <c r="I11" s="119">
        <f t="shared" si="0"/>
        <v>3360</v>
      </c>
      <c r="J11" s="120">
        <f t="shared" si="0"/>
        <v>316002</v>
      </c>
      <c r="K11" s="118">
        <f t="shared" si="0"/>
        <v>29</v>
      </c>
      <c r="L11" s="119">
        <f t="shared" si="0"/>
        <v>1190</v>
      </c>
      <c r="M11" s="120">
        <f t="shared" si="0"/>
        <v>5956</v>
      </c>
      <c r="N11" s="86" t="s">
        <v>18</v>
      </c>
      <c r="O11" s="86" t="s">
        <v>18</v>
      </c>
      <c r="P11" s="118">
        <f t="shared" si="3"/>
        <v>75</v>
      </c>
      <c r="Q11" s="119">
        <f t="shared" si="3"/>
        <v>1509</v>
      </c>
      <c r="R11" s="120">
        <f t="shared" si="3"/>
        <v>14377</v>
      </c>
      <c r="S11" s="118">
        <f t="shared" si="3"/>
        <v>0</v>
      </c>
      <c r="T11" s="119">
        <f t="shared" si="3"/>
        <v>0</v>
      </c>
      <c r="U11" s="120">
        <f t="shared" si="3"/>
        <v>0</v>
      </c>
      <c r="V11" s="118">
        <f t="shared" si="3"/>
        <v>119</v>
      </c>
      <c r="W11" s="119">
        <f t="shared" si="3"/>
        <v>7332</v>
      </c>
      <c r="X11" s="120">
        <f t="shared" si="3"/>
        <v>432969</v>
      </c>
      <c r="Y11" s="86" t="s">
        <v>18</v>
      </c>
      <c r="AA11" s="36" t="str">
        <f t="shared" si="6"/>
        <v>○</v>
      </c>
      <c r="AB11" s="36" t="str">
        <f t="shared" si="5"/>
        <v>○</v>
      </c>
      <c r="AC11" s="36" t="str">
        <f t="shared" si="5"/>
        <v>○</v>
      </c>
    </row>
    <row r="12" spans="1:29" ht="17.100000000000001" customHeight="1">
      <c r="A12" s="86" t="s">
        <v>19</v>
      </c>
      <c r="B12" s="118">
        <f t="shared" si="0"/>
        <v>1</v>
      </c>
      <c r="C12" s="119">
        <f t="shared" si="0"/>
        <v>74</v>
      </c>
      <c r="D12" s="120">
        <f t="shared" si="0"/>
        <v>973</v>
      </c>
      <c r="E12" s="118">
        <f t="shared" si="0"/>
        <v>9</v>
      </c>
      <c r="F12" s="119">
        <f t="shared" si="0"/>
        <v>727</v>
      </c>
      <c r="G12" s="120">
        <f t="shared" si="0"/>
        <v>15187</v>
      </c>
      <c r="H12" s="118">
        <f t="shared" si="0"/>
        <v>55</v>
      </c>
      <c r="I12" s="119">
        <f t="shared" si="0"/>
        <v>8885</v>
      </c>
      <c r="J12" s="120">
        <f t="shared" si="0"/>
        <v>169128</v>
      </c>
      <c r="K12" s="118">
        <f t="shared" si="0"/>
        <v>14</v>
      </c>
      <c r="L12" s="119">
        <f t="shared" si="0"/>
        <v>673</v>
      </c>
      <c r="M12" s="120">
        <f t="shared" si="0"/>
        <v>7774</v>
      </c>
      <c r="N12" s="86" t="s">
        <v>19</v>
      </c>
      <c r="O12" s="86" t="s">
        <v>19</v>
      </c>
      <c r="P12" s="118">
        <f t="shared" si="3"/>
        <v>77</v>
      </c>
      <c r="Q12" s="119">
        <f t="shared" si="3"/>
        <v>1715</v>
      </c>
      <c r="R12" s="120">
        <f t="shared" si="3"/>
        <v>8606</v>
      </c>
      <c r="S12" s="118">
        <f t="shared" si="3"/>
        <v>0</v>
      </c>
      <c r="T12" s="119">
        <f t="shared" si="3"/>
        <v>0</v>
      </c>
      <c r="U12" s="120">
        <f t="shared" si="3"/>
        <v>0</v>
      </c>
      <c r="V12" s="118">
        <f t="shared" si="3"/>
        <v>156</v>
      </c>
      <c r="W12" s="119">
        <f t="shared" si="3"/>
        <v>12074</v>
      </c>
      <c r="X12" s="120">
        <f t="shared" si="3"/>
        <v>201668</v>
      </c>
      <c r="Y12" s="86" t="s">
        <v>19</v>
      </c>
      <c r="AA12" s="36" t="str">
        <f t="shared" si="6"/>
        <v>○</v>
      </c>
      <c r="AB12" s="36" t="str">
        <f t="shared" si="5"/>
        <v>○</v>
      </c>
      <c r="AC12" s="36" t="str">
        <f t="shared" si="5"/>
        <v>○</v>
      </c>
    </row>
    <row r="13" spans="1:29" ht="17.100000000000001" customHeight="1">
      <c r="A13" s="86" t="s">
        <v>20</v>
      </c>
      <c r="B13" s="118">
        <f t="shared" si="0"/>
        <v>0</v>
      </c>
      <c r="C13" s="119">
        <f t="shared" si="0"/>
        <v>0</v>
      </c>
      <c r="D13" s="120">
        <f t="shared" si="0"/>
        <v>0</v>
      </c>
      <c r="E13" s="118">
        <f t="shared" si="0"/>
        <v>2</v>
      </c>
      <c r="F13" s="119">
        <f t="shared" si="0"/>
        <v>314</v>
      </c>
      <c r="G13" s="120">
        <f t="shared" si="0"/>
        <v>11104</v>
      </c>
      <c r="H13" s="118">
        <f t="shared" si="0"/>
        <v>10</v>
      </c>
      <c r="I13" s="119">
        <f t="shared" si="0"/>
        <v>1920</v>
      </c>
      <c r="J13" s="120">
        <f t="shared" si="0"/>
        <v>47512</v>
      </c>
      <c r="K13" s="118">
        <f t="shared" si="0"/>
        <v>11</v>
      </c>
      <c r="L13" s="119">
        <f t="shared" si="0"/>
        <v>399</v>
      </c>
      <c r="M13" s="120">
        <f t="shared" si="0"/>
        <v>2749</v>
      </c>
      <c r="N13" s="86" t="s">
        <v>20</v>
      </c>
      <c r="O13" s="86" t="s">
        <v>20</v>
      </c>
      <c r="P13" s="118">
        <f t="shared" si="3"/>
        <v>32</v>
      </c>
      <c r="Q13" s="119">
        <f t="shared" si="3"/>
        <v>486</v>
      </c>
      <c r="R13" s="120">
        <f t="shared" si="3"/>
        <v>7885</v>
      </c>
      <c r="S13" s="118">
        <f t="shared" si="3"/>
        <v>0</v>
      </c>
      <c r="T13" s="119">
        <f t="shared" si="3"/>
        <v>0</v>
      </c>
      <c r="U13" s="120">
        <f t="shared" si="3"/>
        <v>0</v>
      </c>
      <c r="V13" s="118">
        <f t="shared" si="3"/>
        <v>55</v>
      </c>
      <c r="W13" s="119">
        <f t="shared" si="3"/>
        <v>3119</v>
      </c>
      <c r="X13" s="120">
        <f t="shared" si="3"/>
        <v>69250</v>
      </c>
      <c r="Y13" s="86" t="s">
        <v>20</v>
      </c>
      <c r="AA13" s="36" t="str">
        <f t="shared" si="6"/>
        <v>○</v>
      </c>
      <c r="AB13" s="36" t="str">
        <f t="shared" si="5"/>
        <v>○</v>
      </c>
      <c r="AC13" s="36" t="str">
        <f t="shared" si="5"/>
        <v>○</v>
      </c>
    </row>
    <row r="14" spans="1:29" ht="17.100000000000001" customHeight="1">
      <c r="A14" s="86" t="s">
        <v>21</v>
      </c>
      <c r="B14" s="118">
        <f t="shared" si="0"/>
        <v>12</v>
      </c>
      <c r="C14" s="119">
        <f t="shared" si="0"/>
        <v>12725</v>
      </c>
      <c r="D14" s="120">
        <f t="shared" si="0"/>
        <v>624425</v>
      </c>
      <c r="E14" s="118">
        <f t="shared" si="0"/>
        <v>3476</v>
      </c>
      <c r="F14" s="119">
        <f t="shared" si="0"/>
        <v>97794</v>
      </c>
      <c r="G14" s="120">
        <f t="shared" si="0"/>
        <v>1666218</v>
      </c>
      <c r="H14" s="118">
        <f t="shared" si="0"/>
        <v>149</v>
      </c>
      <c r="I14" s="119">
        <f t="shared" si="0"/>
        <v>17206</v>
      </c>
      <c r="J14" s="120">
        <f t="shared" si="0"/>
        <v>297921</v>
      </c>
      <c r="K14" s="118">
        <f t="shared" si="0"/>
        <v>162</v>
      </c>
      <c r="L14" s="119">
        <f t="shared" si="0"/>
        <v>6230</v>
      </c>
      <c r="M14" s="120">
        <f t="shared" si="0"/>
        <v>45241</v>
      </c>
      <c r="N14" s="86" t="s">
        <v>21</v>
      </c>
      <c r="O14" s="86" t="s">
        <v>21</v>
      </c>
      <c r="P14" s="118">
        <f t="shared" si="3"/>
        <v>702</v>
      </c>
      <c r="Q14" s="119">
        <f t="shared" si="3"/>
        <v>13801</v>
      </c>
      <c r="R14" s="120">
        <f t="shared" si="3"/>
        <v>123265</v>
      </c>
      <c r="S14" s="118">
        <f t="shared" si="3"/>
        <v>0</v>
      </c>
      <c r="T14" s="119">
        <f t="shared" si="3"/>
        <v>0</v>
      </c>
      <c r="U14" s="120">
        <f t="shared" si="3"/>
        <v>0</v>
      </c>
      <c r="V14" s="118">
        <f t="shared" si="3"/>
        <v>4501</v>
      </c>
      <c r="W14" s="119">
        <f t="shared" si="3"/>
        <v>147756</v>
      </c>
      <c r="X14" s="120">
        <f t="shared" si="3"/>
        <v>2757070</v>
      </c>
      <c r="Y14" s="86" t="s">
        <v>21</v>
      </c>
      <c r="AA14" s="36" t="str">
        <f t="shared" si="6"/>
        <v>○</v>
      </c>
      <c r="AB14" s="36" t="str">
        <f t="shared" si="5"/>
        <v>○</v>
      </c>
      <c r="AC14" s="36" t="str">
        <f t="shared" si="5"/>
        <v>○</v>
      </c>
    </row>
    <row r="15" spans="1:29" ht="17.100000000000001" customHeight="1">
      <c r="A15" s="86" t="s">
        <v>22</v>
      </c>
      <c r="B15" s="118">
        <f t="shared" si="0"/>
        <v>0</v>
      </c>
      <c r="C15" s="119">
        <f t="shared" si="0"/>
        <v>0</v>
      </c>
      <c r="D15" s="120">
        <f t="shared" si="0"/>
        <v>0</v>
      </c>
      <c r="E15" s="118">
        <f t="shared" si="0"/>
        <v>1113</v>
      </c>
      <c r="F15" s="119">
        <f t="shared" si="0"/>
        <v>36772</v>
      </c>
      <c r="G15" s="120">
        <f t="shared" si="0"/>
        <v>977900</v>
      </c>
      <c r="H15" s="118">
        <f t="shared" si="0"/>
        <v>163</v>
      </c>
      <c r="I15" s="119">
        <f t="shared" si="0"/>
        <v>34462</v>
      </c>
      <c r="J15" s="120">
        <f t="shared" si="0"/>
        <v>993509</v>
      </c>
      <c r="K15" s="118">
        <f t="shared" si="0"/>
        <v>150</v>
      </c>
      <c r="L15" s="119">
        <f t="shared" si="0"/>
        <v>7830</v>
      </c>
      <c r="M15" s="120">
        <f t="shared" si="0"/>
        <v>40682</v>
      </c>
      <c r="N15" s="86" t="s">
        <v>22</v>
      </c>
      <c r="O15" s="86" t="s">
        <v>22</v>
      </c>
      <c r="P15" s="118">
        <f t="shared" si="3"/>
        <v>300</v>
      </c>
      <c r="Q15" s="119">
        <f t="shared" si="3"/>
        <v>5307</v>
      </c>
      <c r="R15" s="120">
        <f t="shared" si="3"/>
        <v>43772</v>
      </c>
      <c r="S15" s="118">
        <f t="shared" si="3"/>
        <v>0</v>
      </c>
      <c r="T15" s="119">
        <f t="shared" si="3"/>
        <v>0</v>
      </c>
      <c r="U15" s="120">
        <f t="shared" si="3"/>
        <v>0</v>
      </c>
      <c r="V15" s="118">
        <f t="shared" si="3"/>
        <v>1726</v>
      </c>
      <c r="W15" s="119">
        <f t="shared" si="3"/>
        <v>84371</v>
      </c>
      <c r="X15" s="120">
        <f t="shared" si="3"/>
        <v>2055863</v>
      </c>
      <c r="Y15" s="86" t="s">
        <v>22</v>
      </c>
      <c r="AA15" s="36" t="str">
        <f t="shared" si="6"/>
        <v>○</v>
      </c>
      <c r="AB15" s="36" t="str">
        <f t="shared" si="5"/>
        <v>○</v>
      </c>
      <c r="AC15" s="36" t="str">
        <f t="shared" si="5"/>
        <v>○</v>
      </c>
    </row>
    <row r="16" spans="1:29" s="1" customFormat="1" ht="17.100000000000001" customHeight="1">
      <c r="A16" s="121" t="s">
        <v>157</v>
      </c>
      <c r="B16" s="118">
        <f t="shared" si="0"/>
        <v>0</v>
      </c>
      <c r="C16" s="119">
        <f t="shared" si="0"/>
        <v>0</v>
      </c>
      <c r="D16" s="120">
        <f t="shared" si="0"/>
        <v>0</v>
      </c>
      <c r="E16" s="118">
        <f t="shared" si="0"/>
        <v>135</v>
      </c>
      <c r="F16" s="119">
        <f t="shared" si="0"/>
        <v>4369</v>
      </c>
      <c r="G16" s="120">
        <f t="shared" si="0"/>
        <v>75462</v>
      </c>
      <c r="H16" s="118">
        <f t="shared" si="0"/>
        <v>300</v>
      </c>
      <c r="I16" s="119">
        <f t="shared" si="0"/>
        <v>25899</v>
      </c>
      <c r="J16" s="120">
        <f t="shared" si="0"/>
        <v>451681</v>
      </c>
      <c r="K16" s="118">
        <f t="shared" si="0"/>
        <v>472</v>
      </c>
      <c r="L16" s="119">
        <f t="shared" si="0"/>
        <v>21083</v>
      </c>
      <c r="M16" s="120">
        <f t="shared" si="0"/>
        <v>141964</v>
      </c>
      <c r="N16" s="86" t="str">
        <f>A16</f>
        <v>城市</v>
      </c>
      <c r="O16" s="86" t="str">
        <f>A16</f>
        <v>城市</v>
      </c>
      <c r="P16" s="118">
        <f t="shared" si="3"/>
        <v>425</v>
      </c>
      <c r="Q16" s="119">
        <f t="shared" si="3"/>
        <v>8859</v>
      </c>
      <c r="R16" s="120">
        <f t="shared" si="3"/>
        <v>65627</v>
      </c>
      <c r="S16" s="118">
        <f t="shared" si="3"/>
        <v>0</v>
      </c>
      <c r="T16" s="119">
        <f t="shared" si="3"/>
        <v>0</v>
      </c>
      <c r="U16" s="120">
        <f t="shared" si="3"/>
        <v>0</v>
      </c>
      <c r="V16" s="118">
        <f t="shared" si="3"/>
        <v>1332</v>
      </c>
      <c r="W16" s="119">
        <f t="shared" si="3"/>
        <v>60210</v>
      </c>
      <c r="X16" s="120">
        <f t="shared" si="3"/>
        <v>734734</v>
      </c>
      <c r="Y16" s="86" t="str">
        <f>A16</f>
        <v>城市</v>
      </c>
      <c r="AA16" s="36" t="str">
        <f t="shared" si="6"/>
        <v>○</v>
      </c>
      <c r="AB16" s="36" t="str">
        <f t="shared" si="5"/>
        <v>○</v>
      </c>
      <c r="AC16" s="36" t="str">
        <f t="shared" si="5"/>
        <v>○</v>
      </c>
    </row>
    <row r="17" spans="1:29" s="1" customFormat="1" ht="17.100000000000001" customHeight="1">
      <c r="A17" s="86" t="s">
        <v>56</v>
      </c>
      <c r="B17" s="118">
        <f t="shared" si="0"/>
        <v>1</v>
      </c>
      <c r="C17" s="119">
        <f t="shared" si="0"/>
        <v>380</v>
      </c>
      <c r="D17" s="120">
        <f t="shared" si="0"/>
        <v>16743</v>
      </c>
      <c r="E17" s="118">
        <f t="shared" si="0"/>
        <v>143</v>
      </c>
      <c r="F17" s="119">
        <f t="shared" si="0"/>
        <v>3957</v>
      </c>
      <c r="G17" s="120">
        <f t="shared" si="0"/>
        <v>71281</v>
      </c>
      <c r="H17" s="118">
        <f t="shared" si="0"/>
        <v>237</v>
      </c>
      <c r="I17" s="119">
        <f t="shared" si="0"/>
        <v>22679</v>
      </c>
      <c r="J17" s="120">
        <f t="shared" si="0"/>
        <v>202549</v>
      </c>
      <c r="K17" s="118">
        <f t="shared" si="0"/>
        <v>238</v>
      </c>
      <c r="L17" s="119">
        <f t="shared" si="0"/>
        <v>15236</v>
      </c>
      <c r="M17" s="120">
        <f t="shared" si="0"/>
        <v>64187</v>
      </c>
      <c r="N17" s="86" t="s">
        <v>56</v>
      </c>
      <c r="O17" s="86" t="s">
        <v>56</v>
      </c>
      <c r="P17" s="118">
        <f t="shared" si="3"/>
        <v>140</v>
      </c>
      <c r="Q17" s="119">
        <f t="shared" si="3"/>
        <v>3640</v>
      </c>
      <c r="R17" s="120">
        <f t="shared" si="3"/>
        <v>23011</v>
      </c>
      <c r="S17" s="118">
        <f t="shared" si="3"/>
        <v>0</v>
      </c>
      <c r="T17" s="119">
        <f t="shared" si="3"/>
        <v>0</v>
      </c>
      <c r="U17" s="120">
        <f t="shared" si="3"/>
        <v>0</v>
      </c>
      <c r="V17" s="118">
        <f t="shared" si="3"/>
        <v>759</v>
      </c>
      <c r="W17" s="119">
        <f t="shared" si="3"/>
        <v>45892</v>
      </c>
      <c r="X17" s="120">
        <f t="shared" si="3"/>
        <v>377771</v>
      </c>
      <c r="Y17" s="86" t="s">
        <v>56</v>
      </c>
      <c r="AA17" s="36" t="str">
        <f t="shared" si="6"/>
        <v>○</v>
      </c>
      <c r="AB17" s="36" t="str">
        <f t="shared" si="5"/>
        <v>○</v>
      </c>
      <c r="AC17" s="36" t="str">
        <f t="shared" si="5"/>
        <v>○</v>
      </c>
    </row>
    <row r="18" spans="1:29" ht="17.100000000000001" customHeight="1">
      <c r="A18" s="80" t="s">
        <v>23</v>
      </c>
      <c r="B18" s="122">
        <f t="shared" si="0"/>
        <v>0</v>
      </c>
      <c r="C18" s="123">
        <f t="shared" si="0"/>
        <v>0</v>
      </c>
      <c r="D18" s="124">
        <f t="shared" si="0"/>
        <v>0</v>
      </c>
      <c r="E18" s="122">
        <f t="shared" si="0"/>
        <v>46</v>
      </c>
      <c r="F18" s="123">
        <f t="shared" si="0"/>
        <v>2115</v>
      </c>
      <c r="G18" s="124">
        <f t="shared" si="0"/>
        <v>32516</v>
      </c>
      <c r="H18" s="122">
        <f t="shared" si="0"/>
        <v>137</v>
      </c>
      <c r="I18" s="123">
        <f t="shared" si="0"/>
        <v>8441</v>
      </c>
      <c r="J18" s="124">
        <f t="shared" si="0"/>
        <v>95014</v>
      </c>
      <c r="K18" s="122">
        <f t="shared" si="0"/>
        <v>150</v>
      </c>
      <c r="L18" s="123">
        <f t="shared" si="0"/>
        <v>6136</v>
      </c>
      <c r="M18" s="124">
        <f t="shared" si="0"/>
        <v>30890</v>
      </c>
      <c r="N18" s="80" t="s">
        <v>23</v>
      </c>
      <c r="O18" s="80" t="s">
        <v>23</v>
      </c>
      <c r="P18" s="122">
        <f t="shared" si="3"/>
        <v>273</v>
      </c>
      <c r="Q18" s="123">
        <f t="shared" si="3"/>
        <v>4869</v>
      </c>
      <c r="R18" s="124">
        <f t="shared" si="3"/>
        <v>62186</v>
      </c>
      <c r="S18" s="122">
        <f t="shared" si="3"/>
        <v>0</v>
      </c>
      <c r="T18" s="123">
        <f t="shared" si="3"/>
        <v>0</v>
      </c>
      <c r="U18" s="124">
        <f t="shared" si="3"/>
        <v>0</v>
      </c>
      <c r="V18" s="122">
        <f t="shared" si="3"/>
        <v>606</v>
      </c>
      <c r="W18" s="123">
        <f t="shared" si="3"/>
        <v>21561</v>
      </c>
      <c r="X18" s="124">
        <f t="shared" si="3"/>
        <v>220606</v>
      </c>
      <c r="Y18" s="80" t="s">
        <v>23</v>
      </c>
      <c r="AA18" s="36" t="str">
        <f t="shared" si="6"/>
        <v>○</v>
      </c>
      <c r="AB18" s="36" t="str">
        <f t="shared" si="5"/>
        <v>○</v>
      </c>
      <c r="AC18" s="36" t="str">
        <f t="shared" si="5"/>
        <v>○</v>
      </c>
    </row>
    <row r="19" spans="1:29" ht="17.100000000000001" customHeight="1">
      <c r="A19" s="86" t="s">
        <v>24</v>
      </c>
      <c r="B19" s="118">
        <f t="shared" si="0"/>
        <v>1</v>
      </c>
      <c r="C19" s="119">
        <f t="shared" si="0"/>
        <v>14</v>
      </c>
      <c r="D19" s="120">
        <f t="shared" si="0"/>
        <v>207</v>
      </c>
      <c r="E19" s="118">
        <f t="shared" si="0"/>
        <v>633</v>
      </c>
      <c r="F19" s="119">
        <f t="shared" si="0"/>
        <v>16153</v>
      </c>
      <c r="G19" s="120">
        <f t="shared" si="0"/>
        <v>319889</v>
      </c>
      <c r="H19" s="118">
        <f t="shared" si="0"/>
        <v>63</v>
      </c>
      <c r="I19" s="119">
        <f t="shared" si="0"/>
        <v>25655</v>
      </c>
      <c r="J19" s="120">
        <f t="shared" si="0"/>
        <v>190144</v>
      </c>
      <c r="K19" s="118">
        <f t="shared" si="0"/>
        <v>79</v>
      </c>
      <c r="L19" s="119">
        <f t="shared" si="0"/>
        <v>16384</v>
      </c>
      <c r="M19" s="120">
        <f t="shared" si="0"/>
        <v>83568</v>
      </c>
      <c r="N19" s="86" t="s">
        <v>24</v>
      </c>
      <c r="O19" s="86" t="s">
        <v>24</v>
      </c>
      <c r="P19" s="118">
        <f t="shared" si="3"/>
        <v>227</v>
      </c>
      <c r="Q19" s="119">
        <f t="shared" si="3"/>
        <v>4598</v>
      </c>
      <c r="R19" s="120">
        <f t="shared" si="3"/>
        <v>29219</v>
      </c>
      <c r="S19" s="118">
        <f t="shared" si="3"/>
        <v>0</v>
      </c>
      <c r="T19" s="119">
        <f t="shared" si="3"/>
        <v>0</v>
      </c>
      <c r="U19" s="120">
        <f t="shared" si="3"/>
        <v>0</v>
      </c>
      <c r="V19" s="118">
        <f t="shared" si="3"/>
        <v>1003</v>
      </c>
      <c r="W19" s="119">
        <f t="shared" si="3"/>
        <v>62804</v>
      </c>
      <c r="X19" s="120">
        <f t="shared" si="3"/>
        <v>623027</v>
      </c>
      <c r="Y19" s="86" t="s">
        <v>24</v>
      </c>
      <c r="AA19" s="36" t="str">
        <f t="shared" si="6"/>
        <v>○</v>
      </c>
      <c r="AB19" s="36" t="str">
        <f t="shared" si="5"/>
        <v>○</v>
      </c>
      <c r="AC19" s="36" t="str">
        <f t="shared" si="5"/>
        <v>○</v>
      </c>
    </row>
    <row r="20" spans="1:29" ht="17.100000000000001" customHeight="1">
      <c r="A20" s="86" t="s">
        <v>25</v>
      </c>
      <c r="B20" s="118">
        <f t="shared" si="0"/>
        <v>1</v>
      </c>
      <c r="C20" s="119">
        <f t="shared" si="0"/>
        <v>75</v>
      </c>
      <c r="D20" s="120">
        <f t="shared" si="0"/>
        <v>332</v>
      </c>
      <c r="E20" s="118">
        <f t="shared" si="0"/>
        <v>23</v>
      </c>
      <c r="F20" s="119">
        <f t="shared" si="0"/>
        <v>4520</v>
      </c>
      <c r="G20" s="120">
        <f t="shared" si="0"/>
        <v>261605</v>
      </c>
      <c r="H20" s="118">
        <f t="shared" si="0"/>
        <v>5</v>
      </c>
      <c r="I20" s="119">
        <f t="shared" si="0"/>
        <v>347</v>
      </c>
      <c r="J20" s="120">
        <f t="shared" si="0"/>
        <v>8666</v>
      </c>
      <c r="K20" s="118">
        <f t="shared" si="0"/>
        <v>9</v>
      </c>
      <c r="L20" s="119">
        <f t="shared" si="0"/>
        <v>376</v>
      </c>
      <c r="M20" s="120">
        <f t="shared" si="0"/>
        <v>6972</v>
      </c>
      <c r="N20" s="86" t="s">
        <v>25</v>
      </c>
      <c r="O20" s="86" t="s">
        <v>25</v>
      </c>
      <c r="P20" s="118">
        <f t="shared" si="3"/>
        <v>13</v>
      </c>
      <c r="Q20" s="119">
        <f t="shared" si="3"/>
        <v>505</v>
      </c>
      <c r="R20" s="120">
        <f t="shared" si="3"/>
        <v>6296</v>
      </c>
      <c r="S20" s="118">
        <f t="shared" si="3"/>
        <v>0</v>
      </c>
      <c r="T20" s="119">
        <f t="shared" si="3"/>
        <v>0</v>
      </c>
      <c r="U20" s="120">
        <f t="shared" si="3"/>
        <v>0</v>
      </c>
      <c r="V20" s="118">
        <f t="shared" si="3"/>
        <v>51</v>
      </c>
      <c r="W20" s="119">
        <f t="shared" si="3"/>
        <v>5823</v>
      </c>
      <c r="X20" s="120">
        <f t="shared" si="3"/>
        <v>283871</v>
      </c>
      <c r="Y20" s="86" t="s">
        <v>25</v>
      </c>
      <c r="AA20" s="36" t="str">
        <f t="shared" si="6"/>
        <v>○</v>
      </c>
      <c r="AB20" s="36" t="str">
        <f t="shared" si="5"/>
        <v>○</v>
      </c>
      <c r="AC20" s="36" t="str">
        <f t="shared" si="5"/>
        <v>○</v>
      </c>
    </row>
    <row r="21" spans="1:29" ht="17.100000000000001" customHeight="1">
      <c r="A21" s="86" t="s">
        <v>26</v>
      </c>
      <c r="B21" s="118">
        <f t="shared" si="0"/>
        <v>1</v>
      </c>
      <c r="C21" s="119">
        <f t="shared" si="0"/>
        <v>152</v>
      </c>
      <c r="D21" s="120">
        <f t="shared" si="0"/>
        <v>3555</v>
      </c>
      <c r="E21" s="118">
        <f t="shared" si="0"/>
        <v>87</v>
      </c>
      <c r="F21" s="119">
        <f t="shared" si="0"/>
        <v>7723</v>
      </c>
      <c r="G21" s="120">
        <f t="shared" si="0"/>
        <v>227424</v>
      </c>
      <c r="H21" s="118">
        <f t="shared" si="0"/>
        <v>96</v>
      </c>
      <c r="I21" s="119">
        <f t="shared" si="0"/>
        <v>21461</v>
      </c>
      <c r="J21" s="120">
        <f t="shared" si="0"/>
        <v>396876</v>
      </c>
      <c r="K21" s="118">
        <f t="shared" si="0"/>
        <v>131</v>
      </c>
      <c r="L21" s="119">
        <f t="shared" si="0"/>
        <v>7735</v>
      </c>
      <c r="M21" s="120">
        <f t="shared" si="0"/>
        <v>45051</v>
      </c>
      <c r="N21" s="86" t="s">
        <v>26</v>
      </c>
      <c r="O21" s="86" t="s">
        <v>26</v>
      </c>
      <c r="P21" s="118">
        <f t="shared" si="3"/>
        <v>204</v>
      </c>
      <c r="Q21" s="119">
        <f t="shared" si="3"/>
        <v>5136</v>
      </c>
      <c r="R21" s="120">
        <f t="shared" si="3"/>
        <v>33861</v>
      </c>
      <c r="S21" s="118">
        <f t="shared" si="3"/>
        <v>0</v>
      </c>
      <c r="T21" s="119">
        <f t="shared" si="3"/>
        <v>0</v>
      </c>
      <c r="U21" s="120">
        <f t="shared" si="3"/>
        <v>0</v>
      </c>
      <c r="V21" s="118">
        <f t="shared" si="3"/>
        <v>519</v>
      </c>
      <c r="W21" s="119">
        <f t="shared" si="3"/>
        <v>42207</v>
      </c>
      <c r="X21" s="120">
        <f t="shared" si="3"/>
        <v>706767</v>
      </c>
      <c r="Y21" s="86" t="s">
        <v>26</v>
      </c>
      <c r="AA21" s="36" t="str">
        <f t="shared" si="6"/>
        <v>○</v>
      </c>
      <c r="AB21" s="36" t="str">
        <f t="shared" si="5"/>
        <v>○</v>
      </c>
      <c r="AC21" s="36" t="str">
        <f t="shared" si="5"/>
        <v>○</v>
      </c>
    </row>
    <row r="22" spans="1:29" ht="17.100000000000001" customHeight="1">
      <c r="A22" s="86" t="s">
        <v>27</v>
      </c>
      <c r="B22" s="118">
        <f t="shared" ref="B22:M37" si="7">B67</f>
        <v>2</v>
      </c>
      <c r="C22" s="119">
        <f t="shared" si="7"/>
        <v>195</v>
      </c>
      <c r="D22" s="120">
        <f t="shared" si="7"/>
        <v>1394</v>
      </c>
      <c r="E22" s="118">
        <f t="shared" si="7"/>
        <v>9</v>
      </c>
      <c r="F22" s="119">
        <f t="shared" si="7"/>
        <v>652</v>
      </c>
      <c r="G22" s="120">
        <f t="shared" si="7"/>
        <v>5638</v>
      </c>
      <c r="H22" s="118">
        <f t="shared" si="7"/>
        <v>30</v>
      </c>
      <c r="I22" s="119">
        <f t="shared" si="7"/>
        <v>3498</v>
      </c>
      <c r="J22" s="120">
        <f t="shared" si="7"/>
        <v>62986</v>
      </c>
      <c r="K22" s="118">
        <f t="shared" si="7"/>
        <v>61</v>
      </c>
      <c r="L22" s="119">
        <f t="shared" si="7"/>
        <v>3048</v>
      </c>
      <c r="M22" s="120">
        <f t="shared" si="7"/>
        <v>23908</v>
      </c>
      <c r="N22" s="86" t="s">
        <v>27</v>
      </c>
      <c r="O22" s="86" t="s">
        <v>27</v>
      </c>
      <c r="P22" s="118">
        <f t="shared" ref="P22:X37" si="8">P67</f>
        <v>107</v>
      </c>
      <c r="Q22" s="119">
        <f t="shared" si="8"/>
        <v>2874</v>
      </c>
      <c r="R22" s="120">
        <f t="shared" si="8"/>
        <v>6530</v>
      </c>
      <c r="S22" s="118">
        <f t="shared" si="8"/>
        <v>0</v>
      </c>
      <c r="T22" s="119">
        <f t="shared" si="8"/>
        <v>0</v>
      </c>
      <c r="U22" s="120">
        <f t="shared" si="8"/>
        <v>0</v>
      </c>
      <c r="V22" s="118">
        <f t="shared" si="8"/>
        <v>209</v>
      </c>
      <c r="W22" s="119">
        <f t="shared" si="8"/>
        <v>10267</v>
      </c>
      <c r="X22" s="120">
        <f t="shared" si="8"/>
        <v>100456</v>
      </c>
      <c r="Y22" s="86" t="s">
        <v>27</v>
      </c>
      <c r="AA22" s="36" t="str">
        <f t="shared" si="6"/>
        <v>○</v>
      </c>
      <c r="AB22" s="36" t="str">
        <f t="shared" si="6"/>
        <v>○</v>
      </c>
      <c r="AC22" s="36" t="str">
        <f t="shared" si="6"/>
        <v>○</v>
      </c>
    </row>
    <row r="23" spans="1:29" ht="17.100000000000001" customHeight="1">
      <c r="A23" s="86" t="s">
        <v>28</v>
      </c>
      <c r="B23" s="118">
        <f t="shared" si="7"/>
        <v>0</v>
      </c>
      <c r="C23" s="119">
        <f t="shared" si="7"/>
        <v>0</v>
      </c>
      <c r="D23" s="120">
        <f t="shared" si="7"/>
        <v>0</v>
      </c>
      <c r="E23" s="118">
        <f t="shared" si="7"/>
        <v>7</v>
      </c>
      <c r="F23" s="119">
        <f t="shared" si="7"/>
        <v>1169</v>
      </c>
      <c r="G23" s="120">
        <f t="shared" si="7"/>
        <v>38314</v>
      </c>
      <c r="H23" s="118">
        <f t="shared" si="7"/>
        <v>30</v>
      </c>
      <c r="I23" s="119">
        <f t="shared" si="7"/>
        <v>2482</v>
      </c>
      <c r="J23" s="120">
        <f t="shared" si="7"/>
        <v>78428</v>
      </c>
      <c r="K23" s="118">
        <f t="shared" si="7"/>
        <v>73</v>
      </c>
      <c r="L23" s="119">
        <f t="shared" si="7"/>
        <v>3508</v>
      </c>
      <c r="M23" s="120">
        <f t="shared" si="7"/>
        <v>15592</v>
      </c>
      <c r="N23" s="86" t="s">
        <v>28</v>
      </c>
      <c r="O23" s="86" t="s">
        <v>28</v>
      </c>
      <c r="P23" s="118">
        <f t="shared" si="8"/>
        <v>137</v>
      </c>
      <c r="Q23" s="119">
        <f t="shared" si="8"/>
        <v>2063</v>
      </c>
      <c r="R23" s="120">
        <f t="shared" si="8"/>
        <v>19499</v>
      </c>
      <c r="S23" s="118">
        <f t="shared" si="8"/>
        <v>0</v>
      </c>
      <c r="T23" s="119">
        <f t="shared" si="8"/>
        <v>0</v>
      </c>
      <c r="U23" s="120">
        <f t="shared" si="8"/>
        <v>0</v>
      </c>
      <c r="V23" s="118">
        <f t="shared" si="8"/>
        <v>247</v>
      </c>
      <c r="W23" s="119">
        <f t="shared" si="8"/>
        <v>9222</v>
      </c>
      <c r="X23" s="120">
        <f t="shared" si="8"/>
        <v>151833</v>
      </c>
      <c r="Y23" s="86" t="s">
        <v>28</v>
      </c>
      <c r="AA23" s="36" t="str">
        <f t="shared" si="6"/>
        <v>○</v>
      </c>
      <c r="AB23" s="36" t="str">
        <f t="shared" si="6"/>
        <v>○</v>
      </c>
      <c r="AC23" s="36" t="str">
        <f t="shared" si="6"/>
        <v>○</v>
      </c>
    </row>
    <row r="24" spans="1:29" ht="17.100000000000001" customHeight="1">
      <c r="A24" s="86" t="s">
        <v>29</v>
      </c>
      <c r="B24" s="118">
        <f t="shared" si="7"/>
        <v>1</v>
      </c>
      <c r="C24" s="119">
        <f t="shared" si="7"/>
        <v>16</v>
      </c>
      <c r="D24" s="120">
        <f t="shared" si="7"/>
        <v>429</v>
      </c>
      <c r="E24" s="118">
        <f t="shared" si="7"/>
        <v>5</v>
      </c>
      <c r="F24" s="119">
        <f t="shared" si="7"/>
        <v>82</v>
      </c>
      <c r="G24" s="120">
        <f t="shared" si="7"/>
        <v>514</v>
      </c>
      <c r="H24" s="118">
        <f t="shared" si="7"/>
        <v>15</v>
      </c>
      <c r="I24" s="119">
        <f t="shared" si="7"/>
        <v>1490</v>
      </c>
      <c r="J24" s="120">
        <f t="shared" si="7"/>
        <v>51095</v>
      </c>
      <c r="K24" s="118">
        <f t="shared" si="7"/>
        <v>114</v>
      </c>
      <c r="L24" s="119">
        <f t="shared" si="7"/>
        <v>6620</v>
      </c>
      <c r="M24" s="120">
        <f t="shared" si="7"/>
        <v>49723</v>
      </c>
      <c r="N24" s="86" t="s">
        <v>29</v>
      </c>
      <c r="O24" s="86" t="s">
        <v>29</v>
      </c>
      <c r="P24" s="118">
        <f t="shared" si="8"/>
        <v>120</v>
      </c>
      <c r="Q24" s="119">
        <f t="shared" si="8"/>
        <v>1823</v>
      </c>
      <c r="R24" s="120">
        <f t="shared" si="8"/>
        <v>6571</v>
      </c>
      <c r="S24" s="118">
        <f t="shared" si="8"/>
        <v>0</v>
      </c>
      <c r="T24" s="119">
        <f t="shared" si="8"/>
        <v>0</v>
      </c>
      <c r="U24" s="120">
        <f t="shared" si="8"/>
        <v>0</v>
      </c>
      <c r="V24" s="118">
        <f t="shared" si="8"/>
        <v>255</v>
      </c>
      <c r="W24" s="119">
        <f t="shared" si="8"/>
        <v>10031</v>
      </c>
      <c r="X24" s="120">
        <f t="shared" si="8"/>
        <v>108332</v>
      </c>
      <c r="Y24" s="86" t="s">
        <v>29</v>
      </c>
      <c r="AA24" s="36" t="str">
        <f t="shared" si="6"/>
        <v>○</v>
      </c>
      <c r="AB24" s="36" t="str">
        <f t="shared" si="6"/>
        <v>○</v>
      </c>
      <c r="AC24" s="36" t="str">
        <f t="shared" si="6"/>
        <v>○</v>
      </c>
    </row>
    <row r="25" spans="1:29" ht="17.100000000000001" customHeight="1">
      <c r="A25" s="86" t="s">
        <v>30</v>
      </c>
      <c r="B25" s="118">
        <f t="shared" si="7"/>
        <v>0</v>
      </c>
      <c r="C25" s="119">
        <f t="shared" si="7"/>
        <v>0</v>
      </c>
      <c r="D25" s="120">
        <f t="shared" si="7"/>
        <v>0</v>
      </c>
      <c r="E25" s="118">
        <f t="shared" si="7"/>
        <v>4</v>
      </c>
      <c r="F25" s="119">
        <f t="shared" si="7"/>
        <v>5877</v>
      </c>
      <c r="G25" s="120">
        <f t="shared" si="7"/>
        <v>189189</v>
      </c>
      <c r="H25" s="118">
        <f t="shared" si="7"/>
        <v>13</v>
      </c>
      <c r="I25" s="119">
        <f t="shared" si="7"/>
        <v>5008</v>
      </c>
      <c r="J25" s="120">
        <f t="shared" si="7"/>
        <v>71012</v>
      </c>
      <c r="K25" s="118">
        <f t="shared" si="7"/>
        <v>14</v>
      </c>
      <c r="L25" s="119">
        <f t="shared" si="7"/>
        <v>504</v>
      </c>
      <c r="M25" s="120">
        <f t="shared" si="7"/>
        <v>4986</v>
      </c>
      <c r="N25" s="86" t="s">
        <v>30</v>
      </c>
      <c r="O25" s="86" t="s">
        <v>30</v>
      </c>
      <c r="P25" s="118">
        <f t="shared" si="8"/>
        <v>2</v>
      </c>
      <c r="Q25" s="119">
        <f t="shared" si="8"/>
        <v>49</v>
      </c>
      <c r="R25" s="120">
        <f t="shared" si="8"/>
        <v>289</v>
      </c>
      <c r="S25" s="118">
        <f t="shared" si="8"/>
        <v>0</v>
      </c>
      <c r="T25" s="119">
        <f t="shared" si="8"/>
        <v>0</v>
      </c>
      <c r="U25" s="120">
        <f t="shared" si="8"/>
        <v>0</v>
      </c>
      <c r="V25" s="118">
        <f t="shared" si="8"/>
        <v>33</v>
      </c>
      <c r="W25" s="119">
        <f t="shared" si="8"/>
        <v>11438</v>
      </c>
      <c r="X25" s="120">
        <f t="shared" si="8"/>
        <v>265476</v>
      </c>
      <c r="Y25" s="86" t="s">
        <v>30</v>
      </c>
      <c r="AA25" s="36" t="str">
        <f t="shared" si="6"/>
        <v>○</v>
      </c>
      <c r="AB25" s="36" t="str">
        <f t="shared" si="6"/>
        <v>○</v>
      </c>
      <c r="AC25" s="36" t="str">
        <f t="shared" si="6"/>
        <v>○</v>
      </c>
    </row>
    <row r="26" spans="1:29" ht="17.100000000000001" customHeight="1">
      <c r="A26" s="86" t="s">
        <v>64</v>
      </c>
      <c r="B26" s="118">
        <f t="shared" si="7"/>
        <v>0</v>
      </c>
      <c r="C26" s="119">
        <f t="shared" si="7"/>
        <v>0</v>
      </c>
      <c r="D26" s="120">
        <f t="shared" si="7"/>
        <v>0</v>
      </c>
      <c r="E26" s="118">
        <f t="shared" si="7"/>
        <v>0</v>
      </c>
      <c r="F26" s="119">
        <f t="shared" si="7"/>
        <v>0</v>
      </c>
      <c r="G26" s="120">
        <f t="shared" si="7"/>
        <v>0</v>
      </c>
      <c r="H26" s="118">
        <f t="shared" si="7"/>
        <v>1</v>
      </c>
      <c r="I26" s="119">
        <f t="shared" si="7"/>
        <v>232</v>
      </c>
      <c r="J26" s="120">
        <f t="shared" si="7"/>
        <v>8706</v>
      </c>
      <c r="K26" s="118">
        <f t="shared" si="7"/>
        <v>0</v>
      </c>
      <c r="L26" s="119">
        <f t="shared" si="7"/>
        <v>0</v>
      </c>
      <c r="M26" s="120">
        <f t="shared" si="7"/>
        <v>0</v>
      </c>
      <c r="N26" s="86" t="s">
        <v>64</v>
      </c>
      <c r="O26" s="86" t="s">
        <v>64</v>
      </c>
      <c r="P26" s="118">
        <f t="shared" si="8"/>
        <v>0</v>
      </c>
      <c r="Q26" s="119">
        <f t="shared" si="8"/>
        <v>0</v>
      </c>
      <c r="R26" s="120">
        <f t="shared" si="8"/>
        <v>0</v>
      </c>
      <c r="S26" s="118">
        <f t="shared" si="8"/>
        <v>0</v>
      </c>
      <c r="T26" s="119">
        <f t="shared" si="8"/>
        <v>0</v>
      </c>
      <c r="U26" s="120">
        <f t="shared" si="8"/>
        <v>0</v>
      </c>
      <c r="V26" s="118">
        <f t="shared" si="8"/>
        <v>1</v>
      </c>
      <c r="W26" s="119">
        <f t="shared" si="8"/>
        <v>232</v>
      </c>
      <c r="X26" s="120">
        <f t="shared" si="8"/>
        <v>8706</v>
      </c>
      <c r="Y26" s="86" t="s">
        <v>64</v>
      </c>
      <c r="AA26" s="36" t="str">
        <f t="shared" si="6"/>
        <v>○</v>
      </c>
      <c r="AB26" s="36" t="str">
        <f t="shared" si="6"/>
        <v>○</v>
      </c>
      <c r="AC26" s="36" t="str">
        <f t="shared" si="6"/>
        <v>○</v>
      </c>
    </row>
    <row r="27" spans="1:29" ht="17.100000000000001" customHeight="1">
      <c r="A27" s="86" t="s">
        <v>31</v>
      </c>
      <c r="B27" s="118">
        <f t="shared" si="7"/>
        <v>0</v>
      </c>
      <c r="C27" s="119">
        <f t="shared" si="7"/>
        <v>0</v>
      </c>
      <c r="D27" s="120">
        <f t="shared" si="7"/>
        <v>0</v>
      </c>
      <c r="E27" s="118">
        <f t="shared" si="7"/>
        <v>1</v>
      </c>
      <c r="F27" s="119">
        <f t="shared" si="7"/>
        <v>31</v>
      </c>
      <c r="G27" s="120">
        <f t="shared" si="7"/>
        <v>161</v>
      </c>
      <c r="H27" s="118">
        <f t="shared" si="7"/>
        <v>15</v>
      </c>
      <c r="I27" s="119">
        <f t="shared" si="7"/>
        <v>1662</v>
      </c>
      <c r="J27" s="120">
        <f t="shared" si="7"/>
        <v>21716</v>
      </c>
      <c r="K27" s="118">
        <f t="shared" si="7"/>
        <v>37</v>
      </c>
      <c r="L27" s="119">
        <f t="shared" si="7"/>
        <v>2796</v>
      </c>
      <c r="M27" s="120">
        <f t="shared" si="7"/>
        <v>12375</v>
      </c>
      <c r="N27" s="86" t="s">
        <v>31</v>
      </c>
      <c r="O27" s="86" t="s">
        <v>31</v>
      </c>
      <c r="P27" s="118">
        <f t="shared" si="8"/>
        <v>6</v>
      </c>
      <c r="Q27" s="119">
        <f t="shared" si="8"/>
        <v>170</v>
      </c>
      <c r="R27" s="120">
        <f t="shared" si="8"/>
        <v>895</v>
      </c>
      <c r="S27" s="118">
        <f t="shared" si="8"/>
        <v>0</v>
      </c>
      <c r="T27" s="119">
        <f t="shared" si="8"/>
        <v>0</v>
      </c>
      <c r="U27" s="120">
        <f t="shared" si="8"/>
        <v>0</v>
      </c>
      <c r="V27" s="118">
        <f t="shared" si="8"/>
        <v>59</v>
      </c>
      <c r="W27" s="119">
        <f t="shared" si="8"/>
        <v>4659</v>
      </c>
      <c r="X27" s="120">
        <f t="shared" si="8"/>
        <v>35147</v>
      </c>
      <c r="Y27" s="86" t="s">
        <v>31</v>
      </c>
      <c r="AA27" s="36" t="str">
        <f t="shared" si="6"/>
        <v>○</v>
      </c>
      <c r="AB27" s="36" t="str">
        <f t="shared" si="6"/>
        <v>○</v>
      </c>
      <c r="AC27" s="36" t="str">
        <f t="shared" si="6"/>
        <v>○</v>
      </c>
    </row>
    <row r="28" spans="1:29" ht="17.100000000000001" customHeight="1">
      <c r="A28" s="86" t="s">
        <v>32</v>
      </c>
      <c r="B28" s="118">
        <f t="shared" si="7"/>
        <v>0</v>
      </c>
      <c r="C28" s="119">
        <f t="shared" si="7"/>
        <v>0</v>
      </c>
      <c r="D28" s="120">
        <f t="shared" si="7"/>
        <v>0</v>
      </c>
      <c r="E28" s="118">
        <f t="shared" si="7"/>
        <v>7</v>
      </c>
      <c r="F28" s="119">
        <f t="shared" si="7"/>
        <v>668</v>
      </c>
      <c r="G28" s="120">
        <f t="shared" si="7"/>
        <v>14462</v>
      </c>
      <c r="H28" s="118">
        <f t="shared" si="7"/>
        <v>20</v>
      </c>
      <c r="I28" s="119">
        <f t="shared" si="7"/>
        <v>5173</v>
      </c>
      <c r="J28" s="120">
        <f t="shared" si="7"/>
        <v>84483</v>
      </c>
      <c r="K28" s="118">
        <f t="shared" si="7"/>
        <v>64</v>
      </c>
      <c r="L28" s="119">
        <f t="shared" si="7"/>
        <v>3804</v>
      </c>
      <c r="M28" s="120">
        <f t="shared" si="7"/>
        <v>17488</v>
      </c>
      <c r="N28" s="86" t="s">
        <v>32</v>
      </c>
      <c r="O28" s="86" t="s">
        <v>32</v>
      </c>
      <c r="P28" s="118">
        <f t="shared" si="8"/>
        <v>90</v>
      </c>
      <c r="Q28" s="119">
        <f t="shared" si="8"/>
        <v>1827</v>
      </c>
      <c r="R28" s="120">
        <f t="shared" si="8"/>
        <v>10052</v>
      </c>
      <c r="S28" s="118">
        <f t="shared" si="8"/>
        <v>0</v>
      </c>
      <c r="T28" s="119">
        <f t="shared" si="8"/>
        <v>0</v>
      </c>
      <c r="U28" s="120">
        <f t="shared" si="8"/>
        <v>0</v>
      </c>
      <c r="V28" s="118">
        <f t="shared" si="8"/>
        <v>181</v>
      </c>
      <c r="W28" s="119">
        <f t="shared" si="8"/>
        <v>11472</v>
      </c>
      <c r="X28" s="120">
        <f t="shared" si="8"/>
        <v>126485</v>
      </c>
      <c r="Y28" s="86" t="s">
        <v>32</v>
      </c>
      <c r="AA28" s="36" t="str">
        <f t="shared" si="6"/>
        <v>○</v>
      </c>
      <c r="AB28" s="36" t="str">
        <f t="shared" si="6"/>
        <v>○</v>
      </c>
      <c r="AC28" s="36" t="str">
        <f t="shared" si="6"/>
        <v>○</v>
      </c>
    </row>
    <row r="29" spans="1:29" ht="17.100000000000001" customHeight="1">
      <c r="A29" s="86" t="s">
        <v>33</v>
      </c>
      <c r="B29" s="118">
        <f t="shared" si="7"/>
        <v>2</v>
      </c>
      <c r="C29" s="119">
        <f t="shared" si="7"/>
        <v>713</v>
      </c>
      <c r="D29" s="120">
        <f t="shared" si="7"/>
        <v>42209</v>
      </c>
      <c r="E29" s="118">
        <f t="shared" si="7"/>
        <v>4</v>
      </c>
      <c r="F29" s="119">
        <f t="shared" si="7"/>
        <v>144</v>
      </c>
      <c r="G29" s="120">
        <f t="shared" si="7"/>
        <v>4001</v>
      </c>
      <c r="H29" s="118">
        <f t="shared" si="7"/>
        <v>4</v>
      </c>
      <c r="I29" s="119">
        <f t="shared" si="7"/>
        <v>1627</v>
      </c>
      <c r="J29" s="120">
        <f t="shared" si="7"/>
        <v>35430</v>
      </c>
      <c r="K29" s="118">
        <f t="shared" si="7"/>
        <v>22</v>
      </c>
      <c r="L29" s="119">
        <f t="shared" si="7"/>
        <v>961</v>
      </c>
      <c r="M29" s="120">
        <f t="shared" si="7"/>
        <v>5543</v>
      </c>
      <c r="N29" s="86" t="s">
        <v>33</v>
      </c>
      <c r="O29" s="86" t="s">
        <v>33</v>
      </c>
      <c r="P29" s="118">
        <f t="shared" si="8"/>
        <v>73</v>
      </c>
      <c r="Q29" s="119">
        <f t="shared" si="8"/>
        <v>1230</v>
      </c>
      <c r="R29" s="120">
        <f t="shared" si="8"/>
        <v>12635</v>
      </c>
      <c r="S29" s="118">
        <f t="shared" si="8"/>
        <v>0</v>
      </c>
      <c r="T29" s="119">
        <f t="shared" si="8"/>
        <v>0</v>
      </c>
      <c r="U29" s="120">
        <f t="shared" si="8"/>
        <v>0</v>
      </c>
      <c r="V29" s="118">
        <f t="shared" si="8"/>
        <v>105</v>
      </c>
      <c r="W29" s="119">
        <f t="shared" si="8"/>
        <v>4675</v>
      </c>
      <c r="X29" s="120">
        <f t="shared" si="8"/>
        <v>99818</v>
      </c>
      <c r="Y29" s="86" t="s">
        <v>33</v>
      </c>
      <c r="AA29" s="36" t="str">
        <f t="shared" si="6"/>
        <v>○</v>
      </c>
      <c r="AB29" s="36" t="str">
        <f t="shared" si="6"/>
        <v>○</v>
      </c>
      <c r="AC29" s="36" t="str">
        <f t="shared" si="6"/>
        <v>○</v>
      </c>
    </row>
    <row r="30" spans="1:29" ht="17.100000000000001" customHeight="1">
      <c r="A30" s="86" t="s">
        <v>34</v>
      </c>
      <c r="B30" s="118">
        <f t="shared" si="7"/>
        <v>12</v>
      </c>
      <c r="C30" s="119">
        <f t="shared" si="7"/>
        <v>305</v>
      </c>
      <c r="D30" s="120">
        <f t="shared" si="7"/>
        <v>3899</v>
      </c>
      <c r="E30" s="118">
        <f t="shared" si="7"/>
        <v>384</v>
      </c>
      <c r="F30" s="119">
        <f t="shared" si="7"/>
        <v>17907</v>
      </c>
      <c r="G30" s="120">
        <f t="shared" si="7"/>
        <v>833376</v>
      </c>
      <c r="H30" s="118">
        <f t="shared" si="7"/>
        <v>42</v>
      </c>
      <c r="I30" s="119">
        <f t="shared" si="7"/>
        <v>27073</v>
      </c>
      <c r="J30" s="120">
        <f t="shared" si="7"/>
        <v>1001753</v>
      </c>
      <c r="K30" s="118">
        <f t="shared" si="7"/>
        <v>35</v>
      </c>
      <c r="L30" s="119">
        <f t="shared" si="7"/>
        <v>1635</v>
      </c>
      <c r="M30" s="120">
        <f t="shared" si="7"/>
        <v>12825</v>
      </c>
      <c r="N30" s="86" t="s">
        <v>34</v>
      </c>
      <c r="O30" s="86" t="s">
        <v>34</v>
      </c>
      <c r="P30" s="118">
        <f t="shared" si="8"/>
        <v>30</v>
      </c>
      <c r="Q30" s="119">
        <f t="shared" si="8"/>
        <v>601</v>
      </c>
      <c r="R30" s="120">
        <f t="shared" si="8"/>
        <v>3029</v>
      </c>
      <c r="S30" s="118">
        <f t="shared" si="8"/>
        <v>0</v>
      </c>
      <c r="T30" s="119">
        <f t="shared" si="8"/>
        <v>0</v>
      </c>
      <c r="U30" s="120">
        <f t="shared" si="8"/>
        <v>0</v>
      </c>
      <c r="V30" s="118">
        <f t="shared" si="8"/>
        <v>503</v>
      </c>
      <c r="W30" s="119">
        <f t="shared" si="8"/>
        <v>47521</v>
      </c>
      <c r="X30" s="120">
        <f t="shared" si="8"/>
        <v>1854882</v>
      </c>
      <c r="Y30" s="86" t="s">
        <v>34</v>
      </c>
      <c r="AA30" s="36" t="str">
        <f t="shared" si="6"/>
        <v>○</v>
      </c>
      <c r="AB30" s="36" t="str">
        <f t="shared" si="6"/>
        <v>○</v>
      </c>
      <c r="AC30" s="36" t="str">
        <f t="shared" si="6"/>
        <v>○</v>
      </c>
    </row>
    <row r="31" spans="1:29" ht="17.100000000000001" customHeight="1">
      <c r="A31" s="86" t="s">
        <v>35</v>
      </c>
      <c r="B31" s="118">
        <f t="shared" si="7"/>
        <v>5</v>
      </c>
      <c r="C31" s="119">
        <f t="shared" si="7"/>
        <v>24430</v>
      </c>
      <c r="D31" s="120">
        <f t="shared" si="7"/>
        <v>1745831</v>
      </c>
      <c r="E31" s="118">
        <f t="shared" si="7"/>
        <v>514</v>
      </c>
      <c r="F31" s="119">
        <f t="shared" si="7"/>
        <v>16606</v>
      </c>
      <c r="G31" s="120">
        <f t="shared" si="7"/>
        <v>477340</v>
      </c>
      <c r="H31" s="118">
        <f t="shared" si="7"/>
        <v>84</v>
      </c>
      <c r="I31" s="119">
        <f t="shared" si="7"/>
        <v>8837</v>
      </c>
      <c r="J31" s="120">
        <f t="shared" si="7"/>
        <v>255033</v>
      </c>
      <c r="K31" s="118">
        <f t="shared" si="7"/>
        <v>56</v>
      </c>
      <c r="L31" s="119">
        <f t="shared" si="7"/>
        <v>3662</v>
      </c>
      <c r="M31" s="120">
        <f t="shared" si="7"/>
        <v>29441</v>
      </c>
      <c r="N31" s="86" t="s">
        <v>35</v>
      </c>
      <c r="O31" s="86" t="s">
        <v>35</v>
      </c>
      <c r="P31" s="118">
        <f t="shared" si="8"/>
        <v>80</v>
      </c>
      <c r="Q31" s="119">
        <f t="shared" si="8"/>
        <v>1994</v>
      </c>
      <c r="R31" s="120">
        <f t="shared" si="8"/>
        <v>15778</v>
      </c>
      <c r="S31" s="118">
        <f t="shared" si="8"/>
        <v>0</v>
      </c>
      <c r="T31" s="119">
        <f t="shared" si="8"/>
        <v>0</v>
      </c>
      <c r="U31" s="120">
        <f t="shared" si="8"/>
        <v>0</v>
      </c>
      <c r="V31" s="118">
        <f t="shared" si="8"/>
        <v>739</v>
      </c>
      <c r="W31" s="119">
        <f t="shared" si="8"/>
        <v>55529</v>
      </c>
      <c r="X31" s="120">
        <f t="shared" si="8"/>
        <v>2523423</v>
      </c>
      <c r="Y31" s="86" t="s">
        <v>35</v>
      </c>
      <c r="AA31" s="36" t="str">
        <f t="shared" si="6"/>
        <v>○</v>
      </c>
      <c r="AB31" s="36" t="str">
        <f t="shared" si="6"/>
        <v>○</v>
      </c>
      <c r="AC31" s="36" t="str">
        <f t="shared" si="6"/>
        <v>○</v>
      </c>
    </row>
    <row r="32" spans="1:29" ht="17.100000000000001" customHeight="1">
      <c r="A32" s="86" t="s">
        <v>36</v>
      </c>
      <c r="B32" s="118">
        <f t="shared" si="7"/>
        <v>0</v>
      </c>
      <c r="C32" s="119">
        <f t="shared" si="7"/>
        <v>0</v>
      </c>
      <c r="D32" s="120">
        <f t="shared" si="7"/>
        <v>0</v>
      </c>
      <c r="E32" s="118">
        <f t="shared" si="7"/>
        <v>458</v>
      </c>
      <c r="F32" s="119">
        <f t="shared" si="7"/>
        <v>12297</v>
      </c>
      <c r="G32" s="120">
        <f t="shared" si="7"/>
        <v>246742</v>
      </c>
      <c r="H32" s="118">
        <f t="shared" si="7"/>
        <v>166</v>
      </c>
      <c r="I32" s="119">
        <f t="shared" si="7"/>
        <v>16130</v>
      </c>
      <c r="J32" s="120">
        <f t="shared" si="7"/>
        <v>222807</v>
      </c>
      <c r="K32" s="118">
        <f t="shared" si="7"/>
        <v>605</v>
      </c>
      <c r="L32" s="119">
        <f t="shared" si="7"/>
        <v>40698</v>
      </c>
      <c r="M32" s="120">
        <f t="shared" si="7"/>
        <v>156585</v>
      </c>
      <c r="N32" s="86" t="s">
        <v>36</v>
      </c>
      <c r="O32" s="86" t="s">
        <v>36</v>
      </c>
      <c r="P32" s="118">
        <f t="shared" si="8"/>
        <v>395</v>
      </c>
      <c r="Q32" s="119">
        <f t="shared" si="8"/>
        <v>7570</v>
      </c>
      <c r="R32" s="120">
        <f t="shared" si="8"/>
        <v>62484</v>
      </c>
      <c r="S32" s="118">
        <f t="shared" si="8"/>
        <v>0</v>
      </c>
      <c r="T32" s="119">
        <f t="shared" si="8"/>
        <v>0</v>
      </c>
      <c r="U32" s="120">
        <f t="shared" si="8"/>
        <v>0</v>
      </c>
      <c r="V32" s="118">
        <f t="shared" si="8"/>
        <v>1624</v>
      </c>
      <c r="W32" s="119">
        <f t="shared" si="8"/>
        <v>76695</v>
      </c>
      <c r="X32" s="120">
        <f t="shared" si="8"/>
        <v>688618</v>
      </c>
      <c r="Y32" s="86" t="s">
        <v>36</v>
      </c>
      <c r="AA32" s="36" t="str">
        <f t="shared" si="6"/>
        <v>○</v>
      </c>
      <c r="AB32" s="36" t="str">
        <f t="shared" si="6"/>
        <v>○</v>
      </c>
      <c r="AC32" s="36" t="str">
        <f t="shared" si="6"/>
        <v>○</v>
      </c>
    </row>
    <row r="33" spans="1:29" ht="17.100000000000001" customHeight="1">
      <c r="A33" s="86" t="s">
        <v>37</v>
      </c>
      <c r="B33" s="118">
        <f t="shared" si="7"/>
        <v>1</v>
      </c>
      <c r="C33" s="119">
        <f t="shared" si="7"/>
        <v>1522</v>
      </c>
      <c r="D33" s="120">
        <f t="shared" si="7"/>
        <v>63025</v>
      </c>
      <c r="E33" s="118">
        <f t="shared" si="7"/>
        <v>4</v>
      </c>
      <c r="F33" s="119">
        <f t="shared" si="7"/>
        <v>216</v>
      </c>
      <c r="G33" s="120">
        <f t="shared" si="7"/>
        <v>6125</v>
      </c>
      <c r="H33" s="118">
        <f t="shared" si="7"/>
        <v>21</v>
      </c>
      <c r="I33" s="119">
        <f t="shared" si="7"/>
        <v>7705</v>
      </c>
      <c r="J33" s="120">
        <f t="shared" si="7"/>
        <v>394289</v>
      </c>
      <c r="K33" s="118">
        <f t="shared" si="7"/>
        <v>63</v>
      </c>
      <c r="L33" s="119">
        <f t="shared" si="7"/>
        <v>4764</v>
      </c>
      <c r="M33" s="120">
        <f t="shared" si="7"/>
        <v>36383</v>
      </c>
      <c r="N33" s="86" t="s">
        <v>37</v>
      </c>
      <c r="O33" s="86" t="s">
        <v>37</v>
      </c>
      <c r="P33" s="118">
        <f t="shared" si="8"/>
        <v>27</v>
      </c>
      <c r="Q33" s="119">
        <f t="shared" si="8"/>
        <v>523</v>
      </c>
      <c r="R33" s="120">
        <f t="shared" si="8"/>
        <v>5850</v>
      </c>
      <c r="S33" s="118">
        <f t="shared" si="8"/>
        <v>0</v>
      </c>
      <c r="T33" s="119">
        <f t="shared" si="8"/>
        <v>0</v>
      </c>
      <c r="U33" s="120">
        <f t="shared" si="8"/>
        <v>0</v>
      </c>
      <c r="V33" s="118">
        <f t="shared" si="8"/>
        <v>116</v>
      </c>
      <c r="W33" s="119">
        <f t="shared" si="8"/>
        <v>14730</v>
      </c>
      <c r="X33" s="120">
        <f t="shared" si="8"/>
        <v>505672</v>
      </c>
      <c r="Y33" s="86" t="s">
        <v>37</v>
      </c>
      <c r="AA33" s="36" t="str">
        <f t="shared" si="6"/>
        <v>○</v>
      </c>
      <c r="AB33" s="36" t="str">
        <f t="shared" si="6"/>
        <v>○</v>
      </c>
      <c r="AC33" s="36" t="str">
        <f t="shared" si="6"/>
        <v>○</v>
      </c>
    </row>
    <row r="34" spans="1:29" ht="17.100000000000001" customHeight="1">
      <c r="A34" s="86" t="s">
        <v>38</v>
      </c>
      <c r="B34" s="118">
        <f t="shared" si="7"/>
        <v>0</v>
      </c>
      <c r="C34" s="119">
        <f t="shared" si="7"/>
        <v>0</v>
      </c>
      <c r="D34" s="120">
        <f t="shared" si="7"/>
        <v>0</v>
      </c>
      <c r="E34" s="118">
        <f t="shared" si="7"/>
        <v>46</v>
      </c>
      <c r="F34" s="119">
        <f t="shared" si="7"/>
        <v>3649</v>
      </c>
      <c r="G34" s="120">
        <f t="shared" si="7"/>
        <v>70884</v>
      </c>
      <c r="H34" s="118">
        <f t="shared" si="7"/>
        <v>175</v>
      </c>
      <c r="I34" s="119">
        <f t="shared" si="7"/>
        <v>11656</v>
      </c>
      <c r="J34" s="120">
        <f t="shared" si="7"/>
        <v>184413</v>
      </c>
      <c r="K34" s="118">
        <f t="shared" si="7"/>
        <v>370</v>
      </c>
      <c r="L34" s="119">
        <f t="shared" si="7"/>
        <v>15207</v>
      </c>
      <c r="M34" s="120">
        <f t="shared" si="7"/>
        <v>64390</v>
      </c>
      <c r="N34" s="86" t="s">
        <v>38</v>
      </c>
      <c r="O34" s="86" t="s">
        <v>38</v>
      </c>
      <c r="P34" s="118">
        <f t="shared" si="8"/>
        <v>197</v>
      </c>
      <c r="Q34" s="119">
        <f t="shared" si="8"/>
        <v>3633</v>
      </c>
      <c r="R34" s="120">
        <f t="shared" si="8"/>
        <v>24624</v>
      </c>
      <c r="S34" s="118">
        <f t="shared" si="8"/>
        <v>0</v>
      </c>
      <c r="T34" s="119">
        <f t="shared" si="8"/>
        <v>0</v>
      </c>
      <c r="U34" s="120">
        <f t="shared" si="8"/>
        <v>0</v>
      </c>
      <c r="V34" s="118">
        <f t="shared" si="8"/>
        <v>788</v>
      </c>
      <c r="W34" s="119">
        <f t="shared" si="8"/>
        <v>34145</v>
      </c>
      <c r="X34" s="120">
        <f t="shared" si="8"/>
        <v>344311</v>
      </c>
      <c r="Y34" s="86" t="s">
        <v>38</v>
      </c>
      <c r="AA34" s="36" t="str">
        <f t="shared" si="6"/>
        <v>○</v>
      </c>
      <c r="AB34" s="36" t="str">
        <f t="shared" si="6"/>
        <v>○</v>
      </c>
      <c r="AC34" s="36" t="str">
        <f t="shared" si="6"/>
        <v>○</v>
      </c>
    </row>
    <row r="35" spans="1:29" ht="17.100000000000001" customHeight="1">
      <c r="A35" s="86" t="s">
        <v>39</v>
      </c>
      <c r="B35" s="118">
        <f t="shared" si="7"/>
        <v>1</v>
      </c>
      <c r="C35" s="119">
        <f t="shared" si="7"/>
        <v>2383</v>
      </c>
      <c r="D35" s="120">
        <f t="shared" si="7"/>
        <v>38374</v>
      </c>
      <c r="E35" s="118">
        <f t="shared" si="7"/>
        <v>362</v>
      </c>
      <c r="F35" s="119">
        <f t="shared" si="7"/>
        <v>10000</v>
      </c>
      <c r="G35" s="120">
        <f t="shared" si="7"/>
        <v>129768</v>
      </c>
      <c r="H35" s="118">
        <f t="shared" si="7"/>
        <v>53</v>
      </c>
      <c r="I35" s="119">
        <f t="shared" si="7"/>
        <v>19224</v>
      </c>
      <c r="J35" s="120">
        <f t="shared" si="7"/>
        <v>663956</v>
      </c>
      <c r="K35" s="118">
        <f t="shared" si="7"/>
        <v>229</v>
      </c>
      <c r="L35" s="119">
        <f t="shared" si="7"/>
        <v>10550</v>
      </c>
      <c r="M35" s="120">
        <f t="shared" si="7"/>
        <v>54961</v>
      </c>
      <c r="N35" s="86" t="s">
        <v>39</v>
      </c>
      <c r="O35" s="86" t="s">
        <v>39</v>
      </c>
      <c r="P35" s="118">
        <f t="shared" si="8"/>
        <v>43</v>
      </c>
      <c r="Q35" s="119">
        <f t="shared" si="8"/>
        <v>860</v>
      </c>
      <c r="R35" s="120">
        <f t="shared" si="8"/>
        <v>7050</v>
      </c>
      <c r="S35" s="118">
        <f t="shared" si="8"/>
        <v>0</v>
      </c>
      <c r="T35" s="119">
        <f t="shared" si="8"/>
        <v>0</v>
      </c>
      <c r="U35" s="120">
        <f t="shared" si="8"/>
        <v>0</v>
      </c>
      <c r="V35" s="118">
        <f t="shared" si="8"/>
        <v>688</v>
      </c>
      <c r="W35" s="119">
        <f t="shared" si="8"/>
        <v>43017</v>
      </c>
      <c r="X35" s="120">
        <f t="shared" si="8"/>
        <v>894109</v>
      </c>
      <c r="Y35" s="86" t="s">
        <v>39</v>
      </c>
      <c r="AA35" s="36" t="str">
        <f t="shared" si="6"/>
        <v>○</v>
      </c>
      <c r="AB35" s="36" t="str">
        <f t="shared" si="6"/>
        <v>○</v>
      </c>
      <c r="AC35" s="36" t="str">
        <f t="shared" si="6"/>
        <v>○</v>
      </c>
    </row>
    <row r="36" spans="1:29" ht="17.100000000000001" customHeight="1">
      <c r="A36" s="86" t="s">
        <v>40</v>
      </c>
      <c r="B36" s="118">
        <f t="shared" si="7"/>
        <v>0</v>
      </c>
      <c r="C36" s="119">
        <f t="shared" si="7"/>
        <v>0</v>
      </c>
      <c r="D36" s="120">
        <f t="shared" si="7"/>
        <v>0</v>
      </c>
      <c r="E36" s="118">
        <f t="shared" si="7"/>
        <v>4</v>
      </c>
      <c r="F36" s="119">
        <f t="shared" si="7"/>
        <v>419</v>
      </c>
      <c r="G36" s="120">
        <f t="shared" si="7"/>
        <v>8130</v>
      </c>
      <c r="H36" s="118">
        <f t="shared" si="7"/>
        <v>17</v>
      </c>
      <c r="I36" s="119">
        <f t="shared" si="7"/>
        <v>1401</v>
      </c>
      <c r="J36" s="120">
        <f t="shared" si="7"/>
        <v>10512</v>
      </c>
      <c r="K36" s="118">
        <f t="shared" si="7"/>
        <v>62</v>
      </c>
      <c r="L36" s="119">
        <f t="shared" si="7"/>
        <v>4047</v>
      </c>
      <c r="M36" s="120">
        <f t="shared" si="7"/>
        <v>15679</v>
      </c>
      <c r="N36" s="86" t="s">
        <v>40</v>
      </c>
      <c r="O36" s="86" t="s">
        <v>40</v>
      </c>
      <c r="P36" s="118">
        <f t="shared" si="8"/>
        <v>25</v>
      </c>
      <c r="Q36" s="119">
        <f t="shared" si="8"/>
        <v>630</v>
      </c>
      <c r="R36" s="120">
        <f t="shared" si="8"/>
        <v>2456</v>
      </c>
      <c r="S36" s="118">
        <f t="shared" si="8"/>
        <v>0</v>
      </c>
      <c r="T36" s="119">
        <f t="shared" si="8"/>
        <v>0</v>
      </c>
      <c r="U36" s="120">
        <f t="shared" si="8"/>
        <v>0</v>
      </c>
      <c r="V36" s="118">
        <f t="shared" si="8"/>
        <v>108</v>
      </c>
      <c r="W36" s="119">
        <f t="shared" si="8"/>
        <v>6497</v>
      </c>
      <c r="X36" s="120">
        <f t="shared" si="8"/>
        <v>36777</v>
      </c>
      <c r="Y36" s="86" t="s">
        <v>40</v>
      </c>
      <c r="AA36" s="36" t="str">
        <f t="shared" si="6"/>
        <v>○</v>
      </c>
      <c r="AB36" s="36" t="str">
        <f t="shared" si="6"/>
        <v>○</v>
      </c>
      <c r="AC36" s="36" t="str">
        <f t="shared" si="6"/>
        <v>○</v>
      </c>
    </row>
    <row r="37" spans="1:29" ht="17.100000000000001" customHeight="1">
      <c r="A37" s="86" t="s">
        <v>41</v>
      </c>
      <c r="B37" s="118">
        <f t="shared" si="7"/>
        <v>0</v>
      </c>
      <c r="C37" s="119">
        <f t="shared" si="7"/>
        <v>0</v>
      </c>
      <c r="D37" s="120">
        <f t="shared" si="7"/>
        <v>0</v>
      </c>
      <c r="E37" s="118">
        <f t="shared" si="7"/>
        <v>1</v>
      </c>
      <c r="F37" s="119">
        <f t="shared" si="7"/>
        <v>55</v>
      </c>
      <c r="G37" s="120">
        <f t="shared" si="7"/>
        <v>1902</v>
      </c>
      <c r="H37" s="118">
        <f t="shared" si="7"/>
        <v>5</v>
      </c>
      <c r="I37" s="119">
        <f t="shared" si="7"/>
        <v>334</v>
      </c>
      <c r="J37" s="120">
        <f t="shared" si="7"/>
        <v>4626</v>
      </c>
      <c r="K37" s="118">
        <f t="shared" si="7"/>
        <v>9</v>
      </c>
      <c r="L37" s="119">
        <f t="shared" si="7"/>
        <v>303</v>
      </c>
      <c r="M37" s="120">
        <f t="shared" si="7"/>
        <v>2444</v>
      </c>
      <c r="N37" s="86" t="s">
        <v>41</v>
      </c>
      <c r="O37" s="86" t="s">
        <v>41</v>
      </c>
      <c r="P37" s="118">
        <f t="shared" si="8"/>
        <v>1</v>
      </c>
      <c r="Q37" s="119">
        <f t="shared" si="8"/>
        <v>16</v>
      </c>
      <c r="R37" s="120">
        <f t="shared" si="8"/>
        <v>55</v>
      </c>
      <c r="S37" s="118">
        <f t="shared" si="8"/>
        <v>0</v>
      </c>
      <c r="T37" s="119">
        <f t="shared" si="8"/>
        <v>0</v>
      </c>
      <c r="U37" s="120">
        <f t="shared" si="8"/>
        <v>0</v>
      </c>
      <c r="V37" s="118">
        <f t="shared" si="8"/>
        <v>16</v>
      </c>
      <c r="W37" s="119">
        <f t="shared" si="8"/>
        <v>708</v>
      </c>
      <c r="X37" s="120">
        <f t="shared" si="8"/>
        <v>9027</v>
      </c>
      <c r="Y37" s="86" t="s">
        <v>41</v>
      </c>
      <c r="AA37" s="36" t="str">
        <f t="shared" si="6"/>
        <v>○</v>
      </c>
      <c r="AB37" s="36" t="str">
        <f t="shared" si="6"/>
        <v>○</v>
      </c>
      <c r="AC37" s="36" t="str">
        <f t="shared" si="6"/>
        <v>○</v>
      </c>
    </row>
    <row r="38" spans="1:29" ht="17.100000000000001" customHeight="1">
      <c r="A38" s="86" t="s">
        <v>42</v>
      </c>
      <c r="B38" s="118">
        <f t="shared" ref="B38:M44" si="9">B83</f>
        <v>1</v>
      </c>
      <c r="C38" s="119">
        <f t="shared" si="9"/>
        <v>96</v>
      </c>
      <c r="D38" s="120">
        <f t="shared" si="9"/>
        <v>1145</v>
      </c>
      <c r="E38" s="118">
        <f t="shared" si="9"/>
        <v>4</v>
      </c>
      <c r="F38" s="119">
        <f t="shared" si="9"/>
        <v>240</v>
      </c>
      <c r="G38" s="120">
        <f t="shared" si="9"/>
        <v>6260</v>
      </c>
      <c r="H38" s="118">
        <f t="shared" si="9"/>
        <v>8</v>
      </c>
      <c r="I38" s="119">
        <f t="shared" si="9"/>
        <v>645</v>
      </c>
      <c r="J38" s="120">
        <f t="shared" si="9"/>
        <v>15508</v>
      </c>
      <c r="K38" s="118">
        <f t="shared" si="9"/>
        <v>14</v>
      </c>
      <c r="L38" s="119">
        <f t="shared" si="9"/>
        <v>481</v>
      </c>
      <c r="M38" s="120">
        <f t="shared" si="9"/>
        <v>3348</v>
      </c>
      <c r="N38" s="86" t="s">
        <v>42</v>
      </c>
      <c r="O38" s="86" t="s">
        <v>42</v>
      </c>
      <c r="P38" s="118">
        <f t="shared" ref="P38:X44" si="10">P83</f>
        <v>4</v>
      </c>
      <c r="Q38" s="119">
        <f t="shared" si="10"/>
        <v>100</v>
      </c>
      <c r="R38" s="120">
        <f t="shared" si="10"/>
        <v>364</v>
      </c>
      <c r="S38" s="118">
        <f t="shared" si="10"/>
        <v>0</v>
      </c>
      <c r="T38" s="119">
        <f t="shared" si="10"/>
        <v>0</v>
      </c>
      <c r="U38" s="120">
        <f t="shared" si="10"/>
        <v>0</v>
      </c>
      <c r="V38" s="118">
        <f t="shared" si="10"/>
        <v>31</v>
      </c>
      <c r="W38" s="119">
        <f t="shared" si="10"/>
        <v>1562</v>
      </c>
      <c r="X38" s="120">
        <f t="shared" si="10"/>
        <v>26625</v>
      </c>
      <c r="Y38" s="86" t="s">
        <v>42</v>
      </c>
      <c r="AA38" s="36" t="str">
        <f t="shared" si="6"/>
        <v>○</v>
      </c>
      <c r="AB38" s="36" t="str">
        <f t="shared" si="6"/>
        <v>○</v>
      </c>
      <c r="AC38" s="36" t="str">
        <f t="shared" si="6"/>
        <v>○</v>
      </c>
    </row>
    <row r="39" spans="1:29" ht="17.100000000000001" customHeight="1">
      <c r="A39" s="86" t="s">
        <v>43</v>
      </c>
      <c r="B39" s="118">
        <f t="shared" si="9"/>
        <v>0</v>
      </c>
      <c r="C39" s="119">
        <f t="shared" si="9"/>
        <v>0</v>
      </c>
      <c r="D39" s="120">
        <f t="shared" si="9"/>
        <v>0</v>
      </c>
      <c r="E39" s="118">
        <f t="shared" si="9"/>
        <v>0</v>
      </c>
      <c r="F39" s="119">
        <f t="shared" si="9"/>
        <v>0</v>
      </c>
      <c r="G39" s="120">
        <f t="shared" si="9"/>
        <v>0</v>
      </c>
      <c r="H39" s="118">
        <f t="shared" si="9"/>
        <v>0</v>
      </c>
      <c r="I39" s="119">
        <f t="shared" si="9"/>
        <v>0</v>
      </c>
      <c r="J39" s="120">
        <f t="shared" si="9"/>
        <v>0</v>
      </c>
      <c r="K39" s="118">
        <f t="shared" si="9"/>
        <v>2</v>
      </c>
      <c r="L39" s="119">
        <f t="shared" si="9"/>
        <v>64</v>
      </c>
      <c r="M39" s="120">
        <f t="shared" si="9"/>
        <v>821</v>
      </c>
      <c r="N39" s="86" t="s">
        <v>43</v>
      </c>
      <c r="O39" s="86" t="s">
        <v>43</v>
      </c>
      <c r="P39" s="118">
        <f t="shared" si="10"/>
        <v>1</v>
      </c>
      <c r="Q39" s="119">
        <f t="shared" si="10"/>
        <v>15</v>
      </c>
      <c r="R39" s="120">
        <f t="shared" si="10"/>
        <v>102</v>
      </c>
      <c r="S39" s="118">
        <f t="shared" si="10"/>
        <v>0</v>
      </c>
      <c r="T39" s="119">
        <f t="shared" si="10"/>
        <v>0</v>
      </c>
      <c r="U39" s="120">
        <f t="shared" si="10"/>
        <v>0</v>
      </c>
      <c r="V39" s="118">
        <f t="shared" si="10"/>
        <v>3</v>
      </c>
      <c r="W39" s="119">
        <f t="shared" si="10"/>
        <v>79</v>
      </c>
      <c r="X39" s="120">
        <f t="shared" si="10"/>
        <v>923</v>
      </c>
      <c r="Y39" s="86" t="s">
        <v>43</v>
      </c>
      <c r="AA39" s="36" t="str">
        <f t="shared" si="6"/>
        <v>○</v>
      </c>
      <c r="AB39" s="36" t="str">
        <f t="shared" si="6"/>
        <v>○</v>
      </c>
      <c r="AC39" s="36" t="str">
        <f t="shared" si="6"/>
        <v>○</v>
      </c>
    </row>
    <row r="40" spans="1:29" ht="17.100000000000001" customHeight="1">
      <c r="A40" s="86" t="s">
        <v>44</v>
      </c>
      <c r="B40" s="118">
        <f t="shared" si="9"/>
        <v>0</v>
      </c>
      <c r="C40" s="119">
        <f t="shared" si="9"/>
        <v>0</v>
      </c>
      <c r="D40" s="120">
        <f t="shared" si="9"/>
        <v>0</v>
      </c>
      <c r="E40" s="118">
        <f t="shared" si="9"/>
        <v>0</v>
      </c>
      <c r="F40" s="119">
        <f t="shared" si="9"/>
        <v>0</v>
      </c>
      <c r="G40" s="120">
        <f t="shared" si="9"/>
        <v>0</v>
      </c>
      <c r="H40" s="118">
        <f t="shared" si="9"/>
        <v>0</v>
      </c>
      <c r="I40" s="119">
        <f t="shared" si="9"/>
        <v>0</v>
      </c>
      <c r="J40" s="120">
        <f t="shared" si="9"/>
        <v>0</v>
      </c>
      <c r="K40" s="118">
        <f t="shared" si="9"/>
        <v>0</v>
      </c>
      <c r="L40" s="119">
        <f t="shared" si="9"/>
        <v>0</v>
      </c>
      <c r="M40" s="120">
        <f t="shared" si="9"/>
        <v>0</v>
      </c>
      <c r="N40" s="86" t="s">
        <v>44</v>
      </c>
      <c r="O40" s="86" t="s">
        <v>44</v>
      </c>
      <c r="P40" s="118">
        <f t="shared" si="10"/>
        <v>0</v>
      </c>
      <c r="Q40" s="119">
        <f t="shared" si="10"/>
        <v>0</v>
      </c>
      <c r="R40" s="120">
        <f t="shared" si="10"/>
        <v>0</v>
      </c>
      <c r="S40" s="118">
        <f t="shared" si="10"/>
        <v>0</v>
      </c>
      <c r="T40" s="119">
        <f t="shared" si="10"/>
        <v>0</v>
      </c>
      <c r="U40" s="120">
        <f t="shared" si="10"/>
        <v>0</v>
      </c>
      <c r="V40" s="118">
        <f t="shared" si="10"/>
        <v>0</v>
      </c>
      <c r="W40" s="119">
        <f t="shared" si="10"/>
        <v>0</v>
      </c>
      <c r="X40" s="120">
        <f t="shared" si="10"/>
        <v>0</v>
      </c>
      <c r="Y40" s="86" t="s">
        <v>44</v>
      </c>
      <c r="AA40" s="36" t="str">
        <f t="shared" si="6"/>
        <v>○</v>
      </c>
      <c r="AB40" s="36" t="str">
        <f t="shared" si="6"/>
        <v>○</v>
      </c>
      <c r="AC40" s="36" t="str">
        <f t="shared" si="6"/>
        <v>○</v>
      </c>
    </row>
    <row r="41" spans="1:29" ht="17.100000000000001" customHeight="1">
      <c r="A41" s="86" t="s">
        <v>45</v>
      </c>
      <c r="B41" s="118">
        <f t="shared" si="9"/>
        <v>0</v>
      </c>
      <c r="C41" s="119">
        <f t="shared" si="9"/>
        <v>0</v>
      </c>
      <c r="D41" s="120">
        <f t="shared" si="9"/>
        <v>0</v>
      </c>
      <c r="E41" s="118">
        <f t="shared" si="9"/>
        <v>1</v>
      </c>
      <c r="F41" s="119">
        <f t="shared" si="9"/>
        <v>41</v>
      </c>
      <c r="G41" s="120">
        <f t="shared" si="9"/>
        <v>611</v>
      </c>
      <c r="H41" s="118">
        <f t="shared" si="9"/>
        <v>0</v>
      </c>
      <c r="I41" s="119">
        <f t="shared" si="9"/>
        <v>0</v>
      </c>
      <c r="J41" s="120">
        <f t="shared" si="9"/>
        <v>0</v>
      </c>
      <c r="K41" s="118">
        <f t="shared" si="9"/>
        <v>12</v>
      </c>
      <c r="L41" s="119">
        <f t="shared" si="9"/>
        <v>640</v>
      </c>
      <c r="M41" s="120">
        <f t="shared" si="9"/>
        <v>4598</v>
      </c>
      <c r="N41" s="86" t="s">
        <v>45</v>
      </c>
      <c r="O41" s="86" t="s">
        <v>45</v>
      </c>
      <c r="P41" s="118">
        <f t="shared" si="10"/>
        <v>0</v>
      </c>
      <c r="Q41" s="119">
        <f t="shared" si="10"/>
        <v>0</v>
      </c>
      <c r="R41" s="120">
        <f t="shared" si="10"/>
        <v>0</v>
      </c>
      <c r="S41" s="118">
        <f t="shared" si="10"/>
        <v>0</v>
      </c>
      <c r="T41" s="119">
        <f t="shared" si="10"/>
        <v>0</v>
      </c>
      <c r="U41" s="120">
        <f t="shared" si="10"/>
        <v>0</v>
      </c>
      <c r="V41" s="118">
        <f t="shared" si="10"/>
        <v>13</v>
      </c>
      <c r="W41" s="119">
        <f t="shared" si="10"/>
        <v>681</v>
      </c>
      <c r="X41" s="120">
        <f t="shared" si="10"/>
        <v>5209</v>
      </c>
      <c r="Y41" s="86" t="s">
        <v>45</v>
      </c>
      <c r="AA41" s="36" t="str">
        <f t="shared" si="6"/>
        <v>○</v>
      </c>
      <c r="AB41" s="36" t="str">
        <f t="shared" si="6"/>
        <v>○</v>
      </c>
      <c r="AC41" s="36" t="str">
        <f t="shared" si="6"/>
        <v>○</v>
      </c>
    </row>
    <row r="42" spans="1:29" ht="17.100000000000001" customHeight="1">
      <c r="A42" s="86" t="s">
        <v>46</v>
      </c>
      <c r="B42" s="118">
        <f t="shared" si="9"/>
        <v>0</v>
      </c>
      <c r="C42" s="119">
        <f t="shared" si="9"/>
        <v>0</v>
      </c>
      <c r="D42" s="120">
        <f t="shared" si="9"/>
        <v>0</v>
      </c>
      <c r="E42" s="118">
        <f t="shared" si="9"/>
        <v>1</v>
      </c>
      <c r="F42" s="119">
        <f t="shared" si="9"/>
        <v>45</v>
      </c>
      <c r="G42" s="120">
        <f t="shared" si="9"/>
        <v>687</v>
      </c>
      <c r="H42" s="118">
        <f t="shared" si="9"/>
        <v>0</v>
      </c>
      <c r="I42" s="119">
        <f t="shared" si="9"/>
        <v>0</v>
      </c>
      <c r="J42" s="120">
        <f t="shared" si="9"/>
        <v>0</v>
      </c>
      <c r="K42" s="118">
        <f t="shared" si="9"/>
        <v>8</v>
      </c>
      <c r="L42" s="119">
        <f t="shared" si="9"/>
        <v>336</v>
      </c>
      <c r="M42" s="120">
        <f t="shared" si="9"/>
        <v>2128</v>
      </c>
      <c r="N42" s="86" t="s">
        <v>46</v>
      </c>
      <c r="O42" s="86" t="s">
        <v>46</v>
      </c>
      <c r="P42" s="118">
        <f t="shared" si="10"/>
        <v>1</v>
      </c>
      <c r="Q42" s="119">
        <f t="shared" si="10"/>
        <v>19</v>
      </c>
      <c r="R42" s="120">
        <f t="shared" si="10"/>
        <v>55</v>
      </c>
      <c r="S42" s="118">
        <f t="shared" si="10"/>
        <v>0</v>
      </c>
      <c r="T42" s="119">
        <f t="shared" si="10"/>
        <v>0</v>
      </c>
      <c r="U42" s="120">
        <f t="shared" si="10"/>
        <v>0</v>
      </c>
      <c r="V42" s="118">
        <f t="shared" si="10"/>
        <v>10</v>
      </c>
      <c r="W42" s="119">
        <f t="shared" si="10"/>
        <v>400</v>
      </c>
      <c r="X42" s="120">
        <f t="shared" si="10"/>
        <v>2870</v>
      </c>
      <c r="Y42" s="86" t="s">
        <v>46</v>
      </c>
      <c r="AA42" s="36" t="str">
        <f t="shared" si="6"/>
        <v>○</v>
      </c>
      <c r="AB42" s="36" t="str">
        <f t="shared" si="6"/>
        <v>○</v>
      </c>
      <c r="AC42" s="36" t="str">
        <f t="shared" si="6"/>
        <v>○</v>
      </c>
    </row>
    <row r="43" spans="1:29" ht="17.100000000000001" customHeight="1">
      <c r="A43" s="86" t="s">
        <v>47</v>
      </c>
      <c r="B43" s="118">
        <f t="shared" si="9"/>
        <v>0</v>
      </c>
      <c r="C43" s="119">
        <f t="shared" si="9"/>
        <v>0</v>
      </c>
      <c r="D43" s="120">
        <f t="shared" si="9"/>
        <v>0</v>
      </c>
      <c r="E43" s="118">
        <f t="shared" si="9"/>
        <v>2</v>
      </c>
      <c r="F43" s="119">
        <f t="shared" si="9"/>
        <v>98</v>
      </c>
      <c r="G43" s="120">
        <f t="shared" si="9"/>
        <v>542</v>
      </c>
      <c r="H43" s="118">
        <f t="shared" si="9"/>
        <v>4</v>
      </c>
      <c r="I43" s="119">
        <f t="shared" si="9"/>
        <v>256</v>
      </c>
      <c r="J43" s="120">
        <f t="shared" si="9"/>
        <v>5063</v>
      </c>
      <c r="K43" s="118">
        <f t="shared" si="9"/>
        <v>38</v>
      </c>
      <c r="L43" s="119">
        <f t="shared" si="9"/>
        <v>1770</v>
      </c>
      <c r="M43" s="120">
        <f t="shared" si="9"/>
        <v>11486</v>
      </c>
      <c r="N43" s="86" t="s">
        <v>47</v>
      </c>
      <c r="O43" s="86" t="s">
        <v>47</v>
      </c>
      <c r="P43" s="118">
        <f t="shared" si="10"/>
        <v>19</v>
      </c>
      <c r="Q43" s="119">
        <f t="shared" si="10"/>
        <v>366</v>
      </c>
      <c r="R43" s="120">
        <f t="shared" si="10"/>
        <v>1770</v>
      </c>
      <c r="S43" s="118">
        <f t="shared" si="10"/>
        <v>0</v>
      </c>
      <c r="T43" s="119">
        <f t="shared" si="10"/>
        <v>0</v>
      </c>
      <c r="U43" s="120">
        <f t="shared" si="10"/>
        <v>0</v>
      </c>
      <c r="V43" s="118">
        <f t="shared" si="10"/>
        <v>63</v>
      </c>
      <c r="W43" s="119">
        <f t="shared" si="10"/>
        <v>2490</v>
      </c>
      <c r="X43" s="120">
        <f t="shared" si="10"/>
        <v>18861</v>
      </c>
      <c r="Y43" s="86" t="s">
        <v>47</v>
      </c>
      <c r="AA43" s="36" t="str">
        <f t="shared" si="6"/>
        <v>○</v>
      </c>
      <c r="AB43" s="36" t="str">
        <f t="shared" si="6"/>
        <v>○</v>
      </c>
      <c r="AC43" s="36" t="str">
        <f t="shared" si="6"/>
        <v>○</v>
      </c>
    </row>
    <row r="44" spans="1:29" ht="17.100000000000001" customHeight="1" thickBot="1">
      <c r="A44" s="96" t="s">
        <v>48</v>
      </c>
      <c r="B44" s="118">
        <f t="shared" si="9"/>
        <v>1</v>
      </c>
      <c r="C44" s="119">
        <f t="shared" si="9"/>
        <v>27</v>
      </c>
      <c r="D44" s="120">
        <f t="shared" si="9"/>
        <v>990</v>
      </c>
      <c r="E44" s="118">
        <f t="shared" si="9"/>
        <v>6</v>
      </c>
      <c r="F44" s="119">
        <f t="shared" si="9"/>
        <v>159</v>
      </c>
      <c r="G44" s="120">
        <f t="shared" si="9"/>
        <v>1270</v>
      </c>
      <c r="H44" s="118">
        <f t="shared" si="9"/>
        <v>6</v>
      </c>
      <c r="I44" s="119">
        <f t="shared" si="9"/>
        <v>422</v>
      </c>
      <c r="J44" s="120">
        <f t="shared" si="9"/>
        <v>2207</v>
      </c>
      <c r="K44" s="118">
        <f t="shared" si="9"/>
        <v>45</v>
      </c>
      <c r="L44" s="119">
        <f t="shared" si="9"/>
        <v>1966</v>
      </c>
      <c r="M44" s="120">
        <f t="shared" si="9"/>
        <v>8096</v>
      </c>
      <c r="N44" s="96" t="s">
        <v>48</v>
      </c>
      <c r="O44" s="96" t="s">
        <v>48</v>
      </c>
      <c r="P44" s="118">
        <f t="shared" si="10"/>
        <v>15</v>
      </c>
      <c r="Q44" s="119">
        <f t="shared" si="10"/>
        <v>306</v>
      </c>
      <c r="R44" s="120">
        <f t="shared" si="10"/>
        <v>1131</v>
      </c>
      <c r="S44" s="118">
        <f t="shared" si="10"/>
        <v>0</v>
      </c>
      <c r="T44" s="119">
        <f t="shared" si="10"/>
        <v>0</v>
      </c>
      <c r="U44" s="120">
        <f t="shared" si="10"/>
        <v>0</v>
      </c>
      <c r="V44" s="118">
        <f t="shared" si="10"/>
        <v>73</v>
      </c>
      <c r="W44" s="119">
        <f t="shared" si="10"/>
        <v>2880</v>
      </c>
      <c r="X44" s="120">
        <f t="shared" si="10"/>
        <v>13694</v>
      </c>
      <c r="Y44" s="96" t="s">
        <v>48</v>
      </c>
      <c r="AA44" s="36" t="str">
        <f t="shared" si="6"/>
        <v>○</v>
      </c>
      <c r="AB44" s="36" t="str">
        <f t="shared" si="6"/>
        <v>○</v>
      </c>
      <c r="AC44" s="36" t="str">
        <f t="shared" si="6"/>
        <v>○</v>
      </c>
    </row>
    <row r="45" spans="1:29" ht="17.100000000000001" customHeight="1" thickBot="1">
      <c r="A45" s="125" t="s">
        <v>61</v>
      </c>
      <c r="B45" s="126">
        <f t="shared" ref="B45:H45" si="11">SUM(B6:B17)</f>
        <v>32</v>
      </c>
      <c r="C45" s="127">
        <f t="shared" si="11"/>
        <v>49773</v>
      </c>
      <c r="D45" s="128">
        <f t="shared" si="11"/>
        <v>2272693</v>
      </c>
      <c r="E45" s="126">
        <f t="shared" si="11"/>
        <v>11050</v>
      </c>
      <c r="F45" s="127">
        <f t="shared" si="11"/>
        <v>455953</v>
      </c>
      <c r="G45" s="128">
        <f t="shared" si="11"/>
        <v>13465433</v>
      </c>
      <c r="H45" s="126">
        <f t="shared" si="11"/>
        <v>3060</v>
      </c>
      <c r="I45" s="127">
        <f>SUM(I6:I17)</f>
        <v>657722</v>
      </c>
      <c r="J45" s="128">
        <f>SUM(J6:J17)</f>
        <v>22613653</v>
      </c>
      <c r="K45" s="126">
        <f t="shared" ref="K45" si="12">SUM(K6:K17)</f>
        <v>3731</v>
      </c>
      <c r="L45" s="127">
        <f>SUM(L6:L17)</f>
        <v>194684</v>
      </c>
      <c r="M45" s="128">
        <f>SUM(M6:M17)</f>
        <v>1882157</v>
      </c>
      <c r="N45" s="125" t="s">
        <v>61</v>
      </c>
      <c r="O45" s="125" t="s">
        <v>61</v>
      </c>
      <c r="P45" s="126">
        <f t="shared" ref="P45:V45" si="13">SUM(P6:P17)</f>
        <v>4839</v>
      </c>
      <c r="Q45" s="127">
        <f t="shared" si="13"/>
        <v>94216</v>
      </c>
      <c r="R45" s="128">
        <f t="shared" si="13"/>
        <v>793102</v>
      </c>
      <c r="S45" s="126">
        <f t="shared" si="13"/>
        <v>6</v>
      </c>
      <c r="T45" s="127">
        <f t="shared" si="13"/>
        <v>133</v>
      </c>
      <c r="U45" s="128">
        <f t="shared" si="13"/>
        <v>1234</v>
      </c>
      <c r="V45" s="126">
        <f t="shared" si="13"/>
        <v>22718</v>
      </c>
      <c r="W45" s="127">
        <f>SUM(W6:W17)</f>
        <v>1452481</v>
      </c>
      <c r="X45" s="128">
        <f>SUM(X6:X17)</f>
        <v>41028272</v>
      </c>
      <c r="Y45" s="125" t="s">
        <v>61</v>
      </c>
    </row>
    <row r="46" spans="1:29" s="129" customFormat="1" ht="17.100000000000001" customHeight="1" thickBot="1">
      <c r="A46" s="125" t="s">
        <v>62</v>
      </c>
      <c r="B46" s="126">
        <f t="shared" ref="B46:H46" si="14">SUM(B18:B44)</f>
        <v>29</v>
      </c>
      <c r="C46" s="127">
        <f t="shared" si="14"/>
        <v>29928</v>
      </c>
      <c r="D46" s="128">
        <f t="shared" si="14"/>
        <v>1901390</v>
      </c>
      <c r="E46" s="126">
        <f t="shared" si="14"/>
        <v>2613</v>
      </c>
      <c r="F46" s="127">
        <f t="shared" si="14"/>
        <v>100866</v>
      </c>
      <c r="G46" s="128">
        <f t="shared" si="14"/>
        <v>2877350</v>
      </c>
      <c r="H46" s="126">
        <f t="shared" si="14"/>
        <v>1010</v>
      </c>
      <c r="I46" s="127">
        <f>SUM(I18:I44)</f>
        <v>170759</v>
      </c>
      <c r="J46" s="128">
        <f>SUM(J18:J44)</f>
        <v>3864723</v>
      </c>
      <c r="K46" s="126">
        <f t="shared" ref="K46" si="15">SUM(K18:K44)</f>
        <v>2302</v>
      </c>
      <c r="L46" s="127">
        <f>SUM(L18:L44)</f>
        <v>137995</v>
      </c>
      <c r="M46" s="128">
        <f>SUM(M18:M44)</f>
        <v>699281</v>
      </c>
      <c r="N46" s="125" t="s">
        <v>62</v>
      </c>
      <c r="O46" s="125" t="s">
        <v>62</v>
      </c>
      <c r="P46" s="126">
        <f t="shared" ref="P46:V46" si="16">SUM(P18:P44)</f>
        <v>2090</v>
      </c>
      <c r="Q46" s="127">
        <f t="shared" si="16"/>
        <v>41777</v>
      </c>
      <c r="R46" s="128">
        <f t="shared" si="16"/>
        <v>312781</v>
      </c>
      <c r="S46" s="126">
        <f t="shared" si="16"/>
        <v>0</v>
      </c>
      <c r="T46" s="127">
        <f t="shared" si="16"/>
        <v>0</v>
      </c>
      <c r="U46" s="128">
        <f t="shared" si="16"/>
        <v>0</v>
      </c>
      <c r="V46" s="126">
        <f t="shared" si="16"/>
        <v>8044</v>
      </c>
      <c r="W46" s="127">
        <f>SUM(W18:W44)</f>
        <v>481325</v>
      </c>
      <c r="X46" s="128">
        <f>SUM(X18:X44)</f>
        <v>9655525</v>
      </c>
      <c r="Y46" s="125" t="s">
        <v>62</v>
      </c>
    </row>
    <row r="47" spans="1:29" s="129" customFormat="1" ht="17.100000000000001" customHeight="1" thickBot="1">
      <c r="A47" s="125" t="s">
        <v>12</v>
      </c>
      <c r="B47" s="126">
        <f t="shared" ref="B47:H47" si="17">SUM(B45:B46)</f>
        <v>61</v>
      </c>
      <c r="C47" s="127">
        <f t="shared" si="17"/>
        <v>79701</v>
      </c>
      <c r="D47" s="128">
        <f t="shared" si="17"/>
        <v>4174083</v>
      </c>
      <c r="E47" s="126">
        <f t="shared" si="17"/>
        <v>13663</v>
      </c>
      <c r="F47" s="127">
        <f t="shared" si="17"/>
        <v>556819</v>
      </c>
      <c r="G47" s="128">
        <f t="shared" si="17"/>
        <v>16342783</v>
      </c>
      <c r="H47" s="126">
        <f t="shared" si="17"/>
        <v>4070</v>
      </c>
      <c r="I47" s="127">
        <f>SUM(I45:I46)</f>
        <v>828481</v>
      </c>
      <c r="J47" s="128">
        <f>SUM(J45:J46)</f>
        <v>26478376</v>
      </c>
      <c r="K47" s="126">
        <f t="shared" ref="K47" si="18">SUM(K45:K46)</f>
        <v>6033</v>
      </c>
      <c r="L47" s="127">
        <f>SUM(L45:L46)</f>
        <v>332679</v>
      </c>
      <c r="M47" s="128">
        <f>SUM(M45:M46)</f>
        <v>2581438</v>
      </c>
      <c r="N47" s="125" t="s">
        <v>12</v>
      </c>
      <c r="O47" s="125" t="s">
        <v>12</v>
      </c>
      <c r="P47" s="126">
        <f t="shared" ref="P47:V47" si="19">SUM(P45:P46)</f>
        <v>6929</v>
      </c>
      <c r="Q47" s="127">
        <f t="shared" si="19"/>
        <v>135993</v>
      </c>
      <c r="R47" s="128">
        <f t="shared" si="19"/>
        <v>1105883</v>
      </c>
      <c r="S47" s="126">
        <f t="shared" si="19"/>
        <v>6</v>
      </c>
      <c r="T47" s="127">
        <f t="shared" si="19"/>
        <v>133</v>
      </c>
      <c r="U47" s="128">
        <f t="shared" si="19"/>
        <v>1234</v>
      </c>
      <c r="V47" s="126">
        <f t="shared" si="19"/>
        <v>30762</v>
      </c>
      <c r="W47" s="127">
        <f>SUM(W45:W46)</f>
        <v>1933806</v>
      </c>
      <c r="X47" s="128">
        <f>SUM(X45:X46)</f>
        <v>50683797</v>
      </c>
      <c r="Y47" s="125" t="s">
        <v>12</v>
      </c>
    </row>
    <row r="48" spans="1:29">
      <c r="N48" s="104" t="s">
        <v>201</v>
      </c>
      <c r="Y48" s="104" t="str">
        <f>N48</f>
        <v>【出典：令和６年度概要調書（令和６年４月１日現在）】</v>
      </c>
    </row>
    <row r="50" spans="1:24" ht="42.75" hidden="1" customHeight="1">
      <c r="A50" s="131" t="s">
        <v>202</v>
      </c>
      <c r="B50" s="150" t="s">
        <v>192</v>
      </c>
      <c r="C50" s="150" t="s">
        <v>174</v>
      </c>
      <c r="D50" s="150" t="s">
        <v>175</v>
      </c>
      <c r="E50" s="150" t="s">
        <v>193</v>
      </c>
      <c r="F50" s="150" t="s">
        <v>174</v>
      </c>
      <c r="G50" s="150" t="s">
        <v>175</v>
      </c>
      <c r="H50" s="151" t="s">
        <v>194</v>
      </c>
      <c r="I50" s="151" t="s">
        <v>174</v>
      </c>
      <c r="J50" s="151" t="s">
        <v>175</v>
      </c>
      <c r="K50" s="151" t="s">
        <v>195</v>
      </c>
      <c r="L50" s="151" t="s">
        <v>174</v>
      </c>
      <c r="M50" s="151" t="s">
        <v>175</v>
      </c>
      <c r="P50" s="151" t="s">
        <v>196</v>
      </c>
      <c r="Q50" s="151" t="s">
        <v>174</v>
      </c>
      <c r="R50" s="151" t="s">
        <v>175</v>
      </c>
      <c r="S50" s="151" t="s">
        <v>197</v>
      </c>
      <c r="T50" s="151" t="s">
        <v>174</v>
      </c>
      <c r="U50" s="151" t="s">
        <v>175</v>
      </c>
      <c r="V50" s="151" t="s">
        <v>198</v>
      </c>
      <c r="W50" s="151" t="s">
        <v>174</v>
      </c>
      <c r="X50" s="151" t="s">
        <v>175</v>
      </c>
    </row>
    <row r="51" spans="1:24" ht="13.2" hidden="1">
      <c r="B51" s="152">
        <v>12</v>
      </c>
      <c r="C51" s="152">
        <v>25018</v>
      </c>
      <c r="D51" s="152">
        <v>1356163</v>
      </c>
      <c r="E51" s="152">
        <v>5892</v>
      </c>
      <c r="F51" s="152">
        <v>225272</v>
      </c>
      <c r="G51" s="152">
        <v>7733974</v>
      </c>
      <c r="H51" s="152">
        <v>824</v>
      </c>
      <c r="I51" s="152">
        <v>279771</v>
      </c>
      <c r="J51" s="152">
        <v>14100499</v>
      </c>
      <c r="K51" s="152">
        <v>1250</v>
      </c>
      <c r="L51" s="152">
        <v>58512</v>
      </c>
      <c r="M51" s="152">
        <v>1124750</v>
      </c>
      <c r="P51" s="152">
        <v>1915</v>
      </c>
      <c r="Q51" s="152">
        <v>34094</v>
      </c>
      <c r="R51" s="152">
        <v>310605</v>
      </c>
      <c r="S51" s="152">
        <v>5</v>
      </c>
      <c r="T51" s="152">
        <v>53</v>
      </c>
      <c r="U51" s="152">
        <v>1087</v>
      </c>
      <c r="V51" s="152">
        <v>9898</v>
      </c>
      <c r="W51" s="152">
        <v>622720</v>
      </c>
      <c r="X51" s="152">
        <v>24627078</v>
      </c>
    </row>
    <row r="52" spans="1:24" ht="13.2" hidden="1">
      <c r="B52" s="152">
        <v>0</v>
      </c>
      <c r="C52" s="152">
        <v>0</v>
      </c>
      <c r="D52" s="152">
        <v>0</v>
      </c>
      <c r="E52" s="152">
        <v>1</v>
      </c>
      <c r="F52" s="152">
        <v>255</v>
      </c>
      <c r="G52" s="152">
        <v>4241</v>
      </c>
      <c r="H52" s="152">
        <v>9</v>
      </c>
      <c r="I52" s="152">
        <v>15375</v>
      </c>
      <c r="J52" s="152">
        <v>504652</v>
      </c>
      <c r="K52" s="152">
        <v>1</v>
      </c>
      <c r="L52" s="152">
        <v>166</v>
      </c>
      <c r="M52" s="152">
        <v>2639</v>
      </c>
      <c r="P52" s="152">
        <v>0</v>
      </c>
      <c r="Q52" s="152">
        <v>0</v>
      </c>
      <c r="R52" s="152">
        <v>0</v>
      </c>
      <c r="S52" s="152">
        <v>0</v>
      </c>
      <c r="T52" s="152">
        <v>0</v>
      </c>
      <c r="U52" s="152">
        <v>0</v>
      </c>
      <c r="V52" s="152">
        <v>11</v>
      </c>
      <c r="W52" s="152">
        <v>15796</v>
      </c>
      <c r="X52" s="152">
        <v>511532</v>
      </c>
    </row>
    <row r="53" spans="1:24" ht="13.2" hidden="1">
      <c r="B53" s="152">
        <v>4</v>
      </c>
      <c r="C53" s="152">
        <v>824</v>
      </c>
      <c r="D53" s="152">
        <v>41037</v>
      </c>
      <c r="E53" s="152">
        <v>177</v>
      </c>
      <c r="F53" s="152">
        <v>29703</v>
      </c>
      <c r="G53" s="152">
        <v>933269</v>
      </c>
      <c r="H53" s="152">
        <v>91</v>
      </c>
      <c r="I53" s="152">
        <v>26687</v>
      </c>
      <c r="J53" s="152">
        <v>712677</v>
      </c>
      <c r="K53" s="152">
        <v>52</v>
      </c>
      <c r="L53" s="152">
        <v>4656</v>
      </c>
      <c r="M53" s="152">
        <v>42679</v>
      </c>
      <c r="P53" s="152">
        <v>202</v>
      </c>
      <c r="Q53" s="152">
        <v>3894</v>
      </c>
      <c r="R53" s="152">
        <v>36865</v>
      </c>
      <c r="S53" s="152">
        <v>1</v>
      </c>
      <c r="T53" s="152">
        <v>8</v>
      </c>
      <c r="U53" s="152">
        <v>106</v>
      </c>
      <c r="V53" s="152">
        <v>527</v>
      </c>
      <c r="W53" s="152">
        <v>65772</v>
      </c>
      <c r="X53" s="152">
        <v>1766633</v>
      </c>
    </row>
    <row r="54" spans="1:24" ht="13.2" hidden="1">
      <c r="B54" s="152">
        <v>2</v>
      </c>
      <c r="C54" s="152">
        <v>10752</v>
      </c>
      <c r="D54" s="152">
        <v>233352</v>
      </c>
      <c r="E54" s="152">
        <v>98</v>
      </c>
      <c r="F54" s="152">
        <v>55517</v>
      </c>
      <c r="G54" s="152">
        <v>1880163</v>
      </c>
      <c r="H54" s="152">
        <v>1201</v>
      </c>
      <c r="I54" s="152">
        <v>188195</v>
      </c>
      <c r="J54" s="152">
        <v>3484534</v>
      </c>
      <c r="K54" s="152">
        <v>1352</v>
      </c>
      <c r="L54" s="152">
        <v>78709</v>
      </c>
      <c r="M54" s="152">
        <v>403536</v>
      </c>
      <c r="P54" s="152">
        <v>971</v>
      </c>
      <c r="Q54" s="152">
        <v>20911</v>
      </c>
      <c r="R54" s="152">
        <v>159089</v>
      </c>
      <c r="S54" s="152">
        <v>0</v>
      </c>
      <c r="T54" s="152">
        <v>72</v>
      </c>
      <c r="U54" s="152">
        <v>41</v>
      </c>
      <c r="V54" s="152">
        <v>3624</v>
      </c>
      <c r="W54" s="152">
        <v>354156</v>
      </c>
      <c r="X54" s="152">
        <v>6160715</v>
      </c>
    </row>
    <row r="55" spans="1:24" ht="13.2" hidden="1">
      <c r="B55" s="152">
        <v>0</v>
      </c>
      <c r="C55" s="152">
        <v>0</v>
      </c>
      <c r="D55" s="152">
        <v>0</v>
      </c>
      <c r="E55" s="152">
        <v>0</v>
      </c>
      <c r="F55" s="152">
        <v>0</v>
      </c>
      <c r="G55" s="152">
        <v>0</v>
      </c>
      <c r="H55" s="152">
        <v>10</v>
      </c>
      <c r="I55" s="152">
        <v>33283</v>
      </c>
      <c r="J55" s="152">
        <v>1332989</v>
      </c>
      <c r="K55" s="152">
        <v>0</v>
      </c>
      <c r="L55" s="152">
        <v>0</v>
      </c>
      <c r="M55" s="152">
        <v>0</v>
      </c>
      <c r="P55" s="152">
        <v>0</v>
      </c>
      <c r="Q55" s="152">
        <v>0</v>
      </c>
      <c r="R55" s="152">
        <v>0</v>
      </c>
      <c r="S55" s="152">
        <v>0</v>
      </c>
      <c r="T55" s="152">
        <v>0</v>
      </c>
      <c r="U55" s="152">
        <v>0</v>
      </c>
      <c r="V55" s="152">
        <v>10</v>
      </c>
      <c r="W55" s="152">
        <v>33283</v>
      </c>
      <c r="X55" s="152">
        <v>1332989</v>
      </c>
    </row>
    <row r="56" spans="1:24" ht="13.2" hidden="1">
      <c r="B56" s="152">
        <v>0</v>
      </c>
      <c r="C56" s="152">
        <v>0</v>
      </c>
      <c r="D56" s="152">
        <v>0</v>
      </c>
      <c r="E56" s="152">
        <v>4</v>
      </c>
      <c r="F56" s="152">
        <v>1273</v>
      </c>
      <c r="G56" s="152">
        <v>96634</v>
      </c>
      <c r="H56" s="152">
        <v>11</v>
      </c>
      <c r="I56" s="152">
        <v>3360</v>
      </c>
      <c r="J56" s="152">
        <v>316002</v>
      </c>
      <c r="K56" s="152">
        <v>29</v>
      </c>
      <c r="L56" s="152">
        <v>1190</v>
      </c>
      <c r="M56" s="152">
        <v>5956</v>
      </c>
      <c r="P56" s="152">
        <v>75</v>
      </c>
      <c r="Q56" s="152">
        <v>1509</v>
      </c>
      <c r="R56" s="152">
        <v>14377</v>
      </c>
      <c r="S56" s="152">
        <v>0</v>
      </c>
      <c r="T56" s="152">
        <v>0</v>
      </c>
      <c r="U56" s="152">
        <v>0</v>
      </c>
      <c r="V56" s="152">
        <v>119</v>
      </c>
      <c r="W56" s="152">
        <v>7332</v>
      </c>
      <c r="X56" s="152">
        <v>432969</v>
      </c>
    </row>
    <row r="57" spans="1:24" ht="13.2" hidden="1">
      <c r="B57" s="152">
        <v>1</v>
      </c>
      <c r="C57" s="152">
        <v>74</v>
      </c>
      <c r="D57" s="152">
        <v>973</v>
      </c>
      <c r="E57" s="152">
        <v>9</v>
      </c>
      <c r="F57" s="152">
        <v>727</v>
      </c>
      <c r="G57" s="152">
        <v>15187</v>
      </c>
      <c r="H57" s="152">
        <v>55</v>
      </c>
      <c r="I57" s="152">
        <v>8885</v>
      </c>
      <c r="J57" s="152">
        <v>169128</v>
      </c>
      <c r="K57" s="152">
        <v>14</v>
      </c>
      <c r="L57" s="152">
        <v>673</v>
      </c>
      <c r="M57" s="152">
        <v>7774</v>
      </c>
      <c r="P57" s="152">
        <v>77</v>
      </c>
      <c r="Q57" s="152">
        <v>1715</v>
      </c>
      <c r="R57" s="152">
        <v>8606</v>
      </c>
      <c r="S57" s="152">
        <v>0</v>
      </c>
      <c r="T57" s="152">
        <v>0</v>
      </c>
      <c r="U57" s="152">
        <v>0</v>
      </c>
      <c r="V57" s="152">
        <v>156</v>
      </c>
      <c r="W57" s="152">
        <v>12074</v>
      </c>
      <c r="X57" s="152">
        <v>201668</v>
      </c>
    </row>
    <row r="58" spans="1:24" ht="13.2" hidden="1">
      <c r="B58" s="152">
        <v>0</v>
      </c>
      <c r="C58" s="152">
        <v>0</v>
      </c>
      <c r="D58" s="152">
        <v>0</v>
      </c>
      <c r="E58" s="152">
        <v>2</v>
      </c>
      <c r="F58" s="152">
        <v>314</v>
      </c>
      <c r="G58" s="152">
        <v>11104</v>
      </c>
      <c r="H58" s="152">
        <v>10</v>
      </c>
      <c r="I58" s="152">
        <v>1920</v>
      </c>
      <c r="J58" s="152">
        <v>47512</v>
      </c>
      <c r="K58" s="152">
        <v>11</v>
      </c>
      <c r="L58" s="152">
        <v>399</v>
      </c>
      <c r="M58" s="152">
        <v>2749</v>
      </c>
      <c r="P58" s="152">
        <v>32</v>
      </c>
      <c r="Q58" s="152">
        <v>486</v>
      </c>
      <c r="R58" s="152">
        <v>7885</v>
      </c>
      <c r="S58" s="152">
        <v>0</v>
      </c>
      <c r="T58" s="152">
        <v>0</v>
      </c>
      <c r="U58" s="152">
        <v>0</v>
      </c>
      <c r="V58" s="152">
        <v>55</v>
      </c>
      <c r="W58" s="152">
        <v>3119</v>
      </c>
      <c r="X58" s="152">
        <v>69250</v>
      </c>
    </row>
    <row r="59" spans="1:24" ht="13.2" hidden="1">
      <c r="B59" s="152">
        <v>12</v>
      </c>
      <c r="C59" s="152">
        <v>12725</v>
      </c>
      <c r="D59" s="152">
        <v>624425</v>
      </c>
      <c r="E59" s="152">
        <v>3476</v>
      </c>
      <c r="F59" s="152">
        <v>97794</v>
      </c>
      <c r="G59" s="152">
        <v>1666218</v>
      </c>
      <c r="H59" s="152">
        <v>149</v>
      </c>
      <c r="I59" s="152">
        <v>17206</v>
      </c>
      <c r="J59" s="152">
        <v>297921</v>
      </c>
      <c r="K59" s="152">
        <v>162</v>
      </c>
      <c r="L59" s="152">
        <v>6230</v>
      </c>
      <c r="M59" s="152">
        <v>45241</v>
      </c>
      <c r="P59" s="152">
        <v>702</v>
      </c>
      <c r="Q59" s="152">
        <v>13801</v>
      </c>
      <c r="R59" s="152">
        <v>123265</v>
      </c>
      <c r="S59" s="152">
        <v>0</v>
      </c>
      <c r="T59" s="152">
        <v>0</v>
      </c>
      <c r="U59" s="152">
        <v>0</v>
      </c>
      <c r="V59" s="152">
        <v>4501</v>
      </c>
      <c r="W59" s="152">
        <v>147756</v>
      </c>
      <c r="X59" s="152">
        <v>2757070</v>
      </c>
    </row>
    <row r="60" spans="1:24" ht="13.2" hidden="1">
      <c r="B60" s="152">
        <v>0</v>
      </c>
      <c r="C60" s="152">
        <v>0</v>
      </c>
      <c r="D60" s="152">
        <v>0</v>
      </c>
      <c r="E60" s="152">
        <v>1113</v>
      </c>
      <c r="F60" s="152">
        <v>36772</v>
      </c>
      <c r="G60" s="152">
        <v>977900</v>
      </c>
      <c r="H60" s="152">
        <v>163</v>
      </c>
      <c r="I60" s="152">
        <v>34462</v>
      </c>
      <c r="J60" s="152">
        <v>993509</v>
      </c>
      <c r="K60" s="152">
        <v>150</v>
      </c>
      <c r="L60" s="152">
        <v>7830</v>
      </c>
      <c r="M60" s="152">
        <v>40682</v>
      </c>
      <c r="P60" s="152">
        <v>300</v>
      </c>
      <c r="Q60" s="152">
        <v>5307</v>
      </c>
      <c r="R60" s="152">
        <v>43772</v>
      </c>
      <c r="S60" s="152">
        <v>0</v>
      </c>
      <c r="T60" s="152">
        <v>0</v>
      </c>
      <c r="U60" s="152">
        <v>0</v>
      </c>
      <c r="V60" s="152">
        <v>1726</v>
      </c>
      <c r="W60" s="152">
        <v>84371</v>
      </c>
      <c r="X60" s="152">
        <v>2055863</v>
      </c>
    </row>
    <row r="61" spans="1:24" ht="13.2" hidden="1">
      <c r="B61" s="152">
        <v>0</v>
      </c>
      <c r="C61" s="152">
        <v>0</v>
      </c>
      <c r="D61" s="152">
        <v>0</v>
      </c>
      <c r="E61" s="152">
        <v>135</v>
      </c>
      <c r="F61" s="152">
        <v>4369</v>
      </c>
      <c r="G61" s="152">
        <v>75462</v>
      </c>
      <c r="H61" s="152">
        <v>300</v>
      </c>
      <c r="I61" s="152">
        <v>25899</v>
      </c>
      <c r="J61" s="152">
        <v>451681</v>
      </c>
      <c r="K61" s="152">
        <v>472</v>
      </c>
      <c r="L61" s="152">
        <v>21083</v>
      </c>
      <c r="M61" s="152">
        <v>141964</v>
      </c>
      <c r="P61" s="152">
        <v>425</v>
      </c>
      <c r="Q61" s="152">
        <v>8859</v>
      </c>
      <c r="R61" s="152">
        <v>65627</v>
      </c>
      <c r="S61" s="152">
        <v>0</v>
      </c>
      <c r="T61" s="152">
        <v>0</v>
      </c>
      <c r="U61" s="152">
        <v>0</v>
      </c>
      <c r="V61" s="152">
        <v>1332</v>
      </c>
      <c r="W61" s="152">
        <v>60210</v>
      </c>
      <c r="X61" s="152">
        <v>734734</v>
      </c>
    </row>
    <row r="62" spans="1:24" ht="13.2" hidden="1">
      <c r="B62" s="152">
        <v>1</v>
      </c>
      <c r="C62" s="152">
        <v>380</v>
      </c>
      <c r="D62" s="152">
        <v>16743</v>
      </c>
      <c r="E62" s="152">
        <v>143</v>
      </c>
      <c r="F62" s="152">
        <v>3957</v>
      </c>
      <c r="G62" s="152">
        <v>71281</v>
      </c>
      <c r="H62" s="152">
        <v>237</v>
      </c>
      <c r="I62" s="152">
        <v>22679</v>
      </c>
      <c r="J62" s="152">
        <v>202549</v>
      </c>
      <c r="K62" s="152">
        <v>238</v>
      </c>
      <c r="L62" s="152">
        <v>15236</v>
      </c>
      <c r="M62" s="152">
        <v>64187</v>
      </c>
      <c r="P62" s="152">
        <v>140</v>
      </c>
      <c r="Q62" s="152">
        <v>3640</v>
      </c>
      <c r="R62" s="152">
        <v>23011</v>
      </c>
      <c r="S62" s="152">
        <v>0</v>
      </c>
      <c r="T62" s="152">
        <v>0</v>
      </c>
      <c r="U62" s="152">
        <v>0</v>
      </c>
      <c r="V62" s="152">
        <v>759</v>
      </c>
      <c r="W62" s="152">
        <v>45892</v>
      </c>
      <c r="X62" s="152">
        <v>377771</v>
      </c>
    </row>
    <row r="63" spans="1:24" ht="13.2" hidden="1">
      <c r="B63" s="152">
        <v>0</v>
      </c>
      <c r="C63" s="152">
        <v>0</v>
      </c>
      <c r="D63" s="152">
        <v>0</v>
      </c>
      <c r="E63" s="152">
        <v>46</v>
      </c>
      <c r="F63" s="152">
        <v>2115</v>
      </c>
      <c r="G63" s="152">
        <v>32516</v>
      </c>
      <c r="H63" s="152">
        <v>137</v>
      </c>
      <c r="I63" s="152">
        <v>8441</v>
      </c>
      <c r="J63" s="152">
        <v>95014</v>
      </c>
      <c r="K63" s="152">
        <v>150</v>
      </c>
      <c r="L63" s="152">
        <v>6136</v>
      </c>
      <c r="M63" s="152">
        <v>30890</v>
      </c>
      <c r="P63" s="152">
        <v>273</v>
      </c>
      <c r="Q63" s="152">
        <v>4869</v>
      </c>
      <c r="R63" s="152">
        <v>62186</v>
      </c>
      <c r="S63" s="152">
        <v>0</v>
      </c>
      <c r="T63" s="152">
        <v>0</v>
      </c>
      <c r="U63" s="152">
        <v>0</v>
      </c>
      <c r="V63" s="152">
        <v>606</v>
      </c>
      <c r="W63" s="152">
        <v>21561</v>
      </c>
      <c r="X63" s="152">
        <v>220606</v>
      </c>
    </row>
    <row r="64" spans="1:24" ht="13.2" hidden="1">
      <c r="B64" s="152">
        <v>1</v>
      </c>
      <c r="C64" s="152">
        <v>14</v>
      </c>
      <c r="D64" s="152">
        <v>207</v>
      </c>
      <c r="E64" s="152">
        <v>633</v>
      </c>
      <c r="F64" s="152">
        <v>16153</v>
      </c>
      <c r="G64" s="152">
        <v>319889</v>
      </c>
      <c r="H64" s="152">
        <v>63</v>
      </c>
      <c r="I64" s="152">
        <v>25655</v>
      </c>
      <c r="J64" s="152">
        <v>190144</v>
      </c>
      <c r="K64" s="152">
        <v>79</v>
      </c>
      <c r="L64" s="152">
        <v>16384</v>
      </c>
      <c r="M64" s="152">
        <v>83568</v>
      </c>
      <c r="P64" s="152">
        <v>227</v>
      </c>
      <c r="Q64" s="152">
        <v>4598</v>
      </c>
      <c r="R64" s="152">
        <v>29219</v>
      </c>
      <c r="S64" s="152">
        <v>0</v>
      </c>
      <c r="T64" s="152">
        <v>0</v>
      </c>
      <c r="U64" s="152">
        <v>0</v>
      </c>
      <c r="V64" s="152">
        <v>1003</v>
      </c>
      <c r="W64" s="152">
        <v>62804</v>
      </c>
      <c r="X64" s="152">
        <v>623027</v>
      </c>
    </row>
    <row r="65" spans="2:24" ht="13.2" hidden="1">
      <c r="B65" s="152">
        <v>1</v>
      </c>
      <c r="C65" s="152">
        <v>75</v>
      </c>
      <c r="D65" s="152">
        <v>332</v>
      </c>
      <c r="E65" s="152">
        <v>23</v>
      </c>
      <c r="F65" s="152">
        <v>4520</v>
      </c>
      <c r="G65" s="152">
        <v>261605</v>
      </c>
      <c r="H65" s="152">
        <v>5</v>
      </c>
      <c r="I65" s="152">
        <v>347</v>
      </c>
      <c r="J65" s="152">
        <v>8666</v>
      </c>
      <c r="K65" s="152">
        <v>9</v>
      </c>
      <c r="L65" s="152">
        <v>376</v>
      </c>
      <c r="M65" s="152">
        <v>6972</v>
      </c>
      <c r="P65" s="152">
        <v>13</v>
      </c>
      <c r="Q65" s="152">
        <v>505</v>
      </c>
      <c r="R65" s="152">
        <v>6296</v>
      </c>
      <c r="S65" s="152">
        <v>0</v>
      </c>
      <c r="T65" s="152">
        <v>0</v>
      </c>
      <c r="U65" s="152">
        <v>0</v>
      </c>
      <c r="V65" s="152">
        <v>51</v>
      </c>
      <c r="W65" s="152">
        <v>5823</v>
      </c>
      <c r="X65" s="152">
        <v>283871</v>
      </c>
    </row>
    <row r="66" spans="2:24" ht="13.2" hidden="1">
      <c r="B66" s="152">
        <v>1</v>
      </c>
      <c r="C66" s="152">
        <v>152</v>
      </c>
      <c r="D66" s="152">
        <v>3555</v>
      </c>
      <c r="E66" s="152">
        <v>87</v>
      </c>
      <c r="F66" s="152">
        <v>7723</v>
      </c>
      <c r="G66" s="152">
        <v>227424</v>
      </c>
      <c r="H66" s="152">
        <v>96</v>
      </c>
      <c r="I66" s="152">
        <v>21461</v>
      </c>
      <c r="J66" s="152">
        <v>396876</v>
      </c>
      <c r="K66" s="152">
        <v>131</v>
      </c>
      <c r="L66" s="152">
        <v>7735</v>
      </c>
      <c r="M66" s="152">
        <v>45051</v>
      </c>
      <c r="P66" s="152">
        <v>204</v>
      </c>
      <c r="Q66" s="152">
        <v>5136</v>
      </c>
      <c r="R66" s="152">
        <v>33861</v>
      </c>
      <c r="S66" s="152">
        <v>0</v>
      </c>
      <c r="T66" s="152">
        <v>0</v>
      </c>
      <c r="U66" s="152">
        <v>0</v>
      </c>
      <c r="V66" s="152">
        <v>519</v>
      </c>
      <c r="W66" s="152">
        <v>42207</v>
      </c>
      <c r="X66" s="152">
        <v>706767</v>
      </c>
    </row>
    <row r="67" spans="2:24" ht="13.2" hidden="1">
      <c r="B67" s="152">
        <v>2</v>
      </c>
      <c r="C67" s="152">
        <v>195</v>
      </c>
      <c r="D67" s="152">
        <v>1394</v>
      </c>
      <c r="E67" s="152">
        <v>9</v>
      </c>
      <c r="F67" s="152">
        <v>652</v>
      </c>
      <c r="G67" s="152">
        <v>5638</v>
      </c>
      <c r="H67" s="152">
        <v>30</v>
      </c>
      <c r="I67" s="152">
        <v>3498</v>
      </c>
      <c r="J67" s="152">
        <v>62986</v>
      </c>
      <c r="K67" s="152">
        <v>61</v>
      </c>
      <c r="L67" s="152">
        <v>3048</v>
      </c>
      <c r="M67" s="152">
        <v>23908</v>
      </c>
      <c r="P67" s="152">
        <v>107</v>
      </c>
      <c r="Q67" s="152">
        <v>2874</v>
      </c>
      <c r="R67" s="152">
        <v>6530</v>
      </c>
      <c r="S67" s="152">
        <v>0</v>
      </c>
      <c r="T67" s="152">
        <v>0</v>
      </c>
      <c r="U67" s="152">
        <v>0</v>
      </c>
      <c r="V67" s="152">
        <v>209</v>
      </c>
      <c r="W67" s="152">
        <v>10267</v>
      </c>
      <c r="X67" s="152">
        <v>100456</v>
      </c>
    </row>
    <row r="68" spans="2:24" ht="13.2" hidden="1">
      <c r="B68" s="152">
        <v>0</v>
      </c>
      <c r="C68" s="152">
        <v>0</v>
      </c>
      <c r="D68" s="152">
        <v>0</v>
      </c>
      <c r="E68" s="152">
        <v>7</v>
      </c>
      <c r="F68" s="152">
        <v>1169</v>
      </c>
      <c r="G68" s="152">
        <v>38314</v>
      </c>
      <c r="H68" s="152">
        <v>30</v>
      </c>
      <c r="I68" s="152">
        <v>2482</v>
      </c>
      <c r="J68" s="152">
        <v>78428</v>
      </c>
      <c r="K68" s="152">
        <v>73</v>
      </c>
      <c r="L68" s="152">
        <v>3508</v>
      </c>
      <c r="M68" s="152">
        <v>15592</v>
      </c>
      <c r="P68" s="152">
        <v>137</v>
      </c>
      <c r="Q68" s="152">
        <v>2063</v>
      </c>
      <c r="R68" s="152">
        <v>19499</v>
      </c>
      <c r="S68" s="152">
        <v>0</v>
      </c>
      <c r="T68" s="152">
        <v>0</v>
      </c>
      <c r="U68" s="152">
        <v>0</v>
      </c>
      <c r="V68" s="152">
        <v>247</v>
      </c>
      <c r="W68" s="152">
        <v>9222</v>
      </c>
      <c r="X68" s="152">
        <v>151833</v>
      </c>
    </row>
    <row r="69" spans="2:24" ht="13.2" hidden="1">
      <c r="B69" s="152">
        <v>1</v>
      </c>
      <c r="C69" s="152">
        <v>16</v>
      </c>
      <c r="D69" s="152">
        <v>429</v>
      </c>
      <c r="E69" s="152">
        <v>5</v>
      </c>
      <c r="F69" s="152">
        <v>82</v>
      </c>
      <c r="G69" s="152">
        <v>514</v>
      </c>
      <c r="H69" s="152">
        <v>15</v>
      </c>
      <c r="I69" s="152">
        <v>1490</v>
      </c>
      <c r="J69" s="152">
        <v>51095</v>
      </c>
      <c r="K69" s="152">
        <v>114</v>
      </c>
      <c r="L69" s="152">
        <v>6620</v>
      </c>
      <c r="M69" s="152">
        <v>49723</v>
      </c>
      <c r="P69" s="152">
        <v>120</v>
      </c>
      <c r="Q69" s="152">
        <v>1823</v>
      </c>
      <c r="R69" s="152">
        <v>6571</v>
      </c>
      <c r="S69" s="152">
        <v>0</v>
      </c>
      <c r="T69" s="152">
        <v>0</v>
      </c>
      <c r="U69" s="152">
        <v>0</v>
      </c>
      <c r="V69" s="152">
        <v>255</v>
      </c>
      <c r="W69" s="152">
        <v>10031</v>
      </c>
      <c r="X69" s="152">
        <v>108332</v>
      </c>
    </row>
    <row r="70" spans="2:24" ht="13.2" hidden="1">
      <c r="B70" s="152">
        <v>0</v>
      </c>
      <c r="C70" s="152">
        <v>0</v>
      </c>
      <c r="D70" s="152">
        <v>0</v>
      </c>
      <c r="E70" s="152">
        <v>4</v>
      </c>
      <c r="F70" s="152">
        <v>5877</v>
      </c>
      <c r="G70" s="152">
        <v>189189</v>
      </c>
      <c r="H70" s="152">
        <v>13</v>
      </c>
      <c r="I70" s="152">
        <v>5008</v>
      </c>
      <c r="J70" s="152">
        <v>71012</v>
      </c>
      <c r="K70" s="152">
        <v>14</v>
      </c>
      <c r="L70" s="152">
        <v>504</v>
      </c>
      <c r="M70" s="152">
        <v>4986</v>
      </c>
      <c r="P70" s="152">
        <v>2</v>
      </c>
      <c r="Q70" s="152">
        <v>49</v>
      </c>
      <c r="R70" s="152">
        <v>289</v>
      </c>
      <c r="S70" s="152">
        <v>0</v>
      </c>
      <c r="T70" s="152">
        <v>0</v>
      </c>
      <c r="U70" s="152">
        <v>0</v>
      </c>
      <c r="V70" s="152">
        <v>33</v>
      </c>
      <c r="W70" s="152">
        <v>11438</v>
      </c>
      <c r="X70" s="152">
        <v>265476</v>
      </c>
    </row>
    <row r="71" spans="2:24" ht="13.2" hidden="1">
      <c r="B71" s="152">
        <v>0</v>
      </c>
      <c r="C71" s="152">
        <v>0</v>
      </c>
      <c r="D71" s="152">
        <v>0</v>
      </c>
      <c r="E71" s="152">
        <v>0</v>
      </c>
      <c r="F71" s="152">
        <v>0</v>
      </c>
      <c r="G71" s="152">
        <v>0</v>
      </c>
      <c r="H71" s="152">
        <v>1</v>
      </c>
      <c r="I71" s="152">
        <v>232</v>
      </c>
      <c r="J71" s="152">
        <v>8706</v>
      </c>
      <c r="K71" s="152">
        <v>0</v>
      </c>
      <c r="L71" s="152">
        <v>0</v>
      </c>
      <c r="M71" s="152">
        <v>0</v>
      </c>
      <c r="P71" s="152">
        <v>0</v>
      </c>
      <c r="Q71" s="152">
        <v>0</v>
      </c>
      <c r="R71" s="152">
        <v>0</v>
      </c>
      <c r="S71" s="152">
        <v>0</v>
      </c>
      <c r="T71" s="152">
        <v>0</v>
      </c>
      <c r="U71" s="152">
        <v>0</v>
      </c>
      <c r="V71" s="152">
        <v>1</v>
      </c>
      <c r="W71" s="152">
        <v>232</v>
      </c>
      <c r="X71" s="152">
        <v>8706</v>
      </c>
    </row>
    <row r="72" spans="2:24" ht="13.2" hidden="1">
      <c r="B72" s="152">
        <v>0</v>
      </c>
      <c r="C72" s="152">
        <v>0</v>
      </c>
      <c r="D72" s="152">
        <v>0</v>
      </c>
      <c r="E72" s="152">
        <v>1</v>
      </c>
      <c r="F72" s="152">
        <v>31</v>
      </c>
      <c r="G72" s="152">
        <v>161</v>
      </c>
      <c r="H72" s="152">
        <v>15</v>
      </c>
      <c r="I72" s="152">
        <v>1662</v>
      </c>
      <c r="J72" s="152">
        <v>21716</v>
      </c>
      <c r="K72" s="152">
        <v>37</v>
      </c>
      <c r="L72" s="152">
        <v>2796</v>
      </c>
      <c r="M72" s="152">
        <v>12375</v>
      </c>
      <c r="P72" s="152">
        <v>6</v>
      </c>
      <c r="Q72" s="152">
        <v>170</v>
      </c>
      <c r="R72" s="152">
        <v>895</v>
      </c>
      <c r="S72" s="152">
        <v>0</v>
      </c>
      <c r="T72" s="152">
        <v>0</v>
      </c>
      <c r="U72" s="152">
        <v>0</v>
      </c>
      <c r="V72" s="152">
        <v>59</v>
      </c>
      <c r="W72" s="152">
        <v>4659</v>
      </c>
      <c r="X72" s="152">
        <v>35147</v>
      </c>
    </row>
    <row r="73" spans="2:24" ht="13.2" hidden="1">
      <c r="B73" s="152">
        <v>0</v>
      </c>
      <c r="C73" s="152">
        <v>0</v>
      </c>
      <c r="D73" s="152">
        <v>0</v>
      </c>
      <c r="E73" s="152">
        <v>7</v>
      </c>
      <c r="F73" s="152">
        <v>668</v>
      </c>
      <c r="G73" s="152">
        <v>14462</v>
      </c>
      <c r="H73" s="152">
        <v>20</v>
      </c>
      <c r="I73" s="152">
        <v>5173</v>
      </c>
      <c r="J73" s="152">
        <v>84483</v>
      </c>
      <c r="K73" s="152">
        <v>64</v>
      </c>
      <c r="L73" s="152">
        <v>3804</v>
      </c>
      <c r="M73" s="152">
        <v>17488</v>
      </c>
      <c r="P73" s="152">
        <v>90</v>
      </c>
      <c r="Q73" s="152">
        <v>1827</v>
      </c>
      <c r="R73" s="152">
        <v>10052</v>
      </c>
      <c r="S73" s="152">
        <v>0</v>
      </c>
      <c r="T73" s="152">
        <v>0</v>
      </c>
      <c r="U73" s="152">
        <v>0</v>
      </c>
      <c r="V73" s="152">
        <v>181</v>
      </c>
      <c r="W73" s="152">
        <v>11472</v>
      </c>
      <c r="X73" s="152">
        <v>126485</v>
      </c>
    </row>
    <row r="74" spans="2:24" ht="13.2" hidden="1">
      <c r="B74" s="152">
        <v>2</v>
      </c>
      <c r="C74" s="152">
        <v>713</v>
      </c>
      <c r="D74" s="152">
        <v>42209</v>
      </c>
      <c r="E74" s="152">
        <v>4</v>
      </c>
      <c r="F74" s="152">
        <v>144</v>
      </c>
      <c r="G74" s="152">
        <v>4001</v>
      </c>
      <c r="H74" s="152">
        <v>4</v>
      </c>
      <c r="I74" s="152">
        <v>1627</v>
      </c>
      <c r="J74" s="152">
        <v>35430</v>
      </c>
      <c r="K74" s="152">
        <v>22</v>
      </c>
      <c r="L74" s="152">
        <v>961</v>
      </c>
      <c r="M74" s="152">
        <v>5543</v>
      </c>
      <c r="P74" s="152">
        <v>73</v>
      </c>
      <c r="Q74" s="152">
        <v>1230</v>
      </c>
      <c r="R74" s="152">
        <v>12635</v>
      </c>
      <c r="S74" s="152">
        <v>0</v>
      </c>
      <c r="T74" s="152">
        <v>0</v>
      </c>
      <c r="U74" s="152">
        <v>0</v>
      </c>
      <c r="V74" s="152">
        <v>105</v>
      </c>
      <c r="W74" s="152">
        <v>4675</v>
      </c>
      <c r="X74" s="152">
        <v>99818</v>
      </c>
    </row>
    <row r="75" spans="2:24" ht="13.2" hidden="1">
      <c r="B75" s="152">
        <v>12</v>
      </c>
      <c r="C75" s="152">
        <v>305</v>
      </c>
      <c r="D75" s="152">
        <v>3899</v>
      </c>
      <c r="E75" s="152">
        <v>384</v>
      </c>
      <c r="F75" s="152">
        <v>17907</v>
      </c>
      <c r="G75" s="152">
        <v>833376</v>
      </c>
      <c r="H75" s="152">
        <v>42</v>
      </c>
      <c r="I75" s="152">
        <v>27073</v>
      </c>
      <c r="J75" s="152">
        <v>1001753</v>
      </c>
      <c r="K75" s="152">
        <v>35</v>
      </c>
      <c r="L75" s="152">
        <v>1635</v>
      </c>
      <c r="M75" s="152">
        <v>12825</v>
      </c>
      <c r="P75" s="152">
        <v>30</v>
      </c>
      <c r="Q75" s="152">
        <v>601</v>
      </c>
      <c r="R75" s="152">
        <v>3029</v>
      </c>
      <c r="S75" s="152">
        <v>0</v>
      </c>
      <c r="T75" s="152">
        <v>0</v>
      </c>
      <c r="U75" s="152">
        <v>0</v>
      </c>
      <c r="V75" s="152">
        <v>503</v>
      </c>
      <c r="W75" s="152">
        <v>47521</v>
      </c>
      <c r="X75" s="152">
        <v>1854882</v>
      </c>
    </row>
    <row r="76" spans="2:24" ht="13.2" hidden="1">
      <c r="B76" s="152">
        <v>5</v>
      </c>
      <c r="C76" s="152">
        <v>24430</v>
      </c>
      <c r="D76" s="152">
        <v>1745831</v>
      </c>
      <c r="E76" s="152">
        <v>514</v>
      </c>
      <c r="F76" s="152">
        <v>16606</v>
      </c>
      <c r="G76" s="152">
        <v>477340</v>
      </c>
      <c r="H76" s="152">
        <v>84</v>
      </c>
      <c r="I76" s="152">
        <v>8837</v>
      </c>
      <c r="J76" s="152">
        <v>255033</v>
      </c>
      <c r="K76" s="152">
        <v>56</v>
      </c>
      <c r="L76" s="152">
        <v>3662</v>
      </c>
      <c r="M76" s="152">
        <v>29441</v>
      </c>
      <c r="P76" s="152">
        <v>80</v>
      </c>
      <c r="Q76" s="152">
        <v>1994</v>
      </c>
      <c r="R76" s="152">
        <v>15778</v>
      </c>
      <c r="S76" s="152">
        <v>0</v>
      </c>
      <c r="T76" s="152">
        <v>0</v>
      </c>
      <c r="U76" s="152">
        <v>0</v>
      </c>
      <c r="V76" s="152">
        <v>739</v>
      </c>
      <c r="W76" s="152">
        <v>55529</v>
      </c>
      <c r="X76" s="152">
        <v>2523423</v>
      </c>
    </row>
    <row r="77" spans="2:24" ht="13.2" hidden="1">
      <c r="B77" s="152">
        <v>0</v>
      </c>
      <c r="C77" s="152">
        <v>0</v>
      </c>
      <c r="D77" s="152">
        <v>0</v>
      </c>
      <c r="E77" s="152">
        <v>458</v>
      </c>
      <c r="F77" s="152">
        <v>12297</v>
      </c>
      <c r="G77" s="152">
        <v>246742</v>
      </c>
      <c r="H77" s="152">
        <v>166</v>
      </c>
      <c r="I77" s="152">
        <v>16130</v>
      </c>
      <c r="J77" s="152">
        <v>222807</v>
      </c>
      <c r="K77" s="152">
        <v>605</v>
      </c>
      <c r="L77" s="152">
        <v>40698</v>
      </c>
      <c r="M77" s="152">
        <v>156585</v>
      </c>
      <c r="P77" s="152">
        <v>395</v>
      </c>
      <c r="Q77" s="152">
        <v>7570</v>
      </c>
      <c r="R77" s="152">
        <v>62484</v>
      </c>
      <c r="S77" s="152">
        <v>0</v>
      </c>
      <c r="T77" s="152">
        <v>0</v>
      </c>
      <c r="U77" s="152">
        <v>0</v>
      </c>
      <c r="V77" s="152">
        <v>1624</v>
      </c>
      <c r="W77" s="152">
        <v>76695</v>
      </c>
      <c r="X77" s="152">
        <v>688618</v>
      </c>
    </row>
    <row r="78" spans="2:24" ht="13.2" hidden="1">
      <c r="B78" s="152">
        <v>1</v>
      </c>
      <c r="C78" s="152">
        <v>1522</v>
      </c>
      <c r="D78" s="152">
        <v>63025</v>
      </c>
      <c r="E78" s="152">
        <v>4</v>
      </c>
      <c r="F78" s="152">
        <v>216</v>
      </c>
      <c r="G78" s="152">
        <v>6125</v>
      </c>
      <c r="H78" s="152">
        <v>21</v>
      </c>
      <c r="I78" s="152">
        <v>7705</v>
      </c>
      <c r="J78" s="152">
        <v>394289</v>
      </c>
      <c r="K78" s="152">
        <v>63</v>
      </c>
      <c r="L78" s="152">
        <v>4764</v>
      </c>
      <c r="M78" s="152">
        <v>36383</v>
      </c>
      <c r="P78" s="152">
        <v>27</v>
      </c>
      <c r="Q78" s="152">
        <v>523</v>
      </c>
      <c r="R78" s="152">
        <v>5850</v>
      </c>
      <c r="S78" s="152">
        <v>0</v>
      </c>
      <c r="T78" s="152">
        <v>0</v>
      </c>
      <c r="U78" s="152">
        <v>0</v>
      </c>
      <c r="V78" s="152">
        <v>116</v>
      </c>
      <c r="W78" s="152">
        <v>14730</v>
      </c>
      <c r="X78" s="152">
        <v>505672</v>
      </c>
    </row>
    <row r="79" spans="2:24" ht="13.2" hidden="1">
      <c r="B79" s="152">
        <v>0</v>
      </c>
      <c r="C79" s="152">
        <v>0</v>
      </c>
      <c r="D79" s="152">
        <v>0</v>
      </c>
      <c r="E79" s="152">
        <v>46</v>
      </c>
      <c r="F79" s="152">
        <v>3649</v>
      </c>
      <c r="G79" s="152">
        <v>70884</v>
      </c>
      <c r="H79" s="152">
        <v>175</v>
      </c>
      <c r="I79" s="152">
        <v>11656</v>
      </c>
      <c r="J79" s="152">
        <v>184413</v>
      </c>
      <c r="K79" s="152">
        <v>370</v>
      </c>
      <c r="L79" s="152">
        <v>15207</v>
      </c>
      <c r="M79" s="152">
        <v>64390</v>
      </c>
      <c r="P79" s="152">
        <v>197</v>
      </c>
      <c r="Q79" s="152">
        <v>3633</v>
      </c>
      <c r="R79" s="152">
        <v>24624</v>
      </c>
      <c r="S79" s="152">
        <v>0</v>
      </c>
      <c r="T79" s="152">
        <v>0</v>
      </c>
      <c r="U79" s="152">
        <v>0</v>
      </c>
      <c r="V79" s="152">
        <v>788</v>
      </c>
      <c r="W79" s="152">
        <v>34145</v>
      </c>
      <c r="X79" s="152">
        <v>344311</v>
      </c>
    </row>
    <row r="80" spans="2:24" ht="13.2" hidden="1">
      <c r="B80" s="152">
        <v>1</v>
      </c>
      <c r="C80" s="152">
        <v>2383</v>
      </c>
      <c r="D80" s="152">
        <v>38374</v>
      </c>
      <c r="E80" s="152">
        <v>362</v>
      </c>
      <c r="F80" s="152">
        <v>10000</v>
      </c>
      <c r="G80" s="152">
        <v>129768</v>
      </c>
      <c r="H80" s="152">
        <v>53</v>
      </c>
      <c r="I80" s="152">
        <v>19224</v>
      </c>
      <c r="J80" s="152">
        <v>663956</v>
      </c>
      <c r="K80" s="152">
        <v>229</v>
      </c>
      <c r="L80" s="152">
        <v>10550</v>
      </c>
      <c r="M80" s="152">
        <v>54961</v>
      </c>
      <c r="P80" s="152">
        <v>43</v>
      </c>
      <c r="Q80" s="152">
        <v>860</v>
      </c>
      <c r="R80" s="152">
        <v>7050</v>
      </c>
      <c r="S80" s="152">
        <v>0</v>
      </c>
      <c r="T80" s="152">
        <v>0</v>
      </c>
      <c r="U80" s="152">
        <v>0</v>
      </c>
      <c r="V80" s="152">
        <v>688</v>
      </c>
      <c r="W80" s="152">
        <v>43017</v>
      </c>
      <c r="X80" s="152">
        <v>894109</v>
      </c>
    </row>
    <row r="81" spans="2:24" ht="13.2" hidden="1">
      <c r="B81" s="152">
        <v>0</v>
      </c>
      <c r="C81" s="152">
        <v>0</v>
      </c>
      <c r="D81" s="152">
        <v>0</v>
      </c>
      <c r="E81" s="152">
        <v>4</v>
      </c>
      <c r="F81" s="152">
        <v>419</v>
      </c>
      <c r="G81" s="152">
        <v>8130</v>
      </c>
      <c r="H81" s="152">
        <v>17</v>
      </c>
      <c r="I81" s="152">
        <v>1401</v>
      </c>
      <c r="J81" s="152">
        <v>10512</v>
      </c>
      <c r="K81" s="152">
        <v>62</v>
      </c>
      <c r="L81" s="152">
        <v>4047</v>
      </c>
      <c r="M81" s="152">
        <v>15679</v>
      </c>
      <c r="P81" s="152">
        <v>25</v>
      </c>
      <c r="Q81" s="152">
        <v>630</v>
      </c>
      <c r="R81" s="152">
        <v>2456</v>
      </c>
      <c r="S81" s="152">
        <v>0</v>
      </c>
      <c r="T81" s="152">
        <v>0</v>
      </c>
      <c r="U81" s="152">
        <v>0</v>
      </c>
      <c r="V81" s="152">
        <v>108</v>
      </c>
      <c r="W81" s="152">
        <v>6497</v>
      </c>
      <c r="X81" s="152">
        <v>36777</v>
      </c>
    </row>
    <row r="82" spans="2:24" ht="13.2" hidden="1">
      <c r="B82" s="152">
        <v>0</v>
      </c>
      <c r="C82" s="152">
        <v>0</v>
      </c>
      <c r="D82" s="152">
        <v>0</v>
      </c>
      <c r="E82" s="152">
        <v>1</v>
      </c>
      <c r="F82" s="152">
        <v>55</v>
      </c>
      <c r="G82" s="152">
        <v>1902</v>
      </c>
      <c r="H82" s="152">
        <v>5</v>
      </c>
      <c r="I82" s="152">
        <v>334</v>
      </c>
      <c r="J82" s="152">
        <v>4626</v>
      </c>
      <c r="K82" s="152">
        <v>9</v>
      </c>
      <c r="L82" s="152">
        <v>303</v>
      </c>
      <c r="M82" s="152">
        <v>2444</v>
      </c>
      <c r="P82" s="152">
        <v>1</v>
      </c>
      <c r="Q82" s="152">
        <v>16</v>
      </c>
      <c r="R82" s="152">
        <v>55</v>
      </c>
      <c r="S82" s="152">
        <v>0</v>
      </c>
      <c r="T82" s="152">
        <v>0</v>
      </c>
      <c r="U82" s="152">
        <v>0</v>
      </c>
      <c r="V82" s="152">
        <v>16</v>
      </c>
      <c r="W82" s="152">
        <v>708</v>
      </c>
      <c r="X82" s="152">
        <v>9027</v>
      </c>
    </row>
    <row r="83" spans="2:24" ht="13.2" hidden="1">
      <c r="B83" s="152">
        <v>1</v>
      </c>
      <c r="C83" s="152">
        <v>96</v>
      </c>
      <c r="D83" s="152">
        <v>1145</v>
      </c>
      <c r="E83" s="152">
        <v>4</v>
      </c>
      <c r="F83" s="152">
        <v>240</v>
      </c>
      <c r="G83" s="152">
        <v>6260</v>
      </c>
      <c r="H83" s="152">
        <v>8</v>
      </c>
      <c r="I83" s="152">
        <v>645</v>
      </c>
      <c r="J83" s="152">
        <v>15508</v>
      </c>
      <c r="K83" s="152">
        <v>14</v>
      </c>
      <c r="L83" s="152">
        <v>481</v>
      </c>
      <c r="M83" s="152">
        <v>3348</v>
      </c>
      <c r="P83" s="152">
        <v>4</v>
      </c>
      <c r="Q83" s="152">
        <v>100</v>
      </c>
      <c r="R83" s="152">
        <v>364</v>
      </c>
      <c r="S83" s="152">
        <v>0</v>
      </c>
      <c r="T83" s="152">
        <v>0</v>
      </c>
      <c r="U83" s="152">
        <v>0</v>
      </c>
      <c r="V83" s="152">
        <v>31</v>
      </c>
      <c r="W83" s="152">
        <v>1562</v>
      </c>
      <c r="X83" s="152">
        <v>26625</v>
      </c>
    </row>
    <row r="84" spans="2:24" ht="13.2" hidden="1">
      <c r="B84" s="152">
        <v>0</v>
      </c>
      <c r="C84" s="152">
        <v>0</v>
      </c>
      <c r="D84" s="152">
        <v>0</v>
      </c>
      <c r="E84" s="152">
        <v>0</v>
      </c>
      <c r="F84" s="152">
        <v>0</v>
      </c>
      <c r="G84" s="152">
        <v>0</v>
      </c>
      <c r="H84" s="152">
        <v>0</v>
      </c>
      <c r="I84" s="152">
        <v>0</v>
      </c>
      <c r="J84" s="152">
        <v>0</v>
      </c>
      <c r="K84" s="152">
        <v>2</v>
      </c>
      <c r="L84" s="152">
        <v>64</v>
      </c>
      <c r="M84" s="152">
        <v>821</v>
      </c>
      <c r="P84" s="152">
        <v>1</v>
      </c>
      <c r="Q84" s="152">
        <v>15</v>
      </c>
      <c r="R84" s="152">
        <v>102</v>
      </c>
      <c r="S84" s="152">
        <v>0</v>
      </c>
      <c r="T84" s="152">
        <v>0</v>
      </c>
      <c r="U84" s="152">
        <v>0</v>
      </c>
      <c r="V84" s="152">
        <v>3</v>
      </c>
      <c r="W84" s="152">
        <v>79</v>
      </c>
      <c r="X84" s="152">
        <v>923</v>
      </c>
    </row>
    <row r="85" spans="2:24" ht="13.2" hidden="1">
      <c r="B85" s="152">
        <v>0</v>
      </c>
      <c r="C85" s="152">
        <v>0</v>
      </c>
      <c r="D85" s="152">
        <v>0</v>
      </c>
      <c r="E85" s="152">
        <v>0</v>
      </c>
      <c r="F85" s="152">
        <v>0</v>
      </c>
      <c r="G85" s="152">
        <v>0</v>
      </c>
      <c r="H85" s="152">
        <v>0</v>
      </c>
      <c r="I85" s="152">
        <v>0</v>
      </c>
      <c r="J85" s="152">
        <v>0</v>
      </c>
      <c r="K85" s="152">
        <v>0</v>
      </c>
      <c r="L85" s="152">
        <v>0</v>
      </c>
      <c r="M85" s="152">
        <v>0</v>
      </c>
      <c r="P85" s="152">
        <v>0</v>
      </c>
      <c r="Q85" s="152">
        <v>0</v>
      </c>
      <c r="R85" s="152">
        <v>0</v>
      </c>
      <c r="S85" s="152">
        <v>0</v>
      </c>
      <c r="T85" s="152">
        <v>0</v>
      </c>
      <c r="U85" s="152">
        <v>0</v>
      </c>
      <c r="V85" s="152">
        <v>0</v>
      </c>
      <c r="W85" s="152">
        <v>0</v>
      </c>
      <c r="X85" s="152">
        <v>0</v>
      </c>
    </row>
    <row r="86" spans="2:24" ht="13.2" hidden="1">
      <c r="B86" s="152">
        <v>0</v>
      </c>
      <c r="C86" s="152">
        <v>0</v>
      </c>
      <c r="D86" s="152">
        <v>0</v>
      </c>
      <c r="E86" s="152">
        <v>1</v>
      </c>
      <c r="F86" s="152">
        <v>41</v>
      </c>
      <c r="G86" s="152">
        <v>611</v>
      </c>
      <c r="H86" s="152">
        <v>0</v>
      </c>
      <c r="I86" s="152">
        <v>0</v>
      </c>
      <c r="J86" s="152">
        <v>0</v>
      </c>
      <c r="K86" s="152">
        <v>12</v>
      </c>
      <c r="L86" s="152">
        <v>640</v>
      </c>
      <c r="M86" s="152">
        <v>4598</v>
      </c>
      <c r="P86" s="152">
        <v>0</v>
      </c>
      <c r="Q86" s="152">
        <v>0</v>
      </c>
      <c r="R86" s="152">
        <v>0</v>
      </c>
      <c r="S86" s="152">
        <v>0</v>
      </c>
      <c r="T86" s="152">
        <v>0</v>
      </c>
      <c r="U86" s="152">
        <v>0</v>
      </c>
      <c r="V86" s="152">
        <v>13</v>
      </c>
      <c r="W86" s="152">
        <v>681</v>
      </c>
      <c r="X86" s="152">
        <v>5209</v>
      </c>
    </row>
    <row r="87" spans="2:24" ht="13.2" hidden="1">
      <c r="B87" s="152">
        <v>0</v>
      </c>
      <c r="C87" s="152">
        <v>0</v>
      </c>
      <c r="D87" s="152">
        <v>0</v>
      </c>
      <c r="E87" s="152">
        <v>1</v>
      </c>
      <c r="F87" s="152">
        <v>45</v>
      </c>
      <c r="G87" s="152">
        <v>687</v>
      </c>
      <c r="H87" s="152">
        <v>0</v>
      </c>
      <c r="I87" s="152">
        <v>0</v>
      </c>
      <c r="J87" s="152">
        <v>0</v>
      </c>
      <c r="K87" s="152">
        <v>8</v>
      </c>
      <c r="L87" s="152">
        <v>336</v>
      </c>
      <c r="M87" s="152">
        <v>2128</v>
      </c>
      <c r="P87" s="152">
        <v>1</v>
      </c>
      <c r="Q87" s="152">
        <v>19</v>
      </c>
      <c r="R87" s="152">
        <v>55</v>
      </c>
      <c r="S87" s="152">
        <v>0</v>
      </c>
      <c r="T87" s="152">
        <v>0</v>
      </c>
      <c r="U87" s="152">
        <v>0</v>
      </c>
      <c r="V87" s="152">
        <v>10</v>
      </c>
      <c r="W87" s="152">
        <v>400</v>
      </c>
      <c r="X87" s="152">
        <v>2870</v>
      </c>
    </row>
    <row r="88" spans="2:24" ht="13.2" hidden="1">
      <c r="B88" s="152">
        <v>0</v>
      </c>
      <c r="C88" s="152">
        <v>0</v>
      </c>
      <c r="D88" s="152">
        <v>0</v>
      </c>
      <c r="E88" s="152">
        <v>2</v>
      </c>
      <c r="F88" s="152">
        <v>98</v>
      </c>
      <c r="G88" s="152">
        <v>542</v>
      </c>
      <c r="H88" s="152">
        <v>4</v>
      </c>
      <c r="I88" s="152">
        <v>256</v>
      </c>
      <c r="J88" s="152">
        <v>5063</v>
      </c>
      <c r="K88" s="152">
        <v>38</v>
      </c>
      <c r="L88" s="152">
        <v>1770</v>
      </c>
      <c r="M88" s="152">
        <v>11486</v>
      </c>
      <c r="P88" s="152">
        <v>19</v>
      </c>
      <c r="Q88" s="152">
        <v>366</v>
      </c>
      <c r="R88" s="152">
        <v>1770</v>
      </c>
      <c r="S88" s="152">
        <v>0</v>
      </c>
      <c r="T88" s="152">
        <v>0</v>
      </c>
      <c r="U88" s="152">
        <v>0</v>
      </c>
      <c r="V88" s="152">
        <v>63</v>
      </c>
      <c r="W88" s="152">
        <v>2490</v>
      </c>
      <c r="X88" s="152">
        <v>18861</v>
      </c>
    </row>
    <row r="89" spans="2:24" ht="13.2" hidden="1">
      <c r="B89" s="152">
        <v>1</v>
      </c>
      <c r="C89" s="152">
        <v>27</v>
      </c>
      <c r="D89" s="152">
        <v>990</v>
      </c>
      <c r="E89" s="152">
        <v>6</v>
      </c>
      <c r="F89" s="152">
        <v>159</v>
      </c>
      <c r="G89" s="152">
        <v>1270</v>
      </c>
      <c r="H89" s="152">
        <v>6</v>
      </c>
      <c r="I89" s="152">
        <v>422</v>
      </c>
      <c r="J89" s="152">
        <v>2207</v>
      </c>
      <c r="K89" s="152">
        <v>45</v>
      </c>
      <c r="L89" s="152">
        <v>1966</v>
      </c>
      <c r="M89" s="152">
        <v>8096</v>
      </c>
      <c r="P89" s="152">
        <v>15</v>
      </c>
      <c r="Q89" s="152">
        <v>306</v>
      </c>
      <c r="R89" s="152">
        <v>1131</v>
      </c>
      <c r="S89" s="152">
        <v>0</v>
      </c>
      <c r="T89" s="152">
        <v>0</v>
      </c>
      <c r="U89" s="152">
        <v>0</v>
      </c>
      <c r="V89" s="152">
        <v>73</v>
      </c>
      <c r="W89" s="152">
        <v>2880</v>
      </c>
      <c r="X89" s="152">
        <v>13694</v>
      </c>
    </row>
  </sheetData>
  <mergeCells count="11">
    <mergeCell ref="O3:O5"/>
    <mergeCell ref="P3:R3"/>
    <mergeCell ref="S3:U3"/>
    <mergeCell ref="V3:X3"/>
    <mergeCell ref="Y3:Y5"/>
    <mergeCell ref="N3:N5"/>
    <mergeCell ref="A3:A5"/>
    <mergeCell ref="B3:D3"/>
    <mergeCell ref="E3:G3"/>
    <mergeCell ref="H3:J3"/>
    <mergeCell ref="K3:M3"/>
  </mergeCells>
  <phoneticPr fontId="3"/>
  <printOptions horizontalCentered="1" verticalCentered="1"/>
  <pageMargins left="0.59055118110236227" right="0.59055118110236227" top="0.59055118110236227" bottom="0.59055118110236227" header="0.19685039370078741" footer="0.19685039370078741"/>
  <pageSetup paperSize="9" scale="67" fitToWidth="3" orientation="landscape" horizontalDpi="360" verticalDpi="36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1444BB-7362-4049-9FDD-5F2D6527AD43}">
  <sheetPr>
    <tabColor rgb="FFFF0000"/>
    <pageSetUpPr fitToPage="1"/>
  </sheetPr>
  <dimension ref="A1:AC89"/>
  <sheetViews>
    <sheetView view="pageBreakPreview" zoomScale="85" zoomScaleNormal="80" zoomScaleSheetLayoutView="85" workbookViewId="0">
      <pane xSplit="1" ySplit="5" topLeftCell="I6" activePane="bottomRight" state="frozen"/>
      <selection activeCell="M46" sqref="M46"/>
      <selection pane="topRight" activeCell="M46" sqref="M46"/>
      <selection pane="bottomLeft" activeCell="M46" sqref="M46"/>
      <selection pane="bottomRight" activeCell="AA1" sqref="AA1:AC1048576"/>
    </sheetView>
  </sheetViews>
  <sheetFormatPr defaultColWidth="10.33203125" defaultRowHeight="12"/>
  <cols>
    <col min="1" max="15" width="15.6640625" style="5" customWidth="1"/>
    <col min="16" max="21" width="15.6640625" style="27" customWidth="1"/>
    <col min="22" max="23" width="15.6640625" style="5" customWidth="1"/>
    <col min="24" max="24" width="16.6640625" style="5" customWidth="1"/>
    <col min="25" max="25" width="15.6640625" style="5" customWidth="1"/>
    <col min="26" max="26" width="10.33203125" style="5"/>
    <col min="27" max="29" width="4.109375" style="5" hidden="1" customWidth="1"/>
    <col min="30" max="16384" width="10.33203125" style="5"/>
  </cols>
  <sheetData>
    <row r="1" spans="1:29" ht="16.2">
      <c r="A1" s="37" t="s">
        <v>171</v>
      </c>
      <c r="B1" s="29"/>
      <c r="D1" s="37" t="s">
        <v>116</v>
      </c>
      <c r="E1" s="29" t="s">
        <v>102</v>
      </c>
      <c r="O1" s="37" t="str">
        <f>A1</f>
        <v>令和６年度　非木造家屋の状況</v>
      </c>
      <c r="P1" s="29"/>
      <c r="R1" s="37" t="str">
        <f>D1</f>
        <v>（６）合計</v>
      </c>
      <c r="S1" s="29" t="s">
        <v>103</v>
      </c>
    </row>
    <row r="2" spans="1:29" s="4" customFormat="1" ht="17.25" customHeight="1" thickBot="1">
      <c r="J2" s="111"/>
      <c r="M2" s="111"/>
      <c r="X2" s="111"/>
    </row>
    <row r="3" spans="1:29" ht="19.5" customHeight="1">
      <c r="A3" s="320" t="s">
        <v>50</v>
      </c>
      <c r="B3" s="329" t="s">
        <v>105</v>
      </c>
      <c r="C3" s="332"/>
      <c r="D3" s="333"/>
      <c r="E3" s="326" t="s">
        <v>106</v>
      </c>
      <c r="F3" s="339"/>
      <c r="G3" s="340"/>
      <c r="H3" s="317" t="s">
        <v>107</v>
      </c>
      <c r="I3" s="318"/>
      <c r="J3" s="319"/>
      <c r="K3" s="317" t="s">
        <v>108</v>
      </c>
      <c r="L3" s="318"/>
      <c r="M3" s="319"/>
      <c r="N3" s="320" t="s">
        <v>50</v>
      </c>
      <c r="O3" s="320" t="s">
        <v>50</v>
      </c>
      <c r="P3" s="329" t="s">
        <v>109</v>
      </c>
      <c r="Q3" s="330"/>
      <c r="R3" s="331"/>
      <c r="S3" s="323" t="s">
        <v>110</v>
      </c>
      <c r="T3" s="337"/>
      <c r="U3" s="338"/>
      <c r="V3" s="317" t="s">
        <v>0</v>
      </c>
      <c r="W3" s="318"/>
      <c r="X3" s="319"/>
      <c r="Y3" s="320" t="s">
        <v>50</v>
      </c>
    </row>
    <row r="4" spans="1:29" ht="14.25" customHeight="1">
      <c r="A4" s="321"/>
      <c r="B4" s="34" t="s">
        <v>99</v>
      </c>
      <c r="C4" s="35" t="s">
        <v>100</v>
      </c>
      <c r="D4" s="31" t="s">
        <v>49</v>
      </c>
      <c r="E4" s="34" t="s">
        <v>99</v>
      </c>
      <c r="F4" s="35" t="s">
        <v>100</v>
      </c>
      <c r="G4" s="31" t="s">
        <v>49</v>
      </c>
      <c r="H4" s="112" t="s">
        <v>99</v>
      </c>
      <c r="I4" s="139" t="s">
        <v>100</v>
      </c>
      <c r="J4" s="17" t="s">
        <v>49</v>
      </c>
      <c r="K4" s="112" t="s">
        <v>99</v>
      </c>
      <c r="L4" s="139" t="s">
        <v>100</v>
      </c>
      <c r="M4" s="17" t="s">
        <v>49</v>
      </c>
      <c r="N4" s="321"/>
      <c r="O4" s="321"/>
      <c r="P4" s="34" t="s">
        <v>99</v>
      </c>
      <c r="Q4" s="35" t="s">
        <v>100</v>
      </c>
      <c r="R4" s="31" t="s">
        <v>49</v>
      </c>
      <c r="S4" s="34" t="s">
        <v>99</v>
      </c>
      <c r="T4" s="35" t="s">
        <v>100</v>
      </c>
      <c r="U4" s="31" t="s">
        <v>49</v>
      </c>
      <c r="V4" s="112" t="s">
        <v>99</v>
      </c>
      <c r="W4" s="139" t="s">
        <v>100</v>
      </c>
      <c r="X4" s="17" t="s">
        <v>49</v>
      </c>
      <c r="Y4" s="321"/>
    </row>
    <row r="5" spans="1:29" ht="14.25" customHeight="1" thickBot="1">
      <c r="A5" s="322"/>
      <c r="B5" s="18"/>
      <c r="C5" s="32" t="s">
        <v>51</v>
      </c>
      <c r="D5" s="33" t="s">
        <v>101</v>
      </c>
      <c r="E5" s="18"/>
      <c r="F5" s="32" t="s">
        <v>51</v>
      </c>
      <c r="G5" s="33" t="s">
        <v>101</v>
      </c>
      <c r="H5" s="18"/>
      <c r="I5" s="19" t="s">
        <v>51</v>
      </c>
      <c r="J5" s="20" t="s">
        <v>101</v>
      </c>
      <c r="K5" s="18"/>
      <c r="L5" s="19" t="s">
        <v>51</v>
      </c>
      <c r="M5" s="20" t="s">
        <v>101</v>
      </c>
      <c r="N5" s="322"/>
      <c r="O5" s="322"/>
      <c r="P5" s="113"/>
      <c r="Q5" s="32" t="s">
        <v>51</v>
      </c>
      <c r="R5" s="33" t="s">
        <v>101</v>
      </c>
      <c r="S5" s="113"/>
      <c r="T5" s="32" t="s">
        <v>51</v>
      </c>
      <c r="U5" s="33" t="s">
        <v>101</v>
      </c>
      <c r="V5" s="18"/>
      <c r="W5" s="19" t="s">
        <v>51</v>
      </c>
      <c r="X5" s="20" t="s">
        <v>101</v>
      </c>
      <c r="Y5" s="322"/>
    </row>
    <row r="6" spans="1:29" ht="16.5" customHeight="1">
      <c r="A6" s="80" t="s">
        <v>13</v>
      </c>
      <c r="B6" s="114">
        <f t="shared" ref="B6:M21" si="0">B51</f>
        <v>104</v>
      </c>
      <c r="C6" s="115">
        <f t="shared" si="0"/>
        <v>331333</v>
      </c>
      <c r="D6" s="116">
        <f t="shared" si="0"/>
        <v>20185866</v>
      </c>
      <c r="E6" s="114">
        <f t="shared" si="0"/>
        <v>10639</v>
      </c>
      <c r="F6" s="115">
        <f t="shared" si="0"/>
        <v>4798327</v>
      </c>
      <c r="G6" s="116">
        <f t="shared" si="0"/>
        <v>251224841</v>
      </c>
      <c r="H6" s="114">
        <f>H51</f>
        <v>8958</v>
      </c>
      <c r="I6" s="115">
        <f t="shared" ref="I6:J6" si="1">I51</f>
        <v>3539529</v>
      </c>
      <c r="J6" s="117">
        <f t="shared" si="1"/>
        <v>139271954</v>
      </c>
      <c r="K6" s="114">
        <f>K51</f>
        <v>17361</v>
      </c>
      <c r="L6" s="115">
        <f t="shared" ref="L6:M6" si="2">L51</f>
        <v>2285594</v>
      </c>
      <c r="M6" s="117">
        <f t="shared" si="2"/>
        <v>59647798</v>
      </c>
      <c r="N6" s="80" t="s">
        <v>13</v>
      </c>
      <c r="O6" s="80" t="s">
        <v>13</v>
      </c>
      <c r="P6" s="114">
        <f t="shared" ref="P6:X21" si="3">P51</f>
        <v>2790</v>
      </c>
      <c r="Q6" s="115">
        <f t="shared" si="3"/>
        <v>63537</v>
      </c>
      <c r="R6" s="116">
        <f t="shared" si="3"/>
        <v>617450</v>
      </c>
      <c r="S6" s="114">
        <f t="shared" si="3"/>
        <v>149</v>
      </c>
      <c r="T6" s="115">
        <f t="shared" si="3"/>
        <v>1080</v>
      </c>
      <c r="U6" s="116">
        <f t="shared" si="3"/>
        <v>25265</v>
      </c>
      <c r="V6" s="114">
        <f>V51</f>
        <v>40001</v>
      </c>
      <c r="W6" s="115">
        <f t="shared" ref="W6:X6" si="4">W51</f>
        <v>11019400</v>
      </c>
      <c r="X6" s="117">
        <f t="shared" si="4"/>
        <v>470973174</v>
      </c>
      <c r="Y6" s="80" t="s">
        <v>13</v>
      </c>
      <c r="AA6" s="36" t="str">
        <f>IF(SUM(B6,E6,H6,K6,P6,S6)-V6=0,"○","×")</f>
        <v>○</v>
      </c>
      <c r="AB6" s="36" t="str">
        <f t="shared" ref="AB6:AC21" si="5">IF(SUM(C6,F6,I6,L6,Q6,T6)-W6=0,"○","×")</f>
        <v>○</v>
      </c>
      <c r="AC6" s="36" t="str">
        <f t="shared" si="5"/>
        <v>○</v>
      </c>
    </row>
    <row r="7" spans="1:29" ht="17.100000000000001" customHeight="1">
      <c r="A7" s="86" t="s">
        <v>14</v>
      </c>
      <c r="B7" s="118">
        <f t="shared" si="0"/>
        <v>3</v>
      </c>
      <c r="C7" s="119">
        <f t="shared" si="0"/>
        <v>13410</v>
      </c>
      <c r="D7" s="120">
        <f t="shared" si="0"/>
        <v>527777</v>
      </c>
      <c r="E7" s="118">
        <f t="shared" si="0"/>
        <v>499</v>
      </c>
      <c r="F7" s="119">
        <f t="shared" si="0"/>
        <v>539996</v>
      </c>
      <c r="G7" s="120">
        <f t="shared" si="0"/>
        <v>26834728</v>
      </c>
      <c r="H7" s="118">
        <f t="shared" si="0"/>
        <v>2273</v>
      </c>
      <c r="I7" s="119">
        <f t="shared" si="0"/>
        <v>815445</v>
      </c>
      <c r="J7" s="120">
        <f t="shared" si="0"/>
        <v>18010157</v>
      </c>
      <c r="K7" s="118">
        <f t="shared" si="0"/>
        <v>2321</v>
      </c>
      <c r="L7" s="119">
        <f t="shared" si="0"/>
        <v>321193</v>
      </c>
      <c r="M7" s="120">
        <f t="shared" si="0"/>
        <v>5369204</v>
      </c>
      <c r="N7" s="86" t="s">
        <v>14</v>
      </c>
      <c r="O7" s="86" t="s">
        <v>14</v>
      </c>
      <c r="P7" s="118">
        <f t="shared" si="3"/>
        <v>192</v>
      </c>
      <c r="Q7" s="119">
        <f t="shared" si="3"/>
        <v>6913</v>
      </c>
      <c r="R7" s="120">
        <f t="shared" si="3"/>
        <v>42849</v>
      </c>
      <c r="S7" s="118">
        <f t="shared" si="3"/>
        <v>0</v>
      </c>
      <c r="T7" s="119">
        <f t="shared" si="3"/>
        <v>0</v>
      </c>
      <c r="U7" s="120">
        <f t="shared" si="3"/>
        <v>0</v>
      </c>
      <c r="V7" s="118">
        <f t="shared" si="3"/>
        <v>5288</v>
      </c>
      <c r="W7" s="119">
        <f t="shared" si="3"/>
        <v>1696957</v>
      </c>
      <c r="X7" s="120">
        <f t="shared" si="3"/>
        <v>50784715</v>
      </c>
      <c r="Y7" s="86" t="s">
        <v>14</v>
      </c>
      <c r="AA7" s="36" t="str">
        <f t="shared" ref="AA7:AC44" si="6">IF(SUM(B7,E7,H7,K7,P7,S7)-V7=0,"○","×")</f>
        <v>○</v>
      </c>
      <c r="AB7" s="36" t="str">
        <f t="shared" si="5"/>
        <v>○</v>
      </c>
      <c r="AC7" s="36" t="str">
        <f t="shared" si="5"/>
        <v>○</v>
      </c>
    </row>
    <row r="8" spans="1:29" ht="17.100000000000001" customHeight="1">
      <c r="A8" s="86" t="s">
        <v>15</v>
      </c>
      <c r="B8" s="118">
        <f t="shared" si="0"/>
        <v>195</v>
      </c>
      <c r="C8" s="119">
        <f t="shared" si="0"/>
        <v>135861</v>
      </c>
      <c r="D8" s="120">
        <f t="shared" si="0"/>
        <v>8146086</v>
      </c>
      <c r="E8" s="118">
        <f t="shared" si="0"/>
        <v>4341</v>
      </c>
      <c r="F8" s="119">
        <f t="shared" si="0"/>
        <v>857470</v>
      </c>
      <c r="G8" s="120">
        <f t="shared" si="0"/>
        <v>37365036</v>
      </c>
      <c r="H8" s="118">
        <f t="shared" si="0"/>
        <v>3398</v>
      </c>
      <c r="I8" s="119">
        <f t="shared" si="0"/>
        <v>1577372</v>
      </c>
      <c r="J8" s="120">
        <f t="shared" si="0"/>
        <v>44584476</v>
      </c>
      <c r="K8" s="118">
        <f t="shared" si="0"/>
        <v>5670</v>
      </c>
      <c r="L8" s="119">
        <f t="shared" si="0"/>
        <v>647885</v>
      </c>
      <c r="M8" s="120">
        <f t="shared" si="0"/>
        <v>12829964</v>
      </c>
      <c r="N8" s="86" t="s">
        <v>15</v>
      </c>
      <c r="O8" s="86" t="s">
        <v>15</v>
      </c>
      <c r="P8" s="118">
        <f t="shared" si="3"/>
        <v>759</v>
      </c>
      <c r="Q8" s="119">
        <f t="shared" si="3"/>
        <v>22611</v>
      </c>
      <c r="R8" s="120">
        <f t="shared" si="3"/>
        <v>257844</v>
      </c>
      <c r="S8" s="118">
        <f t="shared" si="3"/>
        <v>14</v>
      </c>
      <c r="T8" s="119">
        <f t="shared" si="3"/>
        <v>1662</v>
      </c>
      <c r="U8" s="120">
        <f t="shared" si="3"/>
        <v>10645</v>
      </c>
      <c r="V8" s="118">
        <f t="shared" si="3"/>
        <v>14377</v>
      </c>
      <c r="W8" s="119">
        <f t="shared" si="3"/>
        <v>3242861</v>
      </c>
      <c r="X8" s="120">
        <f t="shared" si="3"/>
        <v>103194051</v>
      </c>
      <c r="Y8" s="86" t="s">
        <v>15</v>
      </c>
      <c r="AA8" s="36" t="str">
        <f t="shared" si="6"/>
        <v>○</v>
      </c>
      <c r="AB8" s="36" t="str">
        <f t="shared" si="5"/>
        <v>○</v>
      </c>
      <c r="AC8" s="36" t="str">
        <f t="shared" si="5"/>
        <v>○</v>
      </c>
    </row>
    <row r="9" spans="1:29" ht="17.100000000000001" customHeight="1">
      <c r="A9" s="86" t="s">
        <v>16</v>
      </c>
      <c r="B9" s="118">
        <f t="shared" si="0"/>
        <v>24</v>
      </c>
      <c r="C9" s="119">
        <f t="shared" si="0"/>
        <v>64703</v>
      </c>
      <c r="D9" s="120">
        <f t="shared" si="0"/>
        <v>1772335</v>
      </c>
      <c r="E9" s="118">
        <f t="shared" si="0"/>
        <v>553</v>
      </c>
      <c r="F9" s="119">
        <f t="shared" si="0"/>
        <v>473822</v>
      </c>
      <c r="G9" s="120">
        <f t="shared" si="0"/>
        <v>19896112</v>
      </c>
      <c r="H9" s="118">
        <f t="shared" si="0"/>
        <v>3163</v>
      </c>
      <c r="I9" s="119">
        <f t="shared" si="0"/>
        <v>1321059</v>
      </c>
      <c r="J9" s="120">
        <f t="shared" si="0"/>
        <v>36635990</v>
      </c>
      <c r="K9" s="118">
        <f t="shared" si="0"/>
        <v>3552</v>
      </c>
      <c r="L9" s="119">
        <f t="shared" si="0"/>
        <v>408704</v>
      </c>
      <c r="M9" s="120">
        <f t="shared" si="0"/>
        <v>7348656</v>
      </c>
      <c r="N9" s="86" t="s">
        <v>16</v>
      </c>
      <c r="O9" s="86" t="s">
        <v>16</v>
      </c>
      <c r="P9" s="118">
        <f t="shared" si="3"/>
        <v>1138</v>
      </c>
      <c r="Q9" s="119">
        <f t="shared" si="3"/>
        <v>30174</v>
      </c>
      <c r="R9" s="120">
        <f t="shared" si="3"/>
        <v>221024</v>
      </c>
      <c r="S9" s="118">
        <f t="shared" si="3"/>
        <v>0</v>
      </c>
      <c r="T9" s="119">
        <f t="shared" si="3"/>
        <v>90</v>
      </c>
      <c r="U9" s="120">
        <f t="shared" si="3"/>
        <v>51</v>
      </c>
      <c r="V9" s="118">
        <f t="shared" si="3"/>
        <v>8430</v>
      </c>
      <c r="W9" s="119">
        <f t="shared" si="3"/>
        <v>2298552</v>
      </c>
      <c r="X9" s="120">
        <f t="shared" si="3"/>
        <v>65874168</v>
      </c>
      <c r="Y9" s="86" t="s">
        <v>16</v>
      </c>
      <c r="AA9" s="36" t="str">
        <f t="shared" si="6"/>
        <v>○</v>
      </c>
      <c r="AB9" s="36" t="str">
        <f t="shared" si="5"/>
        <v>○</v>
      </c>
      <c r="AC9" s="36" t="str">
        <f t="shared" si="5"/>
        <v>○</v>
      </c>
    </row>
    <row r="10" spans="1:29" ht="17.100000000000001" customHeight="1">
      <c r="A10" s="86" t="s">
        <v>17</v>
      </c>
      <c r="B10" s="118">
        <f t="shared" si="0"/>
        <v>12</v>
      </c>
      <c r="C10" s="119">
        <f t="shared" si="0"/>
        <v>84101</v>
      </c>
      <c r="D10" s="120">
        <f t="shared" si="0"/>
        <v>4248513</v>
      </c>
      <c r="E10" s="118">
        <f t="shared" si="0"/>
        <v>1150</v>
      </c>
      <c r="F10" s="119">
        <f t="shared" si="0"/>
        <v>873224</v>
      </c>
      <c r="G10" s="120">
        <f t="shared" si="0"/>
        <v>43460633</v>
      </c>
      <c r="H10" s="118">
        <f t="shared" si="0"/>
        <v>3887</v>
      </c>
      <c r="I10" s="119">
        <f t="shared" si="0"/>
        <v>1674793</v>
      </c>
      <c r="J10" s="120">
        <f t="shared" si="0"/>
        <v>60367307</v>
      </c>
      <c r="K10" s="118">
        <f t="shared" si="0"/>
        <v>6239</v>
      </c>
      <c r="L10" s="119">
        <f t="shared" si="0"/>
        <v>817003</v>
      </c>
      <c r="M10" s="120">
        <f t="shared" si="0"/>
        <v>19731858</v>
      </c>
      <c r="N10" s="86" t="s">
        <v>17</v>
      </c>
      <c r="O10" s="86" t="s">
        <v>17</v>
      </c>
      <c r="P10" s="118">
        <f t="shared" si="3"/>
        <v>697</v>
      </c>
      <c r="Q10" s="119">
        <f t="shared" si="3"/>
        <v>20180</v>
      </c>
      <c r="R10" s="120">
        <f t="shared" si="3"/>
        <v>157869</v>
      </c>
      <c r="S10" s="118">
        <f t="shared" si="3"/>
        <v>0</v>
      </c>
      <c r="T10" s="119">
        <f t="shared" si="3"/>
        <v>0</v>
      </c>
      <c r="U10" s="120">
        <f t="shared" si="3"/>
        <v>0</v>
      </c>
      <c r="V10" s="118">
        <f t="shared" si="3"/>
        <v>11985</v>
      </c>
      <c r="W10" s="119">
        <f t="shared" si="3"/>
        <v>3469301</v>
      </c>
      <c r="X10" s="120">
        <f t="shared" si="3"/>
        <v>127966180</v>
      </c>
      <c r="Y10" s="86" t="s">
        <v>17</v>
      </c>
      <c r="AA10" s="36" t="str">
        <f t="shared" si="6"/>
        <v>○</v>
      </c>
      <c r="AB10" s="36" t="str">
        <f t="shared" si="5"/>
        <v>○</v>
      </c>
      <c r="AC10" s="36" t="str">
        <f t="shared" si="5"/>
        <v>○</v>
      </c>
    </row>
    <row r="11" spans="1:29" ht="17.100000000000001" customHeight="1">
      <c r="A11" s="86" t="s">
        <v>18</v>
      </c>
      <c r="B11" s="118">
        <f t="shared" si="0"/>
        <v>21</v>
      </c>
      <c r="C11" s="119">
        <f t="shared" si="0"/>
        <v>36058</v>
      </c>
      <c r="D11" s="120">
        <f t="shared" si="0"/>
        <v>1676631</v>
      </c>
      <c r="E11" s="118">
        <f t="shared" si="0"/>
        <v>808</v>
      </c>
      <c r="F11" s="119">
        <f t="shared" si="0"/>
        <v>264264</v>
      </c>
      <c r="G11" s="120">
        <f t="shared" si="0"/>
        <v>12421984</v>
      </c>
      <c r="H11" s="118">
        <f t="shared" si="0"/>
        <v>2001</v>
      </c>
      <c r="I11" s="119">
        <f t="shared" si="0"/>
        <v>748363</v>
      </c>
      <c r="J11" s="120">
        <f t="shared" si="0"/>
        <v>18697657</v>
      </c>
      <c r="K11" s="118">
        <f t="shared" si="0"/>
        <v>2286</v>
      </c>
      <c r="L11" s="119">
        <f t="shared" si="0"/>
        <v>330819</v>
      </c>
      <c r="M11" s="120">
        <f t="shared" si="0"/>
        <v>6391931</v>
      </c>
      <c r="N11" s="86" t="s">
        <v>18</v>
      </c>
      <c r="O11" s="86" t="s">
        <v>18</v>
      </c>
      <c r="P11" s="118">
        <f t="shared" si="3"/>
        <v>321</v>
      </c>
      <c r="Q11" s="119">
        <f t="shared" si="3"/>
        <v>9010</v>
      </c>
      <c r="R11" s="120">
        <f t="shared" si="3"/>
        <v>81100</v>
      </c>
      <c r="S11" s="118">
        <f t="shared" si="3"/>
        <v>0</v>
      </c>
      <c r="T11" s="119">
        <f t="shared" si="3"/>
        <v>0</v>
      </c>
      <c r="U11" s="120">
        <f t="shared" si="3"/>
        <v>0</v>
      </c>
      <c r="V11" s="118">
        <f t="shared" si="3"/>
        <v>5437</v>
      </c>
      <c r="W11" s="119">
        <f t="shared" si="3"/>
        <v>1388514</v>
      </c>
      <c r="X11" s="120">
        <f t="shared" si="3"/>
        <v>39269303</v>
      </c>
      <c r="Y11" s="86" t="s">
        <v>18</v>
      </c>
      <c r="AA11" s="36" t="str">
        <f t="shared" si="6"/>
        <v>○</v>
      </c>
      <c r="AB11" s="36" t="str">
        <f t="shared" si="5"/>
        <v>○</v>
      </c>
      <c r="AC11" s="36" t="str">
        <f t="shared" si="5"/>
        <v>○</v>
      </c>
    </row>
    <row r="12" spans="1:29" ht="17.100000000000001" customHeight="1">
      <c r="A12" s="86" t="s">
        <v>19</v>
      </c>
      <c r="B12" s="118">
        <f t="shared" si="0"/>
        <v>30</v>
      </c>
      <c r="C12" s="119">
        <f t="shared" si="0"/>
        <v>5854</v>
      </c>
      <c r="D12" s="120">
        <f t="shared" si="0"/>
        <v>83494</v>
      </c>
      <c r="E12" s="118">
        <f t="shared" si="0"/>
        <v>231</v>
      </c>
      <c r="F12" s="119">
        <f t="shared" si="0"/>
        <v>84964</v>
      </c>
      <c r="G12" s="120">
        <f t="shared" si="0"/>
        <v>2872085</v>
      </c>
      <c r="H12" s="118">
        <f t="shared" si="0"/>
        <v>1848</v>
      </c>
      <c r="I12" s="119">
        <f t="shared" si="0"/>
        <v>741922</v>
      </c>
      <c r="J12" s="120">
        <f t="shared" si="0"/>
        <v>17992295</v>
      </c>
      <c r="K12" s="118">
        <f t="shared" si="0"/>
        <v>1981</v>
      </c>
      <c r="L12" s="119">
        <f t="shared" si="0"/>
        <v>238435</v>
      </c>
      <c r="M12" s="120">
        <f t="shared" si="0"/>
        <v>3565577</v>
      </c>
      <c r="N12" s="86" t="s">
        <v>19</v>
      </c>
      <c r="O12" s="86" t="s">
        <v>19</v>
      </c>
      <c r="P12" s="118">
        <f t="shared" si="3"/>
        <v>347</v>
      </c>
      <c r="Q12" s="119">
        <f t="shared" si="3"/>
        <v>11879</v>
      </c>
      <c r="R12" s="120">
        <f t="shared" si="3"/>
        <v>69245</v>
      </c>
      <c r="S12" s="118">
        <f t="shared" si="3"/>
        <v>0</v>
      </c>
      <c r="T12" s="119">
        <f t="shared" si="3"/>
        <v>0</v>
      </c>
      <c r="U12" s="120">
        <f t="shared" si="3"/>
        <v>0</v>
      </c>
      <c r="V12" s="118">
        <f t="shared" si="3"/>
        <v>4437</v>
      </c>
      <c r="W12" s="119">
        <f t="shared" si="3"/>
        <v>1083054</v>
      </c>
      <c r="X12" s="120">
        <f t="shared" si="3"/>
        <v>24582696</v>
      </c>
      <c r="Y12" s="86" t="s">
        <v>19</v>
      </c>
      <c r="AA12" s="36" t="str">
        <f t="shared" si="6"/>
        <v>○</v>
      </c>
      <c r="AB12" s="36" t="str">
        <f t="shared" si="5"/>
        <v>○</v>
      </c>
      <c r="AC12" s="36" t="str">
        <f t="shared" si="5"/>
        <v>○</v>
      </c>
    </row>
    <row r="13" spans="1:29" ht="17.100000000000001" customHeight="1">
      <c r="A13" s="86" t="s">
        <v>20</v>
      </c>
      <c r="B13" s="118">
        <f t="shared" si="0"/>
        <v>2</v>
      </c>
      <c r="C13" s="119">
        <f t="shared" si="0"/>
        <v>911</v>
      </c>
      <c r="D13" s="120">
        <f t="shared" si="0"/>
        <v>67418</v>
      </c>
      <c r="E13" s="118">
        <f t="shared" si="0"/>
        <v>207</v>
      </c>
      <c r="F13" s="119">
        <f t="shared" si="0"/>
        <v>75482</v>
      </c>
      <c r="G13" s="120">
        <f t="shared" si="0"/>
        <v>3349671</v>
      </c>
      <c r="H13" s="118">
        <f t="shared" si="0"/>
        <v>2031</v>
      </c>
      <c r="I13" s="119">
        <f t="shared" si="0"/>
        <v>520157</v>
      </c>
      <c r="J13" s="120">
        <f t="shared" si="0"/>
        <v>12275107</v>
      </c>
      <c r="K13" s="118">
        <f t="shared" si="0"/>
        <v>1812</v>
      </c>
      <c r="L13" s="119">
        <f t="shared" si="0"/>
        <v>177362</v>
      </c>
      <c r="M13" s="120">
        <f t="shared" si="0"/>
        <v>2540040</v>
      </c>
      <c r="N13" s="86" t="s">
        <v>20</v>
      </c>
      <c r="O13" s="86" t="s">
        <v>20</v>
      </c>
      <c r="P13" s="118">
        <f t="shared" si="3"/>
        <v>950</v>
      </c>
      <c r="Q13" s="119">
        <f t="shared" si="3"/>
        <v>18658</v>
      </c>
      <c r="R13" s="120">
        <f t="shared" si="3"/>
        <v>212351</v>
      </c>
      <c r="S13" s="118">
        <f t="shared" si="3"/>
        <v>0</v>
      </c>
      <c r="T13" s="119">
        <f t="shared" si="3"/>
        <v>0</v>
      </c>
      <c r="U13" s="120">
        <f t="shared" si="3"/>
        <v>0</v>
      </c>
      <c r="V13" s="118">
        <f t="shared" si="3"/>
        <v>5002</v>
      </c>
      <c r="W13" s="119">
        <f t="shared" si="3"/>
        <v>792570</v>
      </c>
      <c r="X13" s="120">
        <f t="shared" si="3"/>
        <v>18444587</v>
      </c>
      <c r="Y13" s="86" t="s">
        <v>20</v>
      </c>
      <c r="AA13" s="36" t="str">
        <f t="shared" si="6"/>
        <v>○</v>
      </c>
      <c r="AB13" s="36" t="str">
        <f t="shared" si="5"/>
        <v>○</v>
      </c>
      <c r="AC13" s="36" t="str">
        <f t="shared" si="5"/>
        <v>○</v>
      </c>
    </row>
    <row r="14" spans="1:29" ht="17.100000000000001" customHeight="1">
      <c r="A14" s="86" t="s">
        <v>21</v>
      </c>
      <c r="B14" s="118">
        <f t="shared" si="0"/>
        <v>35</v>
      </c>
      <c r="C14" s="119">
        <f t="shared" si="0"/>
        <v>110120</v>
      </c>
      <c r="D14" s="120">
        <f t="shared" si="0"/>
        <v>6621597</v>
      </c>
      <c r="E14" s="118">
        <f t="shared" si="0"/>
        <v>4754</v>
      </c>
      <c r="F14" s="119">
        <f t="shared" si="0"/>
        <v>1198685</v>
      </c>
      <c r="G14" s="120">
        <f t="shared" si="0"/>
        <v>58485355</v>
      </c>
      <c r="H14" s="118">
        <f t="shared" si="0"/>
        <v>1887</v>
      </c>
      <c r="I14" s="119">
        <f t="shared" si="0"/>
        <v>775089</v>
      </c>
      <c r="J14" s="120">
        <f t="shared" si="0"/>
        <v>27016409</v>
      </c>
      <c r="K14" s="118">
        <f t="shared" si="0"/>
        <v>5998</v>
      </c>
      <c r="L14" s="119">
        <f t="shared" si="0"/>
        <v>790673</v>
      </c>
      <c r="M14" s="120">
        <f t="shared" si="0"/>
        <v>21657374</v>
      </c>
      <c r="N14" s="86" t="s">
        <v>21</v>
      </c>
      <c r="O14" s="86" t="s">
        <v>21</v>
      </c>
      <c r="P14" s="118">
        <f t="shared" si="3"/>
        <v>897</v>
      </c>
      <c r="Q14" s="119">
        <f t="shared" si="3"/>
        <v>21545</v>
      </c>
      <c r="R14" s="120">
        <f t="shared" si="3"/>
        <v>215001</v>
      </c>
      <c r="S14" s="118">
        <f t="shared" si="3"/>
        <v>0</v>
      </c>
      <c r="T14" s="119">
        <f t="shared" si="3"/>
        <v>0</v>
      </c>
      <c r="U14" s="120">
        <f t="shared" si="3"/>
        <v>0</v>
      </c>
      <c r="V14" s="118">
        <f t="shared" si="3"/>
        <v>13571</v>
      </c>
      <c r="W14" s="119">
        <f t="shared" si="3"/>
        <v>2896112</v>
      </c>
      <c r="X14" s="120">
        <f t="shared" si="3"/>
        <v>113995736</v>
      </c>
      <c r="Y14" s="86" t="s">
        <v>21</v>
      </c>
      <c r="AA14" s="36" t="str">
        <f t="shared" si="6"/>
        <v>○</v>
      </c>
      <c r="AB14" s="36" t="str">
        <f t="shared" si="5"/>
        <v>○</v>
      </c>
      <c r="AC14" s="36" t="str">
        <f t="shared" si="5"/>
        <v>○</v>
      </c>
    </row>
    <row r="15" spans="1:29" ht="17.100000000000001" customHeight="1">
      <c r="A15" s="86" t="s">
        <v>22</v>
      </c>
      <c r="B15" s="118">
        <f t="shared" si="0"/>
        <v>146</v>
      </c>
      <c r="C15" s="119">
        <f t="shared" si="0"/>
        <v>13463</v>
      </c>
      <c r="D15" s="120">
        <f t="shared" si="0"/>
        <v>882642</v>
      </c>
      <c r="E15" s="118">
        <f t="shared" si="0"/>
        <v>3708</v>
      </c>
      <c r="F15" s="119">
        <f t="shared" si="0"/>
        <v>508513</v>
      </c>
      <c r="G15" s="120">
        <f t="shared" si="0"/>
        <v>25272402</v>
      </c>
      <c r="H15" s="118">
        <f t="shared" si="0"/>
        <v>1749</v>
      </c>
      <c r="I15" s="119">
        <f t="shared" si="0"/>
        <v>649804</v>
      </c>
      <c r="J15" s="120">
        <f t="shared" si="0"/>
        <v>22530655</v>
      </c>
      <c r="K15" s="118">
        <f t="shared" si="0"/>
        <v>3947</v>
      </c>
      <c r="L15" s="119">
        <f t="shared" si="0"/>
        <v>562529</v>
      </c>
      <c r="M15" s="120">
        <f t="shared" si="0"/>
        <v>13605542</v>
      </c>
      <c r="N15" s="86" t="s">
        <v>22</v>
      </c>
      <c r="O15" s="86" t="s">
        <v>22</v>
      </c>
      <c r="P15" s="118">
        <f t="shared" si="3"/>
        <v>553</v>
      </c>
      <c r="Q15" s="119">
        <f t="shared" si="3"/>
        <v>12473</v>
      </c>
      <c r="R15" s="120">
        <f t="shared" si="3"/>
        <v>100583</v>
      </c>
      <c r="S15" s="118">
        <f t="shared" si="3"/>
        <v>1</v>
      </c>
      <c r="T15" s="119">
        <f t="shared" si="3"/>
        <v>12</v>
      </c>
      <c r="U15" s="120">
        <f t="shared" si="3"/>
        <v>886</v>
      </c>
      <c r="V15" s="118">
        <f t="shared" si="3"/>
        <v>10104</v>
      </c>
      <c r="W15" s="119">
        <f t="shared" si="3"/>
        <v>1746794</v>
      </c>
      <c r="X15" s="120">
        <f t="shared" si="3"/>
        <v>62392710</v>
      </c>
      <c r="Y15" s="86" t="s">
        <v>22</v>
      </c>
      <c r="AA15" s="36" t="str">
        <f t="shared" si="6"/>
        <v>○</v>
      </c>
      <c r="AB15" s="36" t="str">
        <f t="shared" si="5"/>
        <v>○</v>
      </c>
      <c r="AC15" s="36" t="str">
        <f t="shared" si="5"/>
        <v>○</v>
      </c>
    </row>
    <row r="16" spans="1:29" s="1" customFormat="1" ht="17.100000000000001" customHeight="1">
      <c r="A16" s="121" t="s">
        <v>157</v>
      </c>
      <c r="B16" s="118">
        <f t="shared" si="0"/>
        <v>8</v>
      </c>
      <c r="C16" s="119">
        <f t="shared" si="0"/>
        <v>3088</v>
      </c>
      <c r="D16" s="120">
        <f t="shared" si="0"/>
        <v>35767</v>
      </c>
      <c r="E16" s="118">
        <f t="shared" si="0"/>
        <v>370</v>
      </c>
      <c r="F16" s="119">
        <f t="shared" si="0"/>
        <v>158163</v>
      </c>
      <c r="G16" s="120">
        <f t="shared" si="0"/>
        <v>6465137</v>
      </c>
      <c r="H16" s="118">
        <f t="shared" si="0"/>
        <v>2032</v>
      </c>
      <c r="I16" s="119">
        <f t="shared" si="0"/>
        <v>604361</v>
      </c>
      <c r="J16" s="120">
        <f t="shared" si="0"/>
        <v>16494855</v>
      </c>
      <c r="K16" s="118">
        <f t="shared" si="0"/>
        <v>2252</v>
      </c>
      <c r="L16" s="119">
        <f t="shared" si="0"/>
        <v>256420</v>
      </c>
      <c r="M16" s="120">
        <f t="shared" si="0"/>
        <v>6895571</v>
      </c>
      <c r="N16" s="86" t="str">
        <f>A16</f>
        <v>城市</v>
      </c>
      <c r="O16" s="86" t="str">
        <f>A16</f>
        <v>城市</v>
      </c>
      <c r="P16" s="118">
        <f t="shared" si="3"/>
        <v>685</v>
      </c>
      <c r="Q16" s="119">
        <f t="shared" si="3"/>
        <v>16489</v>
      </c>
      <c r="R16" s="120">
        <f t="shared" si="3"/>
        <v>147513</v>
      </c>
      <c r="S16" s="118">
        <f t="shared" si="3"/>
        <v>0</v>
      </c>
      <c r="T16" s="119">
        <f t="shared" si="3"/>
        <v>0</v>
      </c>
      <c r="U16" s="120">
        <f t="shared" si="3"/>
        <v>0</v>
      </c>
      <c r="V16" s="118">
        <f t="shared" si="3"/>
        <v>5347</v>
      </c>
      <c r="W16" s="119">
        <f t="shared" si="3"/>
        <v>1038521</v>
      </c>
      <c r="X16" s="120">
        <f t="shared" si="3"/>
        <v>30038843</v>
      </c>
      <c r="Y16" s="86" t="str">
        <f>A16</f>
        <v>城市</v>
      </c>
      <c r="AA16" s="36" t="str">
        <f t="shared" si="6"/>
        <v>○</v>
      </c>
      <c r="AB16" s="36" t="str">
        <f t="shared" si="5"/>
        <v>○</v>
      </c>
      <c r="AC16" s="36" t="str">
        <f t="shared" si="5"/>
        <v>○</v>
      </c>
    </row>
    <row r="17" spans="1:29" s="1" customFormat="1" ht="17.100000000000001" customHeight="1">
      <c r="A17" s="86" t="s">
        <v>56</v>
      </c>
      <c r="B17" s="118">
        <f t="shared" si="0"/>
        <v>242</v>
      </c>
      <c r="C17" s="119">
        <f t="shared" si="0"/>
        <v>19370</v>
      </c>
      <c r="D17" s="120">
        <f t="shared" si="0"/>
        <v>925685</v>
      </c>
      <c r="E17" s="118">
        <f t="shared" si="0"/>
        <v>408</v>
      </c>
      <c r="F17" s="119">
        <f t="shared" si="0"/>
        <v>64927</v>
      </c>
      <c r="G17" s="120">
        <f t="shared" si="0"/>
        <v>2951682</v>
      </c>
      <c r="H17" s="118">
        <f t="shared" si="0"/>
        <v>1808</v>
      </c>
      <c r="I17" s="119">
        <f t="shared" si="0"/>
        <v>341740</v>
      </c>
      <c r="J17" s="120">
        <f t="shared" si="0"/>
        <v>6944083</v>
      </c>
      <c r="K17" s="118">
        <f t="shared" si="0"/>
        <v>2465</v>
      </c>
      <c r="L17" s="119">
        <f t="shared" si="0"/>
        <v>261847</v>
      </c>
      <c r="M17" s="120">
        <f t="shared" si="0"/>
        <v>2728959</v>
      </c>
      <c r="N17" s="86" t="s">
        <v>56</v>
      </c>
      <c r="O17" s="86" t="s">
        <v>56</v>
      </c>
      <c r="P17" s="118">
        <f t="shared" si="3"/>
        <v>300</v>
      </c>
      <c r="Q17" s="119">
        <f t="shared" si="3"/>
        <v>8083</v>
      </c>
      <c r="R17" s="120">
        <f t="shared" si="3"/>
        <v>64270</v>
      </c>
      <c r="S17" s="118">
        <f t="shared" si="3"/>
        <v>0</v>
      </c>
      <c r="T17" s="119">
        <f t="shared" si="3"/>
        <v>0</v>
      </c>
      <c r="U17" s="120">
        <f t="shared" si="3"/>
        <v>0</v>
      </c>
      <c r="V17" s="118">
        <f t="shared" si="3"/>
        <v>5223</v>
      </c>
      <c r="W17" s="119">
        <f t="shared" si="3"/>
        <v>695967</v>
      </c>
      <c r="X17" s="120">
        <f t="shared" si="3"/>
        <v>13614679</v>
      </c>
      <c r="Y17" s="86" t="s">
        <v>56</v>
      </c>
      <c r="AA17" s="36" t="str">
        <f t="shared" si="6"/>
        <v>○</v>
      </c>
      <c r="AB17" s="36" t="str">
        <f t="shared" si="5"/>
        <v>○</v>
      </c>
      <c r="AC17" s="36" t="str">
        <f t="shared" si="5"/>
        <v>○</v>
      </c>
    </row>
    <row r="18" spans="1:29" ht="17.100000000000001" customHeight="1">
      <c r="A18" s="80" t="s">
        <v>23</v>
      </c>
      <c r="B18" s="122">
        <f t="shared" si="0"/>
        <v>0</v>
      </c>
      <c r="C18" s="123">
        <f t="shared" si="0"/>
        <v>0</v>
      </c>
      <c r="D18" s="124">
        <f t="shared" si="0"/>
        <v>0</v>
      </c>
      <c r="E18" s="122">
        <f t="shared" si="0"/>
        <v>83</v>
      </c>
      <c r="F18" s="123">
        <f t="shared" si="0"/>
        <v>17509</v>
      </c>
      <c r="G18" s="124">
        <f t="shared" si="0"/>
        <v>853485</v>
      </c>
      <c r="H18" s="122">
        <f t="shared" si="0"/>
        <v>455</v>
      </c>
      <c r="I18" s="123">
        <f t="shared" si="0"/>
        <v>100106</v>
      </c>
      <c r="J18" s="124">
        <f t="shared" si="0"/>
        <v>1515860</v>
      </c>
      <c r="K18" s="122">
        <f t="shared" si="0"/>
        <v>365</v>
      </c>
      <c r="L18" s="123">
        <f t="shared" si="0"/>
        <v>30392</v>
      </c>
      <c r="M18" s="124">
        <f t="shared" si="0"/>
        <v>230382</v>
      </c>
      <c r="N18" s="80" t="s">
        <v>23</v>
      </c>
      <c r="O18" s="80" t="s">
        <v>23</v>
      </c>
      <c r="P18" s="122">
        <f t="shared" si="3"/>
        <v>337</v>
      </c>
      <c r="Q18" s="123">
        <f t="shared" si="3"/>
        <v>6490</v>
      </c>
      <c r="R18" s="124">
        <f t="shared" si="3"/>
        <v>90228</v>
      </c>
      <c r="S18" s="122">
        <f t="shared" si="3"/>
        <v>0</v>
      </c>
      <c r="T18" s="123">
        <f t="shared" si="3"/>
        <v>0</v>
      </c>
      <c r="U18" s="124">
        <f t="shared" si="3"/>
        <v>0</v>
      </c>
      <c r="V18" s="122">
        <f t="shared" si="3"/>
        <v>1240</v>
      </c>
      <c r="W18" s="123">
        <f t="shared" si="3"/>
        <v>154497</v>
      </c>
      <c r="X18" s="124">
        <f t="shared" si="3"/>
        <v>2689955</v>
      </c>
      <c r="Y18" s="80" t="s">
        <v>23</v>
      </c>
      <c r="AA18" s="36" t="str">
        <f t="shared" si="6"/>
        <v>○</v>
      </c>
      <c r="AB18" s="36" t="str">
        <f t="shared" si="5"/>
        <v>○</v>
      </c>
      <c r="AC18" s="36" t="str">
        <f t="shared" si="5"/>
        <v>○</v>
      </c>
    </row>
    <row r="19" spans="1:29" ht="17.100000000000001" customHeight="1">
      <c r="A19" s="86" t="s">
        <v>24</v>
      </c>
      <c r="B19" s="118">
        <f t="shared" si="0"/>
        <v>12</v>
      </c>
      <c r="C19" s="119">
        <f t="shared" si="0"/>
        <v>1371</v>
      </c>
      <c r="D19" s="120">
        <f t="shared" si="0"/>
        <v>26746</v>
      </c>
      <c r="E19" s="118">
        <f t="shared" si="0"/>
        <v>861</v>
      </c>
      <c r="F19" s="119">
        <f t="shared" si="0"/>
        <v>74646</v>
      </c>
      <c r="G19" s="120">
        <f t="shared" si="0"/>
        <v>2490971</v>
      </c>
      <c r="H19" s="118">
        <f t="shared" si="0"/>
        <v>393</v>
      </c>
      <c r="I19" s="119">
        <f t="shared" si="0"/>
        <v>121655</v>
      </c>
      <c r="J19" s="120">
        <f t="shared" si="0"/>
        <v>3218447</v>
      </c>
      <c r="K19" s="118">
        <f t="shared" si="0"/>
        <v>1536</v>
      </c>
      <c r="L19" s="119">
        <f t="shared" si="0"/>
        <v>186882</v>
      </c>
      <c r="M19" s="120">
        <f t="shared" si="0"/>
        <v>3470664</v>
      </c>
      <c r="N19" s="86" t="s">
        <v>24</v>
      </c>
      <c r="O19" s="86" t="s">
        <v>24</v>
      </c>
      <c r="P19" s="118">
        <f t="shared" si="3"/>
        <v>290</v>
      </c>
      <c r="Q19" s="119">
        <f t="shared" si="3"/>
        <v>7541</v>
      </c>
      <c r="R19" s="120">
        <f t="shared" si="3"/>
        <v>53795</v>
      </c>
      <c r="S19" s="118">
        <f t="shared" si="3"/>
        <v>1</v>
      </c>
      <c r="T19" s="119">
        <f t="shared" si="3"/>
        <v>117</v>
      </c>
      <c r="U19" s="120">
        <f t="shared" si="3"/>
        <v>2173</v>
      </c>
      <c r="V19" s="118">
        <f t="shared" si="3"/>
        <v>3093</v>
      </c>
      <c r="W19" s="119">
        <f t="shared" si="3"/>
        <v>392212</v>
      </c>
      <c r="X19" s="120">
        <f t="shared" si="3"/>
        <v>9262796</v>
      </c>
      <c r="Y19" s="86" t="s">
        <v>24</v>
      </c>
      <c r="AA19" s="36" t="str">
        <f t="shared" si="6"/>
        <v>○</v>
      </c>
      <c r="AB19" s="36" t="str">
        <f t="shared" si="5"/>
        <v>○</v>
      </c>
      <c r="AC19" s="36" t="str">
        <f t="shared" si="5"/>
        <v>○</v>
      </c>
    </row>
    <row r="20" spans="1:29" ht="17.100000000000001" customHeight="1">
      <c r="A20" s="86" t="s">
        <v>25</v>
      </c>
      <c r="B20" s="118">
        <f t="shared" si="0"/>
        <v>13</v>
      </c>
      <c r="C20" s="119">
        <f t="shared" si="0"/>
        <v>33643</v>
      </c>
      <c r="D20" s="120">
        <f t="shared" si="0"/>
        <v>2378106</v>
      </c>
      <c r="E20" s="118">
        <f t="shared" si="0"/>
        <v>1198</v>
      </c>
      <c r="F20" s="119">
        <f t="shared" si="0"/>
        <v>128990</v>
      </c>
      <c r="G20" s="120">
        <f t="shared" si="0"/>
        <v>4663303</v>
      </c>
      <c r="H20" s="118">
        <f t="shared" si="0"/>
        <v>405</v>
      </c>
      <c r="I20" s="119">
        <f t="shared" si="0"/>
        <v>86934</v>
      </c>
      <c r="J20" s="120">
        <f t="shared" si="0"/>
        <v>2834847</v>
      </c>
      <c r="K20" s="118">
        <f t="shared" si="0"/>
        <v>1557</v>
      </c>
      <c r="L20" s="119">
        <f t="shared" si="0"/>
        <v>196487</v>
      </c>
      <c r="M20" s="120">
        <f t="shared" si="0"/>
        <v>3721033</v>
      </c>
      <c r="N20" s="86" t="s">
        <v>25</v>
      </c>
      <c r="O20" s="86" t="s">
        <v>25</v>
      </c>
      <c r="P20" s="118">
        <f t="shared" si="3"/>
        <v>218</v>
      </c>
      <c r="Q20" s="119">
        <f t="shared" si="3"/>
        <v>4507</v>
      </c>
      <c r="R20" s="120">
        <f t="shared" si="3"/>
        <v>42845</v>
      </c>
      <c r="S20" s="118">
        <f t="shared" si="3"/>
        <v>0</v>
      </c>
      <c r="T20" s="119">
        <f t="shared" si="3"/>
        <v>0</v>
      </c>
      <c r="U20" s="120">
        <f t="shared" si="3"/>
        <v>0</v>
      </c>
      <c r="V20" s="118">
        <f t="shared" si="3"/>
        <v>3391</v>
      </c>
      <c r="W20" s="119">
        <f t="shared" si="3"/>
        <v>450561</v>
      </c>
      <c r="X20" s="120">
        <f t="shared" si="3"/>
        <v>13640134</v>
      </c>
      <c r="Y20" s="86" t="s">
        <v>25</v>
      </c>
      <c r="AA20" s="36" t="str">
        <f t="shared" si="6"/>
        <v>○</v>
      </c>
      <c r="AB20" s="36" t="str">
        <f t="shared" si="5"/>
        <v>○</v>
      </c>
      <c r="AC20" s="36" t="str">
        <f t="shared" si="5"/>
        <v>○</v>
      </c>
    </row>
    <row r="21" spans="1:29" ht="17.100000000000001" customHeight="1">
      <c r="A21" s="86" t="s">
        <v>26</v>
      </c>
      <c r="B21" s="118">
        <f t="shared" si="0"/>
        <v>5</v>
      </c>
      <c r="C21" s="119">
        <f t="shared" si="0"/>
        <v>1638</v>
      </c>
      <c r="D21" s="120">
        <f t="shared" si="0"/>
        <v>84415</v>
      </c>
      <c r="E21" s="118">
        <f t="shared" si="0"/>
        <v>342</v>
      </c>
      <c r="F21" s="119">
        <f t="shared" si="0"/>
        <v>115051</v>
      </c>
      <c r="G21" s="120">
        <f t="shared" si="0"/>
        <v>4840886</v>
      </c>
      <c r="H21" s="118">
        <f t="shared" si="0"/>
        <v>774</v>
      </c>
      <c r="I21" s="119">
        <f t="shared" si="0"/>
        <v>243805</v>
      </c>
      <c r="J21" s="120">
        <f t="shared" si="0"/>
        <v>6768484</v>
      </c>
      <c r="K21" s="118">
        <f t="shared" si="0"/>
        <v>1856</v>
      </c>
      <c r="L21" s="119">
        <f t="shared" si="0"/>
        <v>219301</v>
      </c>
      <c r="M21" s="120">
        <f t="shared" si="0"/>
        <v>4541095</v>
      </c>
      <c r="N21" s="86" t="s">
        <v>26</v>
      </c>
      <c r="O21" s="86" t="s">
        <v>26</v>
      </c>
      <c r="P21" s="118">
        <f t="shared" si="3"/>
        <v>346</v>
      </c>
      <c r="Q21" s="119">
        <f t="shared" si="3"/>
        <v>12099</v>
      </c>
      <c r="R21" s="120">
        <f t="shared" si="3"/>
        <v>68507</v>
      </c>
      <c r="S21" s="118">
        <f t="shared" si="3"/>
        <v>0</v>
      </c>
      <c r="T21" s="119">
        <f t="shared" si="3"/>
        <v>0</v>
      </c>
      <c r="U21" s="120">
        <f t="shared" si="3"/>
        <v>0</v>
      </c>
      <c r="V21" s="118">
        <f t="shared" si="3"/>
        <v>3323</v>
      </c>
      <c r="W21" s="119">
        <f t="shared" si="3"/>
        <v>591894</v>
      </c>
      <c r="X21" s="120">
        <f t="shared" si="3"/>
        <v>16303387</v>
      </c>
      <c r="Y21" s="86" t="s">
        <v>26</v>
      </c>
      <c r="AA21" s="36" t="str">
        <f t="shared" si="6"/>
        <v>○</v>
      </c>
      <c r="AB21" s="36" t="str">
        <f t="shared" si="5"/>
        <v>○</v>
      </c>
      <c r="AC21" s="36" t="str">
        <f t="shared" si="5"/>
        <v>○</v>
      </c>
    </row>
    <row r="22" spans="1:29" ht="17.100000000000001" customHeight="1">
      <c r="A22" s="86" t="s">
        <v>27</v>
      </c>
      <c r="B22" s="118">
        <f t="shared" ref="B22:M37" si="7">B67</f>
        <v>20</v>
      </c>
      <c r="C22" s="119">
        <f t="shared" si="7"/>
        <v>23558</v>
      </c>
      <c r="D22" s="120">
        <f t="shared" si="7"/>
        <v>378516</v>
      </c>
      <c r="E22" s="118">
        <f t="shared" si="7"/>
        <v>38</v>
      </c>
      <c r="F22" s="119">
        <f t="shared" si="7"/>
        <v>31301</v>
      </c>
      <c r="G22" s="120">
        <f t="shared" si="7"/>
        <v>1543151</v>
      </c>
      <c r="H22" s="118">
        <f t="shared" si="7"/>
        <v>254</v>
      </c>
      <c r="I22" s="119">
        <f t="shared" si="7"/>
        <v>292888</v>
      </c>
      <c r="J22" s="120">
        <f t="shared" si="7"/>
        <v>15214050</v>
      </c>
      <c r="K22" s="118">
        <f t="shared" si="7"/>
        <v>431</v>
      </c>
      <c r="L22" s="119">
        <f t="shared" si="7"/>
        <v>50706</v>
      </c>
      <c r="M22" s="120">
        <f t="shared" si="7"/>
        <v>826844</v>
      </c>
      <c r="N22" s="86" t="s">
        <v>27</v>
      </c>
      <c r="O22" s="86" t="s">
        <v>27</v>
      </c>
      <c r="P22" s="118">
        <f t="shared" ref="P22:X37" si="8">P67</f>
        <v>133</v>
      </c>
      <c r="Q22" s="119">
        <f t="shared" si="8"/>
        <v>3949</v>
      </c>
      <c r="R22" s="120">
        <f t="shared" si="8"/>
        <v>14835</v>
      </c>
      <c r="S22" s="118">
        <f t="shared" si="8"/>
        <v>1</v>
      </c>
      <c r="T22" s="119">
        <f t="shared" si="8"/>
        <v>137</v>
      </c>
      <c r="U22" s="120">
        <f t="shared" si="8"/>
        <v>188</v>
      </c>
      <c r="V22" s="118">
        <f t="shared" si="8"/>
        <v>877</v>
      </c>
      <c r="W22" s="119">
        <f t="shared" si="8"/>
        <v>402539</v>
      </c>
      <c r="X22" s="120">
        <f t="shared" si="8"/>
        <v>17977584</v>
      </c>
      <c r="Y22" s="86" t="s">
        <v>27</v>
      </c>
      <c r="AA22" s="36" t="str">
        <f t="shared" si="6"/>
        <v>○</v>
      </c>
      <c r="AB22" s="36" t="str">
        <f t="shared" si="6"/>
        <v>○</v>
      </c>
      <c r="AC22" s="36" t="str">
        <f t="shared" si="6"/>
        <v>○</v>
      </c>
    </row>
    <row r="23" spans="1:29" ht="17.100000000000001" customHeight="1">
      <c r="A23" s="86" t="s">
        <v>28</v>
      </c>
      <c r="B23" s="118">
        <f t="shared" si="7"/>
        <v>4</v>
      </c>
      <c r="C23" s="119">
        <f t="shared" si="7"/>
        <v>37334</v>
      </c>
      <c r="D23" s="120">
        <f t="shared" si="7"/>
        <v>1618995</v>
      </c>
      <c r="E23" s="118">
        <f t="shared" si="7"/>
        <v>93</v>
      </c>
      <c r="F23" s="119">
        <f t="shared" si="7"/>
        <v>45420</v>
      </c>
      <c r="G23" s="120">
        <f t="shared" si="7"/>
        <v>2138312</v>
      </c>
      <c r="H23" s="118">
        <f t="shared" si="7"/>
        <v>394</v>
      </c>
      <c r="I23" s="119">
        <f t="shared" si="7"/>
        <v>198682</v>
      </c>
      <c r="J23" s="120">
        <f t="shared" si="7"/>
        <v>4784546</v>
      </c>
      <c r="K23" s="118">
        <f t="shared" si="7"/>
        <v>798</v>
      </c>
      <c r="L23" s="119">
        <f t="shared" si="7"/>
        <v>84849</v>
      </c>
      <c r="M23" s="120">
        <f t="shared" si="7"/>
        <v>1465797</v>
      </c>
      <c r="N23" s="86" t="s">
        <v>28</v>
      </c>
      <c r="O23" s="86" t="s">
        <v>28</v>
      </c>
      <c r="P23" s="118">
        <f t="shared" si="8"/>
        <v>211</v>
      </c>
      <c r="Q23" s="119">
        <f t="shared" si="8"/>
        <v>4069</v>
      </c>
      <c r="R23" s="120">
        <f t="shared" si="8"/>
        <v>37276</v>
      </c>
      <c r="S23" s="118">
        <f t="shared" si="8"/>
        <v>0</v>
      </c>
      <c r="T23" s="119">
        <f t="shared" si="8"/>
        <v>0</v>
      </c>
      <c r="U23" s="120">
        <f t="shared" si="8"/>
        <v>0</v>
      </c>
      <c r="V23" s="118">
        <f t="shared" si="8"/>
        <v>1500</v>
      </c>
      <c r="W23" s="119">
        <f t="shared" si="8"/>
        <v>370354</v>
      </c>
      <c r="X23" s="120">
        <f t="shared" si="8"/>
        <v>10044926</v>
      </c>
      <c r="Y23" s="86" t="s">
        <v>28</v>
      </c>
      <c r="AA23" s="36" t="str">
        <f t="shared" si="6"/>
        <v>○</v>
      </c>
      <c r="AB23" s="36" t="str">
        <f t="shared" si="6"/>
        <v>○</v>
      </c>
      <c r="AC23" s="36" t="str">
        <f t="shared" si="6"/>
        <v>○</v>
      </c>
    </row>
    <row r="24" spans="1:29" ht="17.100000000000001" customHeight="1">
      <c r="A24" s="86" t="s">
        <v>29</v>
      </c>
      <c r="B24" s="118">
        <f t="shared" si="7"/>
        <v>12</v>
      </c>
      <c r="C24" s="119">
        <f t="shared" si="7"/>
        <v>7121</v>
      </c>
      <c r="D24" s="120">
        <f t="shared" si="7"/>
        <v>153367</v>
      </c>
      <c r="E24" s="118">
        <f t="shared" si="7"/>
        <v>49</v>
      </c>
      <c r="F24" s="119">
        <f t="shared" si="7"/>
        <v>8576</v>
      </c>
      <c r="G24" s="120">
        <f t="shared" si="7"/>
        <v>290586</v>
      </c>
      <c r="H24" s="118">
        <f t="shared" si="7"/>
        <v>229</v>
      </c>
      <c r="I24" s="119">
        <f t="shared" si="7"/>
        <v>69287</v>
      </c>
      <c r="J24" s="120">
        <f t="shared" si="7"/>
        <v>2162011</v>
      </c>
      <c r="K24" s="118">
        <f t="shared" si="7"/>
        <v>745</v>
      </c>
      <c r="L24" s="119">
        <f t="shared" si="7"/>
        <v>73826</v>
      </c>
      <c r="M24" s="120">
        <f t="shared" si="7"/>
        <v>1137185</v>
      </c>
      <c r="N24" s="86" t="s">
        <v>29</v>
      </c>
      <c r="O24" s="86" t="s">
        <v>29</v>
      </c>
      <c r="P24" s="118">
        <f t="shared" si="8"/>
        <v>188</v>
      </c>
      <c r="Q24" s="119">
        <f t="shared" si="8"/>
        <v>4774</v>
      </c>
      <c r="R24" s="120">
        <f t="shared" si="8"/>
        <v>16220</v>
      </c>
      <c r="S24" s="118">
        <f t="shared" si="8"/>
        <v>0</v>
      </c>
      <c r="T24" s="119">
        <f t="shared" si="8"/>
        <v>0</v>
      </c>
      <c r="U24" s="120">
        <f t="shared" si="8"/>
        <v>0</v>
      </c>
      <c r="V24" s="118">
        <f t="shared" si="8"/>
        <v>1223</v>
      </c>
      <c r="W24" s="119">
        <f t="shared" si="8"/>
        <v>163584</v>
      </c>
      <c r="X24" s="120">
        <f t="shared" si="8"/>
        <v>3759369</v>
      </c>
      <c r="Y24" s="86" t="s">
        <v>29</v>
      </c>
      <c r="AA24" s="36" t="str">
        <f t="shared" si="6"/>
        <v>○</v>
      </c>
      <c r="AB24" s="36" t="str">
        <f t="shared" si="6"/>
        <v>○</v>
      </c>
      <c r="AC24" s="36" t="str">
        <f t="shared" si="6"/>
        <v>○</v>
      </c>
    </row>
    <row r="25" spans="1:29" ht="17.100000000000001" customHeight="1">
      <c r="A25" s="86" t="s">
        <v>30</v>
      </c>
      <c r="B25" s="118">
        <f t="shared" si="7"/>
        <v>4</v>
      </c>
      <c r="C25" s="119">
        <f t="shared" si="7"/>
        <v>3640</v>
      </c>
      <c r="D25" s="120">
        <f t="shared" si="7"/>
        <v>157100</v>
      </c>
      <c r="E25" s="118">
        <f t="shared" si="7"/>
        <v>268</v>
      </c>
      <c r="F25" s="119">
        <f t="shared" si="7"/>
        <v>75421</v>
      </c>
      <c r="G25" s="120">
        <f t="shared" si="7"/>
        <v>3121955</v>
      </c>
      <c r="H25" s="118">
        <f t="shared" si="7"/>
        <v>1849</v>
      </c>
      <c r="I25" s="119">
        <f t="shared" si="7"/>
        <v>558199</v>
      </c>
      <c r="J25" s="120">
        <f t="shared" si="7"/>
        <v>15443442</v>
      </c>
      <c r="K25" s="118">
        <f t="shared" si="7"/>
        <v>3109</v>
      </c>
      <c r="L25" s="119">
        <f t="shared" si="7"/>
        <v>301505</v>
      </c>
      <c r="M25" s="120">
        <f t="shared" si="7"/>
        <v>5594992</v>
      </c>
      <c r="N25" s="86" t="s">
        <v>30</v>
      </c>
      <c r="O25" s="86" t="s">
        <v>30</v>
      </c>
      <c r="P25" s="118">
        <f t="shared" si="8"/>
        <v>497</v>
      </c>
      <c r="Q25" s="119">
        <f t="shared" si="8"/>
        <v>10401</v>
      </c>
      <c r="R25" s="120">
        <f t="shared" si="8"/>
        <v>53912</v>
      </c>
      <c r="S25" s="118">
        <f t="shared" si="8"/>
        <v>0</v>
      </c>
      <c r="T25" s="119">
        <f t="shared" si="8"/>
        <v>0</v>
      </c>
      <c r="U25" s="120">
        <f t="shared" si="8"/>
        <v>0</v>
      </c>
      <c r="V25" s="118">
        <f t="shared" si="8"/>
        <v>5727</v>
      </c>
      <c r="W25" s="119">
        <f t="shared" si="8"/>
        <v>949166</v>
      </c>
      <c r="X25" s="120">
        <f t="shared" si="8"/>
        <v>24371401</v>
      </c>
      <c r="Y25" s="86" t="s">
        <v>30</v>
      </c>
      <c r="AA25" s="36" t="str">
        <f t="shared" si="6"/>
        <v>○</v>
      </c>
      <c r="AB25" s="36" t="str">
        <f t="shared" si="6"/>
        <v>○</v>
      </c>
      <c r="AC25" s="36" t="str">
        <f t="shared" si="6"/>
        <v>○</v>
      </c>
    </row>
    <row r="26" spans="1:29" ht="17.100000000000001" customHeight="1">
      <c r="A26" s="86" t="s">
        <v>64</v>
      </c>
      <c r="B26" s="118">
        <f t="shared" si="7"/>
        <v>4</v>
      </c>
      <c r="C26" s="119">
        <f t="shared" si="7"/>
        <v>1260</v>
      </c>
      <c r="D26" s="120">
        <f t="shared" si="7"/>
        <v>28109</v>
      </c>
      <c r="E26" s="118">
        <f t="shared" si="7"/>
        <v>1</v>
      </c>
      <c r="F26" s="119">
        <f t="shared" si="7"/>
        <v>83</v>
      </c>
      <c r="G26" s="120">
        <f t="shared" si="7"/>
        <v>1695</v>
      </c>
      <c r="H26" s="118">
        <f t="shared" si="7"/>
        <v>75</v>
      </c>
      <c r="I26" s="119">
        <f t="shared" si="7"/>
        <v>16698</v>
      </c>
      <c r="J26" s="120">
        <f t="shared" si="7"/>
        <v>335936</v>
      </c>
      <c r="K26" s="118">
        <f t="shared" si="7"/>
        <v>132</v>
      </c>
      <c r="L26" s="119">
        <f t="shared" si="7"/>
        <v>11340</v>
      </c>
      <c r="M26" s="120">
        <f t="shared" si="7"/>
        <v>121921</v>
      </c>
      <c r="N26" s="86" t="s">
        <v>64</v>
      </c>
      <c r="O26" s="86" t="s">
        <v>64</v>
      </c>
      <c r="P26" s="118">
        <f t="shared" si="8"/>
        <v>3</v>
      </c>
      <c r="Q26" s="119">
        <f t="shared" si="8"/>
        <v>83</v>
      </c>
      <c r="R26" s="120">
        <f t="shared" si="8"/>
        <v>773</v>
      </c>
      <c r="S26" s="118">
        <f t="shared" si="8"/>
        <v>5</v>
      </c>
      <c r="T26" s="119">
        <f t="shared" si="8"/>
        <v>230</v>
      </c>
      <c r="U26" s="120">
        <f t="shared" si="8"/>
        <v>907</v>
      </c>
      <c r="V26" s="118">
        <f t="shared" si="8"/>
        <v>220</v>
      </c>
      <c r="W26" s="119">
        <f t="shared" si="8"/>
        <v>29694</v>
      </c>
      <c r="X26" s="120">
        <f t="shared" si="8"/>
        <v>489341</v>
      </c>
      <c r="Y26" s="86" t="s">
        <v>64</v>
      </c>
      <c r="AA26" s="36" t="str">
        <f t="shared" si="6"/>
        <v>○</v>
      </c>
      <c r="AB26" s="36" t="str">
        <f t="shared" si="6"/>
        <v>○</v>
      </c>
      <c r="AC26" s="36" t="str">
        <f t="shared" si="6"/>
        <v>○</v>
      </c>
    </row>
    <row r="27" spans="1:29" ht="17.100000000000001" customHeight="1">
      <c r="A27" s="86" t="s">
        <v>31</v>
      </c>
      <c r="B27" s="118">
        <f t="shared" si="7"/>
        <v>1</v>
      </c>
      <c r="C27" s="119">
        <f t="shared" si="7"/>
        <v>700</v>
      </c>
      <c r="D27" s="120">
        <f t="shared" si="7"/>
        <v>5269</v>
      </c>
      <c r="E27" s="118">
        <f t="shared" si="7"/>
        <v>1</v>
      </c>
      <c r="F27" s="119">
        <f t="shared" si="7"/>
        <v>31</v>
      </c>
      <c r="G27" s="120">
        <f t="shared" si="7"/>
        <v>161</v>
      </c>
      <c r="H27" s="118">
        <f t="shared" si="7"/>
        <v>55</v>
      </c>
      <c r="I27" s="119">
        <f t="shared" si="7"/>
        <v>8375</v>
      </c>
      <c r="J27" s="120">
        <f t="shared" si="7"/>
        <v>105057</v>
      </c>
      <c r="K27" s="118">
        <f t="shared" si="7"/>
        <v>170</v>
      </c>
      <c r="L27" s="119">
        <f t="shared" si="7"/>
        <v>17185</v>
      </c>
      <c r="M27" s="120">
        <f t="shared" si="7"/>
        <v>136749</v>
      </c>
      <c r="N27" s="86" t="s">
        <v>31</v>
      </c>
      <c r="O27" s="86" t="s">
        <v>31</v>
      </c>
      <c r="P27" s="118">
        <f t="shared" si="8"/>
        <v>17</v>
      </c>
      <c r="Q27" s="119">
        <f t="shared" si="8"/>
        <v>784</v>
      </c>
      <c r="R27" s="120">
        <f t="shared" si="8"/>
        <v>13506</v>
      </c>
      <c r="S27" s="118">
        <f t="shared" si="8"/>
        <v>0</v>
      </c>
      <c r="T27" s="119">
        <f t="shared" si="8"/>
        <v>0</v>
      </c>
      <c r="U27" s="120">
        <f t="shared" si="8"/>
        <v>0</v>
      </c>
      <c r="V27" s="118">
        <f t="shared" si="8"/>
        <v>244</v>
      </c>
      <c r="W27" s="119">
        <f t="shared" si="8"/>
        <v>27075</v>
      </c>
      <c r="X27" s="120">
        <f t="shared" si="8"/>
        <v>260742</v>
      </c>
      <c r="Y27" s="86" t="s">
        <v>31</v>
      </c>
      <c r="AA27" s="36" t="str">
        <f t="shared" si="6"/>
        <v>○</v>
      </c>
      <c r="AB27" s="36" t="str">
        <f t="shared" si="6"/>
        <v>○</v>
      </c>
      <c r="AC27" s="36" t="str">
        <f t="shared" si="6"/>
        <v>○</v>
      </c>
    </row>
    <row r="28" spans="1:29" ht="17.100000000000001" customHeight="1">
      <c r="A28" s="86" t="s">
        <v>32</v>
      </c>
      <c r="B28" s="118">
        <f t="shared" si="7"/>
        <v>3</v>
      </c>
      <c r="C28" s="119">
        <f t="shared" si="7"/>
        <v>1498</v>
      </c>
      <c r="D28" s="120">
        <f t="shared" si="7"/>
        <v>8867</v>
      </c>
      <c r="E28" s="118">
        <f t="shared" si="7"/>
        <v>76</v>
      </c>
      <c r="F28" s="119">
        <f t="shared" si="7"/>
        <v>10452</v>
      </c>
      <c r="G28" s="120">
        <f t="shared" si="7"/>
        <v>216142</v>
      </c>
      <c r="H28" s="118">
        <f t="shared" si="7"/>
        <v>343</v>
      </c>
      <c r="I28" s="119">
        <f t="shared" si="7"/>
        <v>88277</v>
      </c>
      <c r="J28" s="120">
        <f t="shared" si="7"/>
        <v>2680681</v>
      </c>
      <c r="K28" s="118">
        <f t="shared" si="7"/>
        <v>538</v>
      </c>
      <c r="L28" s="119">
        <f t="shared" si="7"/>
        <v>51144</v>
      </c>
      <c r="M28" s="120">
        <f t="shared" si="7"/>
        <v>614516</v>
      </c>
      <c r="N28" s="86" t="s">
        <v>32</v>
      </c>
      <c r="O28" s="86" t="s">
        <v>32</v>
      </c>
      <c r="P28" s="118">
        <f t="shared" si="8"/>
        <v>136</v>
      </c>
      <c r="Q28" s="119">
        <f t="shared" si="8"/>
        <v>3500</v>
      </c>
      <c r="R28" s="120">
        <f t="shared" si="8"/>
        <v>24831</v>
      </c>
      <c r="S28" s="118">
        <f t="shared" si="8"/>
        <v>0</v>
      </c>
      <c r="T28" s="119">
        <f t="shared" si="8"/>
        <v>0</v>
      </c>
      <c r="U28" s="120">
        <f t="shared" si="8"/>
        <v>0</v>
      </c>
      <c r="V28" s="118">
        <f t="shared" si="8"/>
        <v>1096</v>
      </c>
      <c r="W28" s="119">
        <f t="shared" si="8"/>
        <v>154871</v>
      </c>
      <c r="X28" s="120">
        <f t="shared" si="8"/>
        <v>3545037</v>
      </c>
      <c r="Y28" s="86" t="s">
        <v>32</v>
      </c>
      <c r="AA28" s="36" t="str">
        <f t="shared" si="6"/>
        <v>○</v>
      </c>
      <c r="AB28" s="36" t="str">
        <f t="shared" si="6"/>
        <v>○</v>
      </c>
      <c r="AC28" s="36" t="str">
        <f t="shared" si="6"/>
        <v>○</v>
      </c>
    </row>
    <row r="29" spans="1:29" ht="17.100000000000001" customHeight="1">
      <c r="A29" s="86" t="s">
        <v>33</v>
      </c>
      <c r="B29" s="118">
        <f t="shared" si="7"/>
        <v>3</v>
      </c>
      <c r="C29" s="119">
        <f t="shared" si="7"/>
        <v>1010</v>
      </c>
      <c r="D29" s="120">
        <f t="shared" si="7"/>
        <v>47113</v>
      </c>
      <c r="E29" s="118">
        <f t="shared" si="7"/>
        <v>54</v>
      </c>
      <c r="F29" s="119">
        <f t="shared" si="7"/>
        <v>3758</v>
      </c>
      <c r="G29" s="120">
        <f t="shared" si="7"/>
        <v>143856</v>
      </c>
      <c r="H29" s="118">
        <f t="shared" si="7"/>
        <v>197</v>
      </c>
      <c r="I29" s="119">
        <f t="shared" si="7"/>
        <v>26944</v>
      </c>
      <c r="J29" s="120">
        <f t="shared" si="7"/>
        <v>555825</v>
      </c>
      <c r="K29" s="118">
        <f t="shared" si="7"/>
        <v>203</v>
      </c>
      <c r="L29" s="119">
        <f t="shared" si="7"/>
        <v>15593</v>
      </c>
      <c r="M29" s="120">
        <f t="shared" si="7"/>
        <v>239902</v>
      </c>
      <c r="N29" s="86" t="s">
        <v>33</v>
      </c>
      <c r="O29" s="86" t="s">
        <v>33</v>
      </c>
      <c r="P29" s="118">
        <f t="shared" si="8"/>
        <v>146</v>
      </c>
      <c r="Q29" s="119">
        <f t="shared" si="8"/>
        <v>3152</v>
      </c>
      <c r="R29" s="120">
        <f t="shared" si="8"/>
        <v>28132</v>
      </c>
      <c r="S29" s="118">
        <f t="shared" si="8"/>
        <v>0</v>
      </c>
      <c r="T29" s="119">
        <f t="shared" si="8"/>
        <v>0</v>
      </c>
      <c r="U29" s="120">
        <f t="shared" si="8"/>
        <v>0</v>
      </c>
      <c r="V29" s="118">
        <f t="shared" si="8"/>
        <v>603</v>
      </c>
      <c r="W29" s="119">
        <f t="shared" si="8"/>
        <v>50457</v>
      </c>
      <c r="X29" s="120">
        <f t="shared" si="8"/>
        <v>1014828</v>
      </c>
      <c r="Y29" s="86" t="s">
        <v>33</v>
      </c>
      <c r="AA29" s="36" t="str">
        <f t="shared" si="6"/>
        <v>○</v>
      </c>
      <c r="AB29" s="36" t="str">
        <f t="shared" si="6"/>
        <v>○</v>
      </c>
      <c r="AC29" s="36" t="str">
        <f t="shared" si="6"/>
        <v>○</v>
      </c>
    </row>
    <row r="30" spans="1:29" ht="17.100000000000001" customHeight="1">
      <c r="A30" s="86" t="s">
        <v>34</v>
      </c>
      <c r="B30" s="118">
        <f t="shared" si="7"/>
        <v>25</v>
      </c>
      <c r="C30" s="119">
        <f t="shared" si="7"/>
        <v>37965</v>
      </c>
      <c r="D30" s="120">
        <f t="shared" si="7"/>
        <v>1504555</v>
      </c>
      <c r="E30" s="118">
        <f t="shared" si="7"/>
        <v>979</v>
      </c>
      <c r="F30" s="119">
        <f t="shared" si="7"/>
        <v>164063</v>
      </c>
      <c r="G30" s="120">
        <f t="shared" si="7"/>
        <v>5154485</v>
      </c>
      <c r="H30" s="118">
        <f t="shared" si="7"/>
        <v>430</v>
      </c>
      <c r="I30" s="119">
        <f t="shared" si="7"/>
        <v>219324</v>
      </c>
      <c r="J30" s="120">
        <f t="shared" si="7"/>
        <v>6706368</v>
      </c>
      <c r="K30" s="118">
        <f t="shared" si="7"/>
        <v>1350</v>
      </c>
      <c r="L30" s="119">
        <f t="shared" si="7"/>
        <v>157707</v>
      </c>
      <c r="M30" s="120">
        <f t="shared" si="7"/>
        <v>2649598</v>
      </c>
      <c r="N30" s="86" t="s">
        <v>34</v>
      </c>
      <c r="O30" s="86" t="s">
        <v>34</v>
      </c>
      <c r="P30" s="118">
        <f t="shared" si="8"/>
        <v>40</v>
      </c>
      <c r="Q30" s="119">
        <f t="shared" si="8"/>
        <v>1087</v>
      </c>
      <c r="R30" s="120">
        <f t="shared" si="8"/>
        <v>12410</v>
      </c>
      <c r="S30" s="118">
        <f t="shared" si="8"/>
        <v>0</v>
      </c>
      <c r="T30" s="119">
        <f t="shared" si="8"/>
        <v>0</v>
      </c>
      <c r="U30" s="120">
        <f t="shared" si="8"/>
        <v>0</v>
      </c>
      <c r="V30" s="118">
        <f t="shared" si="8"/>
        <v>2824</v>
      </c>
      <c r="W30" s="119">
        <f t="shared" si="8"/>
        <v>580146</v>
      </c>
      <c r="X30" s="120">
        <f t="shared" si="8"/>
        <v>16027416</v>
      </c>
      <c r="Y30" s="86" t="s">
        <v>34</v>
      </c>
      <c r="AA30" s="36" t="str">
        <f t="shared" si="6"/>
        <v>○</v>
      </c>
      <c r="AB30" s="36" t="str">
        <f t="shared" si="6"/>
        <v>○</v>
      </c>
      <c r="AC30" s="36" t="str">
        <f t="shared" si="6"/>
        <v>○</v>
      </c>
    </row>
    <row r="31" spans="1:29" ht="17.100000000000001" customHeight="1">
      <c r="A31" s="86" t="s">
        <v>35</v>
      </c>
      <c r="B31" s="118">
        <f t="shared" si="7"/>
        <v>18</v>
      </c>
      <c r="C31" s="119">
        <f t="shared" si="7"/>
        <v>79138</v>
      </c>
      <c r="D31" s="120">
        <f t="shared" si="7"/>
        <v>5679720</v>
      </c>
      <c r="E31" s="118">
        <f t="shared" si="7"/>
        <v>818</v>
      </c>
      <c r="F31" s="119">
        <f t="shared" si="7"/>
        <v>225339</v>
      </c>
      <c r="G31" s="120">
        <f t="shared" si="7"/>
        <v>11705956</v>
      </c>
      <c r="H31" s="118">
        <f t="shared" si="7"/>
        <v>680</v>
      </c>
      <c r="I31" s="119">
        <f t="shared" si="7"/>
        <v>191622</v>
      </c>
      <c r="J31" s="120">
        <f t="shared" si="7"/>
        <v>7310387</v>
      </c>
      <c r="K31" s="118">
        <f t="shared" si="7"/>
        <v>1347</v>
      </c>
      <c r="L31" s="119">
        <f t="shared" si="7"/>
        <v>183726</v>
      </c>
      <c r="M31" s="120">
        <f t="shared" si="7"/>
        <v>6292891</v>
      </c>
      <c r="N31" s="86" t="s">
        <v>35</v>
      </c>
      <c r="O31" s="86" t="s">
        <v>35</v>
      </c>
      <c r="P31" s="118">
        <f t="shared" si="8"/>
        <v>134</v>
      </c>
      <c r="Q31" s="119">
        <f t="shared" si="8"/>
        <v>3675</v>
      </c>
      <c r="R31" s="120">
        <f t="shared" si="8"/>
        <v>36098</v>
      </c>
      <c r="S31" s="118">
        <f t="shared" si="8"/>
        <v>2</v>
      </c>
      <c r="T31" s="119">
        <f t="shared" si="8"/>
        <v>94</v>
      </c>
      <c r="U31" s="120">
        <f t="shared" si="8"/>
        <v>1718</v>
      </c>
      <c r="V31" s="118">
        <f t="shared" si="8"/>
        <v>2999</v>
      </c>
      <c r="W31" s="119">
        <f t="shared" si="8"/>
        <v>683594</v>
      </c>
      <c r="X31" s="120">
        <f t="shared" si="8"/>
        <v>31026770</v>
      </c>
      <c r="Y31" s="86" t="s">
        <v>35</v>
      </c>
      <c r="AA31" s="36" t="str">
        <f t="shared" si="6"/>
        <v>○</v>
      </c>
      <c r="AB31" s="36" t="str">
        <f t="shared" si="6"/>
        <v>○</v>
      </c>
      <c r="AC31" s="36" t="str">
        <f t="shared" si="6"/>
        <v>○</v>
      </c>
    </row>
    <row r="32" spans="1:29" ht="17.100000000000001" customHeight="1">
      <c r="A32" s="86" t="s">
        <v>36</v>
      </c>
      <c r="B32" s="118">
        <f t="shared" si="7"/>
        <v>10</v>
      </c>
      <c r="C32" s="119">
        <f t="shared" si="7"/>
        <v>1729</v>
      </c>
      <c r="D32" s="120">
        <f t="shared" si="7"/>
        <v>32130</v>
      </c>
      <c r="E32" s="118">
        <f t="shared" si="7"/>
        <v>1054</v>
      </c>
      <c r="F32" s="119">
        <f t="shared" si="7"/>
        <v>148126</v>
      </c>
      <c r="G32" s="120">
        <f t="shared" si="7"/>
        <v>6414112</v>
      </c>
      <c r="H32" s="118">
        <f t="shared" si="7"/>
        <v>1160</v>
      </c>
      <c r="I32" s="119">
        <f t="shared" si="7"/>
        <v>347086</v>
      </c>
      <c r="J32" s="120">
        <f t="shared" si="7"/>
        <v>9465351</v>
      </c>
      <c r="K32" s="118">
        <f t="shared" si="7"/>
        <v>3214</v>
      </c>
      <c r="L32" s="119">
        <f t="shared" si="7"/>
        <v>375932</v>
      </c>
      <c r="M32" s="120">
        <f t="shared" si="7"/>
        <v>7400666</v>
      </c>
      <c r="N32" s="86" t="s">
        <v>36</v>
      </c>
      <c r="O32" s="86" t="s">
        <v>36</v>
      </c>
      <c r="P32" s="118">
        <f t="shared" si="8"/>
        <v>447</v>
      </c>
      <c r="Q32" s="119">
        <f t="shared" si="8"/>
        <v>10923</v>
      </c>
      <c r="R32" s="120">
        <f t="shared" si="8"/>
        <v>83770</v>
      </c>
      <c r="S32" s="118">
        <f t="shared" si="8"/>
        <v>0</v>
      </c>
      <c r="T32" s="119">
        <f t="shared" si="8"/>
        <v>0</v>
      </c>
      <c r="U32" s="120">
        <f t="shared" si="8"/>
        <v>0</v>
      </c>
      <c r="V32" s="118">
        <f t="shared" si="8"/>
        <v>5885</v>
      </c>
      <c r="W32" s="119">
        <f t="shared" si="8"/>
        <v>883796</v>
      </c>
      <c r="X32" s="120">
        <f t="shared" si="8"/>
        <v>23396029</v>
      </c>
      <c r="Y32" s="86" t="s">
        <v>36</v>
      </c>
      <c r="AA32" s="36" t="str">
        <f t="shared" si="6"/>
        <v>○</v>
      </c>
      <c r="AB32" s="36" t="str">
        <f t="shared" si="6"/>
        <v>○</v>
      </c>
      <c r="AC32" s="36" t="str">
        <f t="shared" si="6"/>
        <v>○</v>
      </c>
    </row>
    <row r="33" spans="1:29" ht="17.100000000000001" customHeight="1">
      <c r="A33" s="86" t="s">
        <v>37</v>
      </c>
      <c r="B33" s="118">
        <f t="shared" si="7"/>
        <v>8</v>
      </c>
      <c r="C33" s="119">
        <f t="shared" si="7"/>
        <v>28178</v>
      </c>
      <c r="D33" s="120">
        <f t="shared" si="7"/>
        <v>1156257</v>
      </c>
      <c r="E33" s="118">
        <f t="shared" si="7"/>
        <v>137</v>
      </c>
      <c r="F33" s="119">
        <f t="shared" si="7"/>
        <v>108472</v>
      </c>
      <c r="G33" s="120">
        <f t="shared" si="7"/>
        <v>5116897</v>
      </c>
      <c r="H33" s="118">
        <f t="shared" si="7"/>
        <v>344</v>
      </c>
      <c r="I33" s="119">
        <f t="shared" si="7"/>
        <v>120836</v>
      </c>
      <c r="J33" s="120">
        <f t="shared" si="7"/>
        <v>3437900</v>
      </c>
      <c r="K33" s="118">
        <f t="shared" si="7"/>
        <v>1316</v>
      </c>
      <c r="L33" s="119">
        <f t="shared" si="7"/>
        <v>164703</v>
      </c>
      <c r="M33" s="120">
        <f t="shared" si="7"/>
        <v>3725111</v>
      </c>
      <c r="N33" s="86" t="s">
        <v>37</v>
      </c>
      <c r="O33" s="86" t="s">
        <v>37</v>
      </c>
      <c r="P33" s="118">
        <f t="shared" si="8"/>
        <v>60</v>
      </c>
      <c r="Q33" s="119">
        <f t="shared" si="8"/>
        <v>1946</v>
      </c>
      <c r="R33" s="120">
        <f t="shared" si="8"/>
        <v>14753</v>
      </c>
      <c r="S33" s="118">
        <f t="shared" si="8"/>
        <v>0</v>
      </c>
      <c r="T33" s="119">
        <f t="shared" si="8"/>
        <v>0</v>
      </c>
      <c r="U33" s="120">
        <f t="shared" si="8"/>
        <v>0</v>
      </c>
      <c r="V33" s="118">
        <f t="shared" si="8"/>
        <v>1865</v>
      </c>
      <c r="W33" s="119">
        <f t="shared" si="8"/>
        <v>424135</v>
      </c>
      <c r="X33" s="120">
        <f t="shared" si="8"/>
        <v>13450918</v>
      </c>
      <c r="Y33" s="86" t="s">
        <v>37</v>
      </c>
      <c r="AA33" s="36" t="str">
        <f t="shared" si="6"/>
        <v>○</v>
      </c>
      <c r="AB33" s="36" t="str">
        <f t="shared" si="6"/>
        <v>○</v>
      </c>
      <c r="AC33" s="36" t="str">
        <f t="shared" si="6"/>
        <v>○</v>
      </c>
    </row>
    <row r="34" spans="1:29" ht="17.100000000000001" customHeight="1">
      <c r="A34" s="86" t="s">
        <v>38</v>
      </c>
      <c r="B34" s="118">
        <f t="shared" si="7"/>
        <v>1</v>
      </c>
      <c r="C34" s="119">
        <f t="shared" si="7"/>
        <v>5092</v>
      </c>
      <c r="D34" s="120">
        <f t="shared" si="7"/>
        <v>431536</v>
      </c>
      <c r="E34" s="118">
        <f t="shared" si="7"/>
        <v>141</v>
      </c>
      <c r="F34" s="119">
        <f t="shared" si="7"/>
        <v>44504</v>
      </c>
      <c r="G34" s="120">
        <f t="shared" si="7"/>
        <v>1313734</v>
      </c>
      <c r="H34" s="118">
        <f t="shared" si="7"/>
        <v>747</v>
      </c>
      <c r="I34" s="119">
        <f t="shared" si="7"/>
        <v>133732</v>
      </c>
      <c r="J34" s="120">
        <f t="shared" si="7"/>
        <v>1611207</v>
      </c>
      <c r="K34" s="118">
        <f t="shared" si="7"/>
        <v>661</v>
      </c>
      <c r="L34" s="119">
        <f t="shared" si="7"/>
        <v>52734</v>
      </c>
      <c r="M34" s="120">
        <f t="shared" si="7"/>
        <v>475958</v>
      </c>
      <c r="N34" s="86" t="s">
        <v>38</v>
      </c>
      <c r="O34" s="86" t="s">
        <v>38</v>
      </c>
      <c r="P34" s="118">
        <f t="shared" si="8"/>
        <v>263</v>
      </c>
      <c r="Q34" s="119">
        <f t="shared" si="8"/>
        <v>6331</v>
      </c>
      <c r="R34" s="120">
        <f t="shared" si="8"/>
        <v>41093</v>
      </c>
      <c r="S34" s="118">
        <f t="shared" si="8"/>
        <v>0</v>
      </c>
      <c r="T34" s="119">
        <f t="shared" si="8"/>
        <v>0</v>
      </c>
      <c r="U34" s="120">
        <f t="shared" si="8"/>
        <v>0</v>
      </c>
      <c r="V34" s="118">
        <f t="shared" si="8"/>
        <v>1813</v>
      </c>
      <c r="W34" s="119">
        <f t="shared" si="8"/>
        <v>242393</v>
      </c>
      <c r="X34" s="120">
        <f t="shared" si="8"/>
        <v>3873528</v>
      </c>
      <c r="Y34" s="86" t="s">
        <v>38</v>
      </c>
      <c r="AA34" s="36" t="str">
        <f t="shared" si="6"/>
        <v>○</v>
      </c>
      <c r="AB34" s="36" t="str">
        <f t="shared" si="6"/>
        <v>○</v>
      </c>
      <c r="AC34" s="36" t="str">
        <f t="shared" si="6"/>
        <v>○</v>
      </c>
    </row>
    <row r="35" spans="1:29" ht="17.100000000000001" customHeight="1">
      <c r="A35" s="86" t="s">
        <v>39</v>
      </c>
      <c r="B35" s="118">
        <f t="shared" si="7"/>
        <v>8</v>
      </c>
      <c r="C35" s="119">
        <f t="shared" si="7"/>
        <v>4070</v>
      </c>
      <c r="D35" s="120">
        <f t="shared" si="7"/>
        <v>59825</v>
      </c>
      <c r="E35" s="118">
        <f t="shared" si="7"/>
        <v>466</v>
      </c>
      <c r="F35" s="119">
        <f t="shared" si="7"/>
        <v>62221</v>
      </c>
      <c r="G35" s="120">
        <f t="shared" si="7"/>
        <v>2807849</v>
      </c>
      <c r="H35" s="118">
        <f t="shared" si="7"/>
        <v>678</v>
      </c>
      <c r="I35" s="119">
        <f t="shared" si="7"/>
        <v>223966</v>
      </c>
      <c r="J35" s="120">
        <f t="shared" si="7"/>
        <v>5223218</v>
      </c>
      <c r="K35" s="118">
        <f t="shared" si="7"/>
        <v>1268</v>
      </c>
      <c r="L35" s="119">
        <f t="shared" si="7"/>
        <v>130733</v>
      </c>
      <c r="M35" s="120">
        <f t="shared" si="7"/>
        <v>1858790</v>
      </c>
      <c r="N35" s="86" t="s">
        <v>39</v>
      </c>
      <c r="O35" s="86" t="s">
        <v>39</v>
      </c>
      <c r="P35" s="118">
        <f t="shared" si="8"/>
        <v>71</v>
      </c>
      <c r="Q35" s="119">
        <f t="shared" si="8"/>
        <v>1916</v>
      </c>
      <c r="R35" s="120">
        <f t="shared" si="8"/>
        <v>12228</v>
      </c>
      <c r="S35" s="118">
        <f t="shared" si="8"/>
        <v>0</v>
      </c>
      <c r="T35" s="119">
        <f t="shared" si="8"/>
        <v>0</v>
      </c>
      <c r="U35" s="120">
        <f t="shared" si="8"/>
        <v>0</v>
      </c>
      <c r="V35" s="118">
        <f t="shared" si="8"/>
        <v>2491</v>
      </c>
      <c r="W35" s="119">
        <f t="shared" si="8"/>
        <v>422906</v>
      </c>
      <c r="X35" s="120">
        <f t="shared" si="8"/>
        <v>9961910</v>
      </c>
      <c r="Y35" s="86" t="s">
        <v>39</v>
      </c>
      <c r="AA35" s="36" t="str">
        <f t="shared" si="6"/>
        <v>○</v>
      </c>
      <c r="AB35" s="36" t="str">
        <f t="shared" si="6"/>
        <v>○</v>
      </c>
      <c r="AC35" s="36" t="str">
        <f t="shared" si="6"/>
        <v>○</v>
      </c>
    </row>
    <row r="36" spans="1:29" ht="17.100000000000001" customHeight="1">
      <c r="A36" s="86" t="s">
        <v>40</v>
      </c>
      <c r="B36" s="118">
        <f t="shared" si="7"/>
        <v>3</v>
      </c>
      <c r="C36" s="119">
        <f t="shared" si="7"/>
        <v>684</v>
      </c>
      <c r="D36" s="120">
        <f t="shared" si="7"/>
        <v>7339</v>
      </c>
      <c r="E36" s="118">
        <f t="shared" si="7"/>
        <v>62</v>
      </c>
      <c r="F36" s="119">
        <f t="shared" si="7"/>
        <v>11514</v>
      </c>
      <c r="G36" s="120">
        <f t="shared" si="7"/>
        <v>360094</v>
      </c>
      <c r="H36" s="118">
        <f t="shared" si="7"/>
        <v>535</v>
      </c>
      <c r="I36" s="119">
        <f t="shared" si="7"/>
        <v>112602</v>
      </c>
      <c r="J36" s="120">
        <f t="shared" si="7"/>
        <v>1332594</v>
      </c>
      <c r="K36" s="118">
        <f t="shared" si="7"/>
        <v>342</v>
      </c>
      <c r="L36" s="119">
        <f t="shared" si="7"/>
        <v>33825</v>
      </c>
      <c r="M36" s="120">
        <f t="shared" si="7"/>
        <v>307910</v>
      </c>
      <c r="N36" s="86" t="s">
        <v>40</v>
      </c>
      <c r="O36" s="86" t="s">
        <v>40</v>
      </c>
      <c r="P36" s="118">
        <f t="shared" si="8"/>
        <v>41</v>
      </c>
      <c r="Q36" s="119">
        <f t="shared" si="8"/>
        <v>1360</v>
      </c>
      <c r="R36" s="120">
        <f t="shared" si="8"/>
        <v>6984</v>
      </c>
      <c r="S36" s="118">
        <f t="shared" si="8"/>
        <v>0</v>
      </c>
      <c r="T36" s="119">
        <f t="shared" si="8"/>
        <v>0</v>
      </c>
      <c r="U36" s="120">
        <f t="shared" si="8"/>
        <v>0</v>
      </c>
      <c r="V36" s="118">
        <f t="shared" si="8"/>
        <v>983</v>
      </c>
      <c r="W36" s="119">
        <f t="shared" si="8"/>
        <v>159985</v>
      </c>
      <c r="X36" s="120">
        <f t="shared" si="8"/>
        <v>2014921</v>
      </c>
      <c r="Y36" s="86" t="s">
        <v>40</v>
      </c>
      <c r="AA36" s="36" t="str">
        <f t="shared" si="6"/>
        <v>○</v>
      </c>
      <c r="AB36" s="36" t="str">
        <f t="shared" si="6"/>
        <v>○</v>
      </c>
      <c r="AC36" s="36" t="str">
        <f t="shared" si="6"/>
        <v>○</v>
      </c>
    </row>
    <row r="37" spans="1:29" ht="17.100000000000001" customHeight="1">
      <c r="A37" s="86" t="s">
        <v>41</v>
      </c>
      <c r="B37" s="118">
        <f t="shared" si="7"/>
        <v>1</v>
      </c>
      <c r="C37" s="119">
        <f t="shared" si="7"/>
        <v>32</v>
      </c>
      <c r="D37" s="120">
        <f t="shared" si="7"/>
        <v>68</v>
      </c>
      <c r="E37" s="118">
        <f t="shared" si="7"/>
        <v>4</v>
      </c>
      <c r="F37" s="119">
        <f t="shared" si="7"/>
        <v>331</v>
      </c>
      <c r="G37" s="120">
        <f t="shared" si="7"/>
        <v>5669</v>
      </c>
      <c r="H37" s="118">
        <f t="shared" si="7"/>
        <v>61</v>
      </c>
      <c r="I37" s="119">
        <f t="shared" si="7"/>
        <v>10914</v>
      </c>
      <c r="J37" s="120">
        <f t="shared" si="7"/>
        <v>86566</v>
      </c>
      <c r="K37" s="118">
        <f t="shared" si="7"/>
        <v>48</v>
      </c>
      <c r="L37" s="119">
        <f t="shared" si="7"/>
        <v>3164</v>
      </c>
      <c r="M37" s="120">
        <f t="shared" si="7"/>
        <v>27948</v>
      </c>
      <c r="N37" s="86" t="s">
        <v>41</v>
      </c>
      <c r="O37" s="86" t="s">
        <v>41</v>
      </c>
      <c r="P37" s="118">
        <f t="shared" si="8"/>
        <v>3</v>
      </c>
      <c r="Q37" s="119">
        <f t="shared" si="8"/>
        <v>62</v>
      </c>
      <c r="R37" s="120">
        <f t="shared" si="8"/>
        <v>145</v>
      </c>
      <c r="S37" s="118">
        <f t="shared" si="8"/>
        <v>0</v>
      </c>
      <c r="T37" s="119">
        <f t="shared" si="8"/>
        <v>0</v>
      </c>
      <c r="U37" s="120">
        <f t="shared" si="8"/>
        <v>0</v>
      </c>
      <c r="V37" s="118">
        <f t="shared" si="8"/>
        <v>117</v>
      </c>
      <c r="W37" s="119">
        <f t="shared" si="8"/>
        <v>14503</v>
      </c>
      <c r="X37" s="120">
        <f t="shared" si="8"/>
        <v>120396</v>
      </c>
      <c r="Y37" s="86" t="s">
        <v>41</v>
      </c>
      <c r="AA37" s="36" t="str">
        <f t="shared" si="6"/>
        <v>○</v>
      </c>
      <c r="AB37" s="36" t="str">
        <f t="shared" si="6"/>
        <v>○</v>
      </c>
      <c r="AC37" s="36" t="str">
        <f t="shared" si="6"/>
        <v>○</v>
      </c>
    </row>
    <row r="38" spans="1:29" ht="17.100000000000001" customHeight="1">
      <c r="A38" s="86" t="s">
        <v>42</v>
      </c>
      <c r="B38" s="118">
        <f t="shared" ref="B38:M44" si="9">B83</f>
        <v>1</v>
      </c>
      <c r="C38" s="119">
        <f t="shared" si="9"/>
        <v>96</v>
      </c>
      <c r="D38" s="120">
        <f t="shared" si="9"/>
        <v>1145</v>
      </c>
      <c r="E38" s="118">
        <f t="shared" si="9"/>
        <v>19</v>
      </c>
      <c r="F38" s="119">
        <f t="shared" si="9"/>
        <v>2528</v>
      </c>
      <c r="G38" s="120">
        <f t="shared" si="9"/>
        <v>58450</v>
      </c>
      <c r="H38" s="118">
        <f t="shared" si="9"/>
        <v>61</v>
      </c>
      <c r="I38" s="119">
        <f t="shared" si="9"/>
        <v>11653</v>
      </c>
      <c r="J38" s="120">
        <f t="shared" si="9"/>
        <v>284297</v>
      </c>
      <c r="K38" s="118">
        <f t="shared" si="9"/>
        <v>101</v>
      </c>
      <c r="L38" s="119">
        <f t="shared" si="9"/>
        <v>8183</v>
      </c>
      <c r="M38" s="120">
        <f t="shared" si="9"/>
        <v>94392</v>
      </c>
      <c r="N38" s="86" t="s">
        <v>42</v>
      </c>
      <c r="O38" s="86" t="s">
        <v>42</v>
      </c>
      <c r="P38" s="118">
        <f t="shared" ref="P38:X44" si="10">P83</f>
        <v>10</v>
      </c>
      <c r="Q38" s="119">
        <f t="shared" si="10"/>
        <v>255</v>
      </c>
      <c r="R38" s="120">
        <f t="shared" si="10"/>
        <v>1975</v>
      </c>
      <c r="S38" s="118">
        <f t="shared" si="10"/>
        <v>0</v>
      </c>
      <c r="T38" s="119">
        <f t="shared" si="10"/>
        <v>0</v>
      </c>
      <c r="U38" s="120">
        <f t="shared" si="10"/>
        <v>0</v>
      </c>
      <c r="V38" s="118">
        <f t="shared" si="10"/>
        <v>192</v>
      </c>
      <c r="W38" s="119">
        <f t="shared" si="10"/>
        <v>22715</v>
      </c>
      <c r="X38" s="120">
        <f t="shared" si="10"/>
        <v>440259</v>
      </c>
      <c r="Y38" s="86" t="s">
        <v>42</v>
      </c>
      <c r="AA38" s="36" t="str">
        <f t="shared" si="6"/>
        <v>○</v>
      </c>
      <c r="AB38" s="36" t="str">
        <f t="shared" si="6"/>
        <v>○</v>
      </c>
      <c r="AC38" s="36" t="str">
        <f t="shared" si="6"/>
        <v>○</v>
      </c>
    </row>
    <row r="39" spans="1:29" ht="17.100000000000001" customHeight="1">
      <c r="A39" s="86" t="s">
        <v>43</v>
      </c>
      <c r="B39" s="118">
        <f t="shared" si="9"/>
        <v>0</v>
      </c>
      <c r="C39" s="119">
        <f t="shared" si="9"/>
        <v>0</v>
      </c>
      <c r="D39" s="120">
        <f t="shared" si="9"/>
        <v>0</v>
      </c>
      <c r="E39" s="118">
        <f t="shared" si="9"/>
        <v>7</v>
      </c>
      <c r="F39" s="119">
        <f t="shared" si="9"/>
        <v>920</v>
      </c>
      <c r="G39" s="120">
        <f t="shared" si="9"/>
        <v>45126</v>
      </c>
      <c r="H39" s="118">
        <f t="shared" si="9"/>
        <v>15</v>
      </c>
      <c r="I39" s="119">
        <f t="shared" si="9"/>
        <v>5571</v>
      </c>
      <c r="J39" s="120">
        <f t="shared" si="9"/>
        <v>78171</v>
      </c>
      <c r="K39" s="118">
        <f t="shared" si="9"/>
        <v>15</v>
      </c>
      <c r="L39" s="119">
        <f t="shared" si="9"/>
        <v>2000</v>
      </c>
      <c r="M39" s="120">
        <f t="shared" si="9"/>
        <v>12031</v>
      </c>
      <c r="N39" s="86" t="s">
        <v>43</v>
      </c>
      <c r="O39" s="86" t="s">
        <v>43</v>
      </c>
      <c r="P39" s="118">
        <f t="shared" si="10"/>
        <v>4</v>
      </c>
      <c r="Q39" s="119">
        <f t="shared" si="10"/>
        <v>121</v>
      </c>
      <c r="R39" s="120">
        <f t="shared" si="10"/>
        <v>2071</v>
      </c>
      <c r="S39" s="118">
        <f t="shared" si="10"/>
        <v>0</v>
      </c>
      <c r="T39" s="119">
        <f t="shared" si="10"/>
        <v>0</v>
      </c>
      <c r="U39" s="120">
        <f t="shared" si="10"/>
        <v>0</v>
      </c>
      <c r="V39" s="118">
        <f t="shared" si="10"/>
        <v>41</v>
      </c>
      <c r="W39" s="119">
        <f t="shared" si="10"/>
        <v>8612</v>
      </c>
      <c r="X39" s="120">
        <f t="shared" si="10"/>
        <v>137399</v>
      </c>
      <c r="Y39" s="86" t="s">
        <v>43</v>
      </c>
      <c r="AA39" s="36" t="str">
        <f t="shared" si="6"/>
        <v>○</v>
      </c>
      <c r="AB39" s="36" t="str">
        <f t="shared" si="6"/>
        <v>○</v>
      </c>
      <c r="AC39" s="36" t="str">
        <f t="shared" si="6"/>
        <v>○</v>
      </c>
    </row>
    <row r="40" spans="1:29" ht="17.100000000000001" customHeight="1">
      <c r="A40" s="86" t="s">
        <v>44</v>
      </c>
      <c r="B40" s="118">
        <f t="shared" si="9"/>
        <v>2</v>
      </c>
      <c r="C40" s="119">
        <f t="shared" si="9"/>
        <v>652</v>
      </c>
      <c r="D40" s="120">
        <f t="shared" si="9"/>
        <v>36872</v>
      </c>
      <c r="E40" s="118">
        <f t="shared" si="9"/>
        <v>31</v>
      </c>
      <c r="F40" s="119">
        <f t="shared" si="9"/>
        <v>20353</v>
      </c>
      <c r="G40" s="120">
        <f t="shared" si="9"/>
        <v>591257</v>
      </c>
      <c r="H40" s="118">
        <f t="shared" si="9"/>
        <v>107</v>
      </c>
      <c r="I40" s="119">
        <f t="shared" si="9"/>
        <v>27495</v>
      </c>
      <c r="J40" s="120">
        <f t="shared" si="9"/>
        <v>534495</v>
      </c>
      <c r="K40" s="118">
        <f t="shared" si="9"/>
        <v>113</v>
      </c>
      <c r="L40" s="119">
        <f t="shared" si="9"/>
        <v>10538</v>
      </c>
      <c r="M40" s="120">
        <f t="shared" si="9"/>
        <v>85717</v>
      </c>
      <c r="N40" s="86" t="s">
        <v>44</v>
      </c>
      <c r="O40" s="86" t="s">
        <v>44</v>
      </c>
      <c r="P40" s="118">
        <f t="shared" si="10"/>
        <v>6</v>
      </c>
      <c r="Q40" s="119">
        <f t="shared" si="10"/>
        <v>258</v>
      </c>
      <c r="R40" s="120">
        <f t="shared" si="10"/>
        <v>2067</v>
      </c>
      <c r="S40" s="118">
        <f t="shared" si="10"/>
        <v>0</v>
      </c>
      <c r="T40" s="119">
        <f t="shared" si="10"/>
        <v>0</v>
      </c>
      <c r="U40" s="120">
        <f t="shared" si="10"/>
        <v>0</v>
      </c>
      <c r="V40" s="118">
        <f t="shared" si="10"/>
        <v>259</v>
      </c>
      <c r="W40" s="119">
        <f t="shared" si="10"/>
        <v>59296</v>
      </c>
      <c r="X40" s="120">
        <f t="shared" si="10"/>
        <v>1250408</v>
      </c>
      <c r="Y40" s="86" t="s">
        <v>44</v>
      </c>
      <c r="AA40" s="36" t="str">
        <f t="shared" si="6"/>
        <v>○</v>
      </c>
      <c r="AB40" s="36" t="str">
        <f t="shared" si="6"/>
        <v>○</v>
      </c>
      <c r="AC40" s="36" t="str">
        <f t="shared" si="6"/>
        <v>○</v>
      </c>
    </row>
    <row r="41" spans="1:29" ht="17.100000000000001" customHeight="1">
      <c r="A41" s="86" t="s">
        <v>45</v>
      </c>
      <c r="B41" s="118">
        <f t="shared" si="9"/>
        <v>10</v>
      </c>
      <c r="C41" s="119">
        <f t="shared" si="9"/>
        <v>7215</v>
      </c>
      <c r="D41" s="120">
        <f t="shared" si="9"/>
        <v>104431</v>
      </c>
      <c r="E41" s="118">
        <f t="shared" si="9"/>
        <v>13</v>
      </c>
      <c r="F41" s="119">
        <f t="shared" si="9"/>
        <v>1352</v>
      </c>
      <c r="G41" s="120">
        <f t="shared" si="9"/>
        <v>50464</v>
      </c>
      <c r="H41" s="118">
        <f t="shared" si="9"/>
        <v>9</v>
      </c>
      <c r="I41" s="119">
        <f t="shared" si="9"/>
        <v>2258</v>
      </c>
      <c r="J41" s="120">
        <f t="shared" si="9"/>
        <v>97142</v>
      </c>
      <c r="K41" s="118">
        <f t="shared" si="9"/>
        <v>83</v>
      </c>
      <c r="L41" s="119">
        <f t="shared" si="9"/>
        <v>7946</v>
      </c>
      <c r="M41" s="120">
        <f t="shared" si="9"/>
        <v>103552</v>
      </c>
      <c r="N41" s="86" t="s">
        <v>45</v>
      </c>
      <c r="O41" s="86" t="s">
        <v>45</v>
      </c>
      <c r="P41" s="118">
        <f t="shared" si="10"/>
        <v>8</v>
      </c>
      <c r="Q41" s="119">
        <f t="shared" si="10"/>
        <v>240</v>
      </c>
      <c r="R41" s="120">
        <f t="shared" si="10"/>
        <v>3128</v>
      </c>
      <c r="S41" s="118">
        <f t="shared" si="10"/>
        <v>0</v>
      </c>
      <c r="T41" s="119">
        <f t="shared" si="10"/>
        <v>0</v>
      </c>
      <c r="U41" s="120">
        <f t="shared" si="10"/>
        <v>0</v>
      </c>
      <c r="V41" s="118">
        <f t="shared" si="10"/>
        <v>123</v>
      </c>
      <c r="W41" s="119">
        <f t="shared" si="10"/>
        <v>19011</v>
      </c>
      <c r="X41" s="120">
        <f t="shared" si="10"/>
        <v>358717</v>
      </c>
      <c r="Y41" s="86" t="s">
        <v>45</v>
      </c>
      <c r="AA41" s="36" t="str">
        <f t="shared" si="6"/>
        <v>○</v>
      </c>
      <c r="AB41" s="36" t="str">
        <f t="shared" si="6"/>
        <v>○</v>
      </c>
      <c r="AC41" s="36" t="str">
        <f t="shared" si="6"/>
        <v>○</v>
      </c>
    </row>
    <row r="42" spans="1:29" ht="17.100000000000001" customHeight="1">
      <c r="A42" s="86" t="s">
        <v>46</v>
      </c>
      <c r="B42" s="118">
        <f t="shared" si="9"/>
        <v>0</v>
      </c>
      <c r="C42" s="119">
        <f t="shared" si="9"/>
        <v>0</v>
      </c>
      <c r="D42" s="120">
        <f t="shared" si="9"/>
        <v>0</v>
      </c>
      <c r="E42" s="118">
        <f t="shared" si="9"/>
        <v>3</v>
      </c>
      <c r="F42" s="119">
        <f t="shared" si="9"/>
        <v>344</v>
      </c>
      <c r="G42" s="120">
        <f t="shared" si="9"/>
        <v>13203</v>
      </c>
      <c r="H42" s="118">
        <f t="shared" si="9"/>
        <v>5</v>
      </c>
      <c r="I42" s="119">
        <f t="shared" si="9"/>
        <v>646</v>
      </c>
      <c r="J42" s="120">
        <f t="shared" si="9"/>
        <v>14447</v>
      </c>
      <c r="K42" s="118">
        <f t="shared" si="9"/>
        <v>72</v>
      </c>
      <c r="L42" s="119">
        <f t="shared" si="9"/>
        <v>10107</v>
      </c>
      <c r="M42" s="120">
        <f t="shared" si="9"/>
        <v>131416</v>
      </c>
      <c r="N42" s="86" t="s">
        <v>46</v>
      </c>
      <c r="O42" s="86" t="s">
        <v>46</v>
      </c>
      <c r="P42" s="118">
        <f t="shared" si="10"/>
        <v>1</v>
      </c>
      <c r="Q42" s="119">
        <f t="shared" si="10"/>
        <v>19</v>
      </c>
      <c r="R42" s="120">
        <f t="shared" si="10"/>
        <v>55</v>
      </c>
      <c r="S42" s="118">
        <f t="shared" si="10"/>
        <v>0</v>
      </c>
      <c r="T42" s="119">
        <f t="shared" si="10"/>
        <v>0</v>
      </c>
      <c r="U42" s="120">
        <f t="shared" si="10"/>
        <v>0</v>
      </c>
      <c r="V42" s="118">
        <f t="shared" si="10"/>
        <v>81</v>
      </c>
      <c r="W42" s="119">
        <f t="shared" si="10"/>
        <v>11116</v>
      </c>
      <c r="X42" s="120">
        <f t="shared" si="10"/>
        <v>159121</v>
      </c>
      <c r="Y42" s="86" t="s">
        <v>46</v>
      </c>
      <c r="AA42" s="36" t="str">
        <f t="shared" si="6"/>
        <v>○</v>
      </c>
      <c r="AB42" s="36" t="str">
        <f t="shared" si="6"/>
        <v>○</v>
      </c>
      <c r="AC42" s="36" t="str">
        <f t="shared" si="6"/>
        <v>○</v>
      </c>
    </row>
    <row r="43" spans="1:29" ht="17.100000000000001" customHeight="1">
      <c r="A43" s="86" t="s">
        <v>47</v>
      </c>
      <c r="B43" s="118">
        <f t="shared" si="9"/>
        <v>1</v>
      </c>
      <c r="C43" s="119">
        <f t="shared" si="9"/>
        <v>576</v>
      </c>
      <c r="D43" s="120">
        <f t="shared" si="9"/>
        <v>34442</v>
      </c>
      <c r="E43" s="118">
        <f t="shared" si="9"/>
        <v>5</v>
      </c>
      <c r="F43" s="119">
        <f t="shared" si="9"/>
        <v>810</v>
      </c>
      <c r="G43" s="120">
        <f t="shared" si="9"/>
        <v>20109</v>
      </c>
      <c r="H43" s="118">
        <f t="shared" si="9"/>
        <v>29</v>
      </c>
      <c r="I43" s="119">
        <f t="shared" si="9"/>
        <v>7366</v>
      </c>
      <c r="J43" s="120">
        <f t="shared" si="9"/>
        <v>167519</v>
      </c>
      <c r="K43" s="118">
        <f t="shared" si="9"/>
        <v>172</v>
      </c>
      <c r="L43" s="119">
        <f t="shared" si="9"/>
        <v>16887</v>
      </c>
      <c r="M43" s="120">
        <f t="shared" si="9"/>
        <v>155896</v>
      </c>
      <c r="N43" s="86" t="s">
        <v>47</v>
      </c>
      <c r="O43" s="86" t="s">
        <v>47</v>
      </c>
      <c r="P43" s="118">
        <f t="shared" si="10"/>
        <v>25</v>
      </c>
      <c r="Q43" s="119">
        <f t="shared" si="10"/>
        <v>521</v>
      </c>
      <c r="R43" s="120">
        <f t="shared" si="10"/>
        <v>2630</v>
      </c>
      <c r="S43" s="118">
        <f t="shared" si="10"/>
        <v>0</v>
      </c>
      <c r="T43" s="119">
        <f t="shared" si="10"/>
        <v>0</v>
      </c>
      <c r="U43" s="120">
        <f t="shared" si="10"/>
        <v>0</v>
      </c>
      <c r="V43" s="118">
        <f t="shared" si="10"/>
        <v>232</v>
      </c>
      <c r="W43" s="119">
        <f t="shared" si="10"/>
        <v>26160</v>
      </c>
      <c r="X43" s="120">
        <f t="shared" si="10"/>
        <v>380596</v>
      </c>
      <c r="Y43" s="86" t="s">
        <v>47</v>
      </c>
      <c r="AA43" s="36" t="str">
        <f>IF(SUM(B43,E43,H43,K43,P43,S43)-V43=0,"○","×")</f>
        <v>○</v>
      </c>
      <c r="AB43" s="36" t="str">
        <f t="shared" si="6"/>
        <v>○</v>
      </c>
      <c r="AC43" s="36" t="str">
        <f t="shared" si="6"/>
        <v>○</v>
      </c>
    </row>
    <row r="44" spans="1:29" ht="17.100000000000001" customHeight="1" thickBot="1">
      <c r="A44" s="96" t="s">
        <v>48</v>
      </c>
      <c r="B44" s="118">
        <f t="shared" si="9"/>
        <v>3</v>
      </c>
      <c r="C44" s="119">
        <f t="shared" si="9"/>
        <v>104</v>
      </c>
      <c r="D44" s="120">
        <f t="shared" si="9"/>
        <v>1381</v>
      </c>
      <c r="E44" s="118">
        <f t="shared" si="9"/>
        <v>12</v>
      </c>
      <c r="F44" s="119">
        <f t="shared" si="9"/>
        <v>1324</v>
      </c>
      <c r="G44" s="120">
        <f t="shared" si="9"/>
        <v>32802</v>
      </c>
      <c r="H44" s="118">
        <f t="shared" si="9"/>
        <v>81</v>
      </c>
      <c r="I44" s="119">
        <f t="shared" si="9"/>
        <v>22631</v>
      </c>
      <c r="J44" s="120">
        <f t="shared" si="9"/>
        <v>425811</v>
      </c>
      <c r="K44" s="118">
        <f t="shared" si="9"/>
        <v>179</v>
      </c>
      <c r="L44" s="119">
        <f t="shared" si="9"/>
        <v>14558</v>
      </c>
      <c r="M44" s="120">
        <f t="shared" si="9"/>
        <v>82745</v>
      </c>
      <c r="N44" s="96" t="s">
        <v>48</v>
      </c>
      <c r="O44" s="96" t="s">
        <v>48</v>
      </c>
      <c r="P44" s="118">
        <f t="shared" si="10"/>
        <v>49</v>
      </c>
      <c r="Q44" s="119">
        <f t="shared" si="10"/>
        <v>1038</v>
      </c>
      <c r="R44" s="120">
        <f t="shared" si="10"/>
        <v>4974</v>
      </c>
      <c r="S44" s="118">
        <f t="shared" si="10"/>
        <v>0</v>
      </c>
      <c r="T44" s="119">
        <f t="shared" si="10"/>
        <v>0</v>
      </c>
      <c r="U44" s="120">
        <f t="shared" si="10"/>
        <v>0</v>
      </c>
      <c r="V44" s="118">
        <f t="shared" si="10"/>
        <v>324</v>
      </c>
      <c r="W44" s="119">
        <f t="shared" si="10"/>
        <v>39655</v>
      </c>
      <c r="X44" s="120">
        <f t="shared" si="10"/>
        <v>547713</v>
      </c>
      <c r="Y44" s="96" t="s">
        <v>48</v>
      </c>
      <c r="AA44" s="36" t="str">
        <f t="shared" si="6"/>
        <v>○</v>
      </c>
      <c r="AB44" s="36" t="str">
        <f t="shared" si="6"/>
        <v>○</v>
      </c>
      <c r="AC44" s="36" t="str">
        <f t="shared" si="6"/>
        <v>○</v>
      </c>
    </row>
    <row r="45" spans="1:29" ht="17.100000000000001" customHeight="1" thickBot="1">
      <c r="A45" s="125" t="s">
        <v>61</v>
      </c>
      <c r="B45" s="126">
        <f t="shared" ref="B45:H45" si="11">SUM(B6:B17)</f>
        <v>822</v>
      </c>
      <c r="C45" s="127">
        <f t="shared" si="11"/>
        <v>818272</v>
      </c>
      <c r="D45" s="128">
        <f t="shared" si="11"/>
        <v>45173811</v>
      </c>
      <c r="E45" s="126">
        <f t="shared" si="11"/>
        <v>27668</v>
      </c>
      <c r="F45" s="127">
        <f t="shared" si="11"/>
        <v>9897837</v>
      </c>
      <c r="G45" s="128">
        <f t="shared" si="11"/>
        <v>490599666</v>
      </c>
      <c r="H45" s="126">
        <f t="shared" si="11"/>
        <v>35035</v>
      </c>
      <c r="I45" s="127">
        <f>SUM(I6:I17)</f>
        <v>13309634</v>
      </c>
      <c r="J45" s="128">
        <f>SUM(J6:J17)</f>
        <v>420820945</v>
      </c>
      <c r="K45" s="126">
        <f t="shared" ref="K45" si="12">SUM(K6:K17)</f>
        <v>55884</v>
      </c>
      <c r="L45" s="127">
        <f>SUM(L6:L17)</f>
        <v>7098464</v>
      </c>
      <c r="M45" s="128">
        <f>SUM(M6:M17)</f>
        <v>162312474</v>
      </c>
      <c r="N45" s="125" t="s">
        <v>61</v>
      </c>
      <c r="O45" s="125" t="s">
        <v>61</v>
      </c>
      <c r="P45" s="126">
        <f t="shared" ref="P45:V45" si="13">SUM(P6:P17)</f>
        <v>9629</v>
      </c>
      <c r="Q45" s="127">
        <f t="shared" si="13"/>
        <v>241552</v>
      </c>
      <c r="R45" s="128">
        <f t="shared" si="13"/>
        <v>2187099</v>
      </c>
      <c r="S45" s="126">
        <f t="shared" si="13"/>
        <v>164</v>
      </c>
      <c r="T45" s="127">
        <f t="shared" si="13"/>
        <v>2844</v>
      </c>
      <c r="U45" s="128">
        <f t="shared" si="13"/>
        <v>36847</v>
      </c>
      <c r="V45" s="126">
        <f t="shared" si="13"/>
        <v>129202</v>
      </c>
      <c r="W45" s="127">
        <f>SUM(W6:W17)</f>
        <v>31368603</v>
      </c>
      <c r="X45" s="128">
        <f>SUM(X6:X17)</f>
        <v>1121130842</v>
      </c>
      <c r="Y45" s="125" t="s">
        <v>61</v>
      </c>
    </row>
    <row r="46" spans="1:29" s="129" customFormat="1" ht="17.100000000000001" customHeight="1" thickBot="1">
      <c r="A46" s="125" t="s">
        <v>62</v>
      </c>
      <c r="B46" s="126">
        <f t="shared" ref="B46:H46" si="14">SUM(B18:B44)</f>
        <v>172</v>
      </c>
      <c r="C46" s="127">
        <f t="shared" si="14"/>
        <v>278304</v>
      </c>
      <c r="D46" s="128">
        <f t="shared" si="14"/>
        <v>13936304</v>
      </c>
      <c r="E46" s="126">
        <f t="shared" si="14"/>
        <v>6815</v>
      </c>
      <c r="F46" s="127">
        <f t="shared" si="14"/>
        <v>1303439</v>
      </c>
      <c r="G46" s="128">
        <f t="shared" si="14"/>
        <v>53994710</v>
      </c>
      <c r="H46" s="126">
        <f t="shared" si="14"/>
        <v>10365</v>
      </c>
      <c r="I46" s="127">
        <f>SUM(I18:I44)</f>
        <v>3249552</v>
      </c>
      <c r="J46" s="128">
        <f>SUM(J18:J44)</f>
        <v>92394659</v>
      </c>
      <c r="K46" s="126">
        <f t="shared" ref="K46" si="15">SUM(K18:K44)</f>
        <v>21721</v>
      </c>
      <c r="L46" s="127">
        <f>SUM(L18:L44)</f>
        <v>2411953</v>
      </c>
      <c r="M46" s="128">
        <f>SUM(M18:M44)</f>
        <v>45505701</v>
      </c>
      <c r="N46" s="125" t="s">
        <v>62</v>
      </c>
      <c r="O46" s="125" t="s">
        <v>62</v>
      </c>
      <c r="P46" s="126">
        <f t="shared" ref="P46:V46" si="16">SUM(P18:P44)</f>
        <v>3684</v>
      </c>
      <c r="Q46" s="127">
        <f t="shared" si="16"/>
        <v>91101</v>
      </c>
      <c r="R46" s="128">
        <f t="shared" si="16"/>
        <v>669241</v>
      </c>
      <c r="S46" s="126">
        <f t="shared" si="16"/>
        <v>9</v>
      </c>
      <c r="T46" s="127">
        <f t="shared" si="16"/>
        <v>578</v>
      </c>
      <c r="U46" s="128">
        <f t="shared" si="16"/>
        <v>4986</v>
      </c>
      <c r="V46" s="126">
        <f t="shared" si="16"/>
        <v>42766</v>
      </c>
      <c r="W46" s="127">
        <f>SUM(W18:W44)</f>
        <v>7334927</v>
      </c>
      <c r="X46" s="128">
        <f>SUM(X18:X44)</f>
        <v>206505601</v>
      </c>
      <c r="Y46" s="125" t="s">
        <v>62</v>
      </c>
    </row>
    <row r="47" spans="1:29" s="129" customFormat="1" ht="17.100000000000001" customHeight="1" thickBot="1">
      <c r="A47" s="125" t="s">
        <v>12</v>
      </c>
      <c r="B47" s="126">
        <f t="shared" ref="B47:H47" si="17">SUM(B45:B46)</f>
        <v>994</v>
      </c>
      <c r="C47" s="127">
        <f t="shared" si="17"/>
        <v>1096576</v>
      </c>
      <c r="D47" s="128">
        <f t="shared" si="17"/>
        <v>59110115</v>
      </c>
      <c r="E47" s="126">
        <f t="shared" si="17"/>
        <v>34483</v>
      </c>
      <c r="F47" s="127">
        <f t="shared" si="17"/>
        <v>11201276</v>
      </c>
      <c r="G47" s="128">
        <f t="shared" si="17"/>
        <v>544594376</v>
      </c>
      <c r="H47" s="126">
        <f t="shared" si="17"/>
        <v>45400</v>
      </c>
      <c r="I47" s="127">
        <f>SUM(I45:I46)</f>
        <v>16559186</v>
      </c>
      <c r="J47" s="128">
        <f>SUM(J45:J46)</f>
        <v>513215604</v>
      </c>
      <c r="K47" s="126">
        <f t="shared" ref="K47" si="18">SUM(K45:K46)</f>
        <v>77605</v>
      </c>
      <c r="L47" s="127">
        <f>SUM(L45:L46)</f>
        <v>9510417</v>
      </c>
      <c r="M47" s="128">
        <f>SUM(M45:M46)</f>
        <v>207818175</v>
      </c>
      <c r="N47" s="125" t="s">
        <v>12</v>
      </c>
      <c r="O47" s="125" t="s">
        <v>12</v>
      </c>
      <c r="P47" s="126">
        <f t="shared" ref="P47:V47" si="19">SUM(P45:P46)</f>
        <v>13313</v>
      </c>
      <c r="Q47" s="127">
        <f t="shared" si="19"/>
        <v>332653</v>
      </c>
      <c r="R47" s="128">
        <f t="shared" si="19"/>
        <v>2856340</v>
      </c>
      <c r="S47" s="126">
        <f t="shared" si="19"/>
        <v>173</v>
      </c>
      <c r="T47" s="127">
        <f t="shared" si="19"/>
        <v>3422</v>
      </c>
      <c r="U47" s="128">
        <f t="shared" si="19"/>
        <v>41833</v>
      </c>
      <c r="V47" s="126">
        <f t="shared" si="19"/>
        <v>171968</v>
      </c>
      <c r="W47" s="130">
        <f>SUM(W45:W46)</f>
        <v>38703530</v>
      </c>
      <c r="X47" s="128">
        <f>SUM(X45:X46)</f>
        <v>1327636443</v>
      </c>
      <c r="Y47" s="125" t="s">
        <v>12</v>
      </c>
    </row>
    <row r="48" spans="1:29">
      <c r="N48" s="104" t="s">
        <v>158</v>
      </c>
      <c r="Y48" s="104" t="str">
        <f>N48</f>
        <v>【出典：令和６年度概要調書（令和６年４月１日現在）】</v>
      </c>
    </row>
    <row r="50" spans="1:24" ht="45" hidden="1" customHeight="1">
      <c r="A50" s="145" t="s">
        <v>203</v>
      </c>
      <c r="B50" s="153" t="s">
        <v>192</v>
      </c>
      <c r="C50" s="153" t="s">
        <v>174</v>
      </c>
      <c r="D50" s="153" t="s">
        <v>175</v>
      </c>
      <c r="E50" s="153" t="s">
        <v>193</v>
      </c>
      <c r="F50" s="153" t="s">
        <v>174</v>
      </c>
      <c r="G50" s="153" t="s">
        <v>175</v>
      </c>
      <c r="H50" s="154" t="s">
        <v>194</v>
      </c>
      <c r="I50" s="154" t="s">
        <v>174</v>
      </c>
      <c r="J50" s="154" t="s">
        <v>175</v>
      </c>
      <c r="K50" s="154" t="s">
        <v>195</v>
      </c>
      <c r="L50" s="154" t="s">
        <v>174</v>
      </c>
      <c r="M50" s="154" t="s">
        <v>175</v>
      </c>
      <c r="P50" s="154" t="s">
        <v>196</v>
      </c>
      <c r="Q50" s="154" t="s">
        <v>174</v>
      </c>
      <c r="R50" s="154" t="s">
        <v>175</v>
      </c>
      <c r="S50" s="154" t="s">
        <v>197</v>
      </c>
      <c r="T50" s="154" t="s">
        <v>174</v>
      </c>
      <c r="U50" s="154" t="s">
        <v>175</v>
      </c>
      <c r="V50" s="154" t="s">
        <v>198</v>
      </c>
      <c r="W50" s="154" t="s">
        <v>174</v>
      </c>
      <c r="X50" s="154" t="s">
        <v>175</v>
      </c>
    </row>
    <row r="51" spans="1:24" ht="13.2" hidden="1">
      <c r="B51" s="155">
        <v>104</v>
      </c>
      <c r="C51" s="155">
        <v>331333</v>
      </c>
      <c r="D51" s="155">
        <v>20185866</v>
      </c>
      <c r="E51" s="155">
        <v>10639</v>
      </c>
      <c r="F51" s="155">
        <v>4798327</v>
      </c>
      <c r="G51" s="155">
        <v>251224841</v>
      </c>
      <c r="H51" s="155">
        <v>8958</v>
      </c>
      <c r="I51" s="155">
        <v>3539529</v>
      </c>
      <c r="J51" s="155">
        <v>139271954</v>
      </c>
      <c r="K51" s="155">
        <v>17361</v>
      </c>
      <c r="L51" s="155">
        <v>2285594</v>
      </c>
      <c r="M51" s="155">
        <v>59647798</v>
      </c>
      <c r="P51" s="155">
        <v>2790</v>
      </c>
      <c r="Q51" s="155">
        <v>63537</v>
      </c>
      <c r="R51" s="155">
        <v>617450</v>
      </c>
      <c r="S51" s="155">
        <v>149</v>
      </c>
      <c r="T51" s="155">
        <v>1080</v>
      </c>
      <c r="U51" s="155">
        <v>25265</v>
      </c>
      <c r="V51" s="155">
        <v>40001</v>
      </c>
      <c r="W51" s="155">
        <v>11019400</v>
      </c>
      <c r="X51" s="155">
        <v>470973174</v>
      </c>
    </row>
    <row r="52" spans="1:24" ht="13.2" hidden="1">
      <c r="B52" s="155">
        <v>3</v>
      </c>
      <c r="C52" s="155">
        <v>13410</v>
      </c>
      <c r="D52" s="155">
        <v>527777</v>
      </c>
      <c r="E52" s="155">
        <v>499</v>
      </c>
      <c r="F52" s="155">
        <v>539996</v>
      </c>
      <c r="G52" s="155">
        <v>26834728</v>
      </c>
      <c r="H52" s="155">
        <v>2273</v>
      </c>
      <c r="I52" s="155">
        <v>815445</v>
      </c>
      <c r="J52" s="155">
        <v>18010157</v>
      </c>
      <c r="K52" s="155">
        <v>2321</v>
      </c>
      <c r="L52" s="155">
        <v>321193</v>
      </c>
      <c r="M52" s="155">
        <v>5369204</v>
      </c>
      <c r="P52" s="155">
        <v>192</v>
      </c>
      <c r="Q52" s="155">
        <v>6913</v>
      </c>
      <c r="R52" s="155">
        <v>42849</v>
      </c>
      <c r="S52" s="155">
        <v>0</v>
      </c>
      <c r="T52" s="155">
        <v>0</v>
      </c>
      <c r="U52" s="155">
        <v>0</v>
      </c>
      <c r="V52" s="155">
        <v>5288</v>
      </c>
      <c r="W52" s="155">
        <v>1696957</v>
      </c>
      <c r="X52" s="155">
        <v>50784715</v>
      </c>
    </row>
    <row r="53" spans="1:24" ht="13.2" hidden="1">
      <c r="B53" s="155">
        <v>195</v>
      </c>
      <c r="C53" s="155">
        <v>135861</v>
      </c>
      <c r="D53" s="155">
        <v>8146086</v>
      </c>
      <c r="E53" s="155">
        <v>4341</v>
      </c>
      <c r="F53" s="155">
        <v>857470</v>
      </c>
      <c r="G53" s="155">
        <v>37365036</v>
      </c>
      <c r="H53" s="155">
        <v>3398</v>
      </c>
      <c r="I53" s="155">
        <v>1577372</v>
      </c>
      <c r="J53" s="155">
        <v>44584476</v>
      </c>
      <c r="K53" s="155">
        <v>5670</v>
      </c>
      <c r="L53" s="155">
        <v>647885</v>
      </c>
      <c r="M53" s="155">
        <v>12829964</v>
      </c>
      <c r="P53" s="155">
        <v>759</v>
      </c>
      <c r="Q53" s="155">
        <v>22611</v>
      </c>
      <c r="R53" s="155">
        <v>257844</v>
      </c>
      <c r="S53" s="155">
        <v>14</v>
      </c>
      <c r="T53" s="155">
        <v>1662</v>
      </c>
      <c r="U53" s="155">
        <v>10645</v>
      </c>
      <c r="V53" s="155">
        <v>14377</v>
      </c>
      <c r="W53" s="155">
        <v>3242861</v>
      </c>
      <c r="X53" s="155">
        <v>103194051</v>
      </c>
    </row>
    <row r="54" spans="1:24" ht="13.2" hidden="1">
      <c r="B54" s="155">
        <v>24</v>
      </c>
      <c r="C54" s="155">
        <v>64703</v>
      </c>
      <c r="D54" s="155">
        <v>1772335</v>
      </c>
      <c r="E54" s="155">
        <v>553</v>
      </c>
      <c r="F54" s="155">
        <v>473822</v>
      </c>
      <c r="G54" s="155">
        <v>19896112</v>
      </c>
      <c r="H54" s="155">
        <v>3163</v>
      </c>
      <c r="I54" s="155">
        <v>1321059</v>
      </c>
      <c r="J54" s="155">
        <v>36635990</v>
      </c>
      <c r="K54" s="155">
        <v>3552</v>
      </c>
      <c r="L54" s="155">
        <v>408704</v>
      </c>
      <c r="M54" s="155">
        <v>7348656</v>
      </c>
      <c r="P54" s="155">
        <v>1138</v>
      </c>
      <c r="Q54" s="155">
        <v>30174</v>
      </c>
      <c r="R54" s="155">
        <v>221024</v>
      </c>
      <c r="S54" s="155">
        <v>0</v>
      </c>
      <c r="T54" s="155">
        <v>90</v>
      </c>
      <c r="U54" s="155">
        <v>51</v>
      </c>
      <c r="V54" s="155">
        <v>8430</v>
      </c>
      <c r="W54" s="155">
        <v>2298552</v>
      </c>
      <c r="X54" s="155">
        <v>65874168</v>
      </c>
    </row>
    <row r="55" spans="1:24" ht="13.2" hidden="1">
      <c r="B55" s="155">
        <v>12</v>
      </c>
      <c r="C55" s="155">
        <v>84101</v>
      </c>
      <c r="D55" s="155">
        <v>4248513</v>
      </c>
      <c r="E55" s="155">
        <v>1150</v>
      </c>
      <c r="F55" s="155">
        <v>873224</v>
      </c>
      <c r="G55" s="155">
        <v>43460633</v>
      </c>
      <c r="H55" s="155">
        <v>3887</v>
      </c>
      <c r="I55" s="155">
        <v>1674793</v>
      </c>
      <c r="J55" s="155">
        <v>60367307</v>
      </c>
      <c r="K55" s="155">
        <v>6239</v>
      </c>
      <c r="L55" s="155">
        <v>817003</v>
      </c>
      <c r="M55" s="155">
        <v>19731858</v>
      </c>
      <c r="P55" s="155">
        <v>697</v>
      </c>
      <c r="Q55" s="155">
        <v>20180</v>
      </c>
      <c r="R55" s="155">
        <v>157869</v>
      </c>
      <c r="S55" s="155">
        <v>0</v>
      </c>
      <c r="T55" s="155">
        <v>0</v>
      </c>
      <c r="U55" s="155">
        <v>0</v>
      </c>
      <c r="V55" s="155">
        <v>11985</v>
      </c>
      <c r="W55" s="155">
        <v>3469301</v>
      </c>
      <c r="X55" s="155">
        <v>127966180</v>
      </c>
    </row>
    <row r="56" spans="1:24" ht="13.2" hidden="1">
      <c r="B56" s="155">
        <v>21</v>
      </c>
      <c r="C56" s="155">
        <v>36058</v>
      </c>
      <c r="D56" s="155">
        <v>1676631</v>
      </c>
      <c r="E56" s="155">
        <v>808</v>
      </c>
      <c r="F56" s="155">
        <v>264264</v>
      </c>
      <c r="G56" s="155">
        <v>12421984</v>
      </c>
      <c r="H56" s="155">
        <v>2001</v>
      </c>
      <c r="I56" s="155">
        <v>748363</v>
      </c>
      <c r="J56" s="155">
        <v>18697657</v>
      </c>
      <c r="K56" s="155">
        <v>2286</v>
      </c>
      <c r="L56" s="155">
        <v>330819</v>
      </c>
      <c r="M56" s="155">
        <v>6391931</v>
      </c>
      <c r="P56" s="155">
        <v>321</v>
      </c>
      <c r="Q56" s="155">
        <v>9010</v>
      </c>
      <c r="R56" s="155">
        <v>81100</v>
      </c>
      <c r="S56" s="155">
        <v>0</v>
      </c>
      <c r="T56" s="155">
        <v>0</v>
      </c>
      <c r="U56" s="155">
        <v>0</v>
      </c>
      <c r="V56" s="155">
        <v>5437</v>
      </c>
      <c r="W56" s="155">
        <v>1388514</v>
      </c>
      <c r="X56" s="155">
        <v>39269303</v>
      </c>
    </row>
    <row r="57" spans="1:24" ht="13.2" hidden="1">
      <c r="B57" s="155">
        <v>30</v>
      </c>
      <c r="C57" s="155">
        <v>5854</v>
      </c>
      <c r="D57" s="155">
        <v>83494</v>
      </c>
      <c r="E57" s="155">
        <v>231</v>
      </c>
      <c r="F57" s="155">
        <v>84964</v>
      </c>
      <c r="G57" s="155">
        <v>2872085</v>
      </c>
      <c r="H57" s="155">
        <v>1848</v>
      </c>
      <c r="I57" s="155">
        <v>741922</v>
      </c>
      <c r="J57" s="155">
        <v>17992295</v>
      </c>
      <c r="K57" s="155">
        <v>1981</v>
      </c>
      <c r="L57" s="155">
        <v>238435</v>
      </c>
      <c r="M57" s="155">
        <v>3565577</v>
      </c>
      <c r="P57" s="155">
        <v>347</v>
      </c>
      <c r="Q57" s="155">
        <v>11879</v>
      </c>
      <c r="R57" s="155">
        <v>69245</v>
      </c>
      <c r="S57" s="155">
        <v>0</v>
      </c>
      <c r="T57" s="155">
        <v>0</v>
      </c>
      <c r="U57" s="155">
        <v>0</v>
      </c>
      <c r="V57" s="155">
        <v>4437</v>
      </c>
      <c r="W57" s="155">
        <v>1083054</v>
      </c>
      <c r="X57" s="155">
        <v>24582696</v>
      </c>
    </row>
    <row r="58" spans="1:24" ht="13.2" hidden="1">
      <c r="B58" s="155">
        <v>2</v>
      </c>
      <c r="C58" s="155">
        <v>911</v>
      </c>
      <c r="D58" s="155">
        <v>67418</v>
      </c>
      <c r="E58" s="155">
        <v>207</v>
      </c>
      <c r="F58" s="155">
        <v>75482</v>
      </c>
      <c r="G58" s="155">
        <v>3349671</v>
      </c>
      <c r="H58" s="155">
        <v>2031</v>
      </c>
      <c r="I58" s="155">
        <v>520157</v>
      </c>
      <c r="J58" s="155">
        <v>12275107</v>
      </c>
      <c r="K58" s="155">
        <v>1812</v>
      </c>
      <c r="L58" s="155">
        <v>177362</v>
      </c>
      <c r="M58" s="155">
        <v>2540040</v>
      </c>
      <c r="P58" s="155">
        <v>950</v>
      </c>
      <c r="Q58" s="155">
        <v>18658</v>
      </c>
      <c r="R58" s="155">
        <v>212351</v>
      </c>
      <c r="S58" s="155">
        <v>0</v>
      </c>
      <c r="T58" s="155">
        <v>0</v>
      </c>
      <c r="U58" s="155">
        <v>0</v>
      </c>
      <c r="V58" s="155">
        <v>5002</v>
      </c>
      <c r="W58" s="155">
        <v>792570</v>
      </c>
      <c r="X58" s="155">
        <v>18444587</v>
      </c>
    </row>
    <row r="59" spans="1:24" ht="13.2" hidden="1">
      <c r="B59" s="155">
        <v>35</v>
      </c>
      <c r="C59" s="155">
        <v>110120</v>
      </c>
      <c r="D59" s="155">
        <v>6621597</v>
      </c>
      <c r="E59" s="155">
        <v>4754</v>
      </c>
      <c r="F59" s="155">
        <v>1198685</v>
      </c>
      <c r="G59" s="155">
        <v>58485355</v>
      </c>
      <c r="H59" s="155">
        <v>1887</v>
      </c>
      <c r="I59" s="155">
        <v>775089</v>
      </c>
      <c r="J59" s="155">
        <v>27016409</v>
      </c>
      <c r="K59" s="155">
        <v>5998</v>
      </c>
      <c r="L59" s="155">
        <v>790673</v>
      </c>
      <c r="M59" s="155">
        <v>21657374</v>
      </c>
      <c r="P59" s="155">
        <v>897</v>
      </c>
      <c r="Q59" s="155">
        <v>21545</v>
      </c>
      <c r="R59" s="155">
        <v>215001</v>
      </c>
      <c r="S59" s="155">
        <v>0</v>
      </c>
      <c r="T59" s="155">
        <v>0</v>
      </c>
      <c r="U59" s="155">
        <v>0</v>
      </c>
      <c r="V59" s="155">
        <v>13571</v>
      </c>
      <c r="W59" s="155">
        <v>2896112</v>
      </c>
      <c r="X59" s="155">
        <v>113995736</v>
      </c>
    </row>
    <row r="60" spans="1:24" ht="13.2" hidden="1">
      <c r="B60" s="155">
        <v>146</v>
      </c>
      <c r="C60" s="155">
        <v>13463</v>
      </c>
      <c r="D60" s="155">
        <v>882642</v>
      </c>
      <c r="E60" s="155">
        <v>3708</v>
      </c>
      <c r="F60" s="155">
        <v>508513</v>
      </c>
      <c r="G60" s="155">
        <v>25272402</v>
      </c>
      <c r="H60" s="155">
        <v>1749</v>
      </c>
      <c r="I60" s="155">
        <v>649804</v>
      </c>
      <c r="J60" s="155">
        <v>22530655</v>
      </c>
      <c r="K60" s="155">
        <v>3947</v>
      </c>
      <c r="L60" s="155">
        <v>562529</v>
      </c>
      <c r="M60" s="155">
        <v>13605542</v>
      </c>
      <c r="P60" s="155">
        <v>553</v>
      </c>
      <c r="Q60" s="155">
        <v>12473</v>
      </c>
      <c r="R60" s="155">
        <v>100583</v>
      </c>
      <c r="S60" s="155">
        <v>1</v>
      </c>
      <c r="T60" s="155">
        <v>12</v>
      </c>
      <c r="U60" s="155">
        <v>886</v>
      </c>
      <c r="V60" s="155">
        <v>10104</v>
      </c>
      <c r="W60" s="155">
        <v>1746794</v>
      </c>
      <c r="X60" s="155">
        <v>62392710</v>
      </c>
    </row>
    <row r="61" spans="1:24" ht="13.2" hidden="1">
      <c r="B61" s="155">
        <v>8</v>
      </c>
      <c r="C61" s="155">
        <v>3088</v>
      </c>
      <c r="D61" s="155">
        <v>35767</v>
      </c>
      <c r="E61" s="155">
        <v>370</v>
      </c>
      <c r="F61" s="155">
        <v>158163</v>
      </c>
      <c r="G61" s="155">
        <v>6465137</v>
      </c>
      <c r="H61" s="155">
        <v>2032</v>
      </c>
      <c r="I61" s="155">
        <v>604361</v>
      </c>
      <c r="J61" s="155">
        <v>16494855</v>
      </c>
      <c r="K61" s="155">
        <v>2252</v>
      </c>
      <c r="L61" s="155">
        <v>256420</v>
      </c>
      <c r="M61" s="155">
        <v>6895571</v>
      </c>
      <c r="P61" s="155">
        <v>685</v>
      </c>
      <c r="Q61" s="155">
        <v>16489</v>
      </c>
      <c r="R61" s="155">
        <v>147513</v>
      </c>
      <c r="S61" s="155">
        <v>0</v>
      </c>
      <c r="T61" s="155">
        <v>0</v>
      </c>
      <c r="U61" s="155">
        <v>0</v>
      </c>
      <c r="V61" s="155">
        <v>5347</v>
      </c>
      <c r="W61" s="155">
        <v>1038521</v>
      </c>
      <c r="X61" s="155">
        <v>30038843</v>
      </c>
    </row>
    <row r="62" spans="1:24" ht="13.2" hidden="1">
      <c r="B62" s="155">
        <v>242</v>
      </c>
      <c r="C62" s="155">
        <v>19370</v>
      </c>
      <c r="D62" s="155">
        <v>925685</v>
      </c>
      <c r="E62" s="155">
        <v>408</v>
      </c>
      <c r="F62" s="155">
        <v>64927</v>
      </c>
      <c r="G62" s="155">
        <v>2951682</v>
      </c>
      <c r="H62" s="155">
        <v>1808</v>
      </c>
      <c r="I62" s="155">
        <v>341740</v>
      </c>
      <c r="J62" s="155">
        <v>6944083</v>
      </c>
      <c r="K62" s="155">
        <v>2465</v>
      </c>
      <c r="L62" s="155">
        <v>261847</v>
      </c>
      <c r="M62" s="155">
        <v>2728959</v>
      </c>
      <c r="P62" s="155">
        <v>300</v>
      </c>
      <c r="Q62" s="155">
        <v>8083</v>
      </c>
      <c r="R62" s="155">
        <v>64270</v>
      </c>
      <c r="S62" s="155">
        <v>0</v>
      </c>
      <c r="T62" s="155">
        <v>0</v>
      </c>
      <c r="U62" s="155">
        <v>0</v>
      </c>
      <c r="V62" s="155">
        <v>5223</v>
      </c>
      <c r="W62" s="155">
        <v>695967</v>
      </c>
      <c r="X62" s="155">
        <v>13614679</v>
      </c>
    </row>
    <row r="63" spans="1:24" ht="13.2" hidden="1">
      <c r="B63" s="155">
        <v>0</v>
      </c>
      <c r="C63" s="155">
        <v>0</v>
      </c>
      <c r="D63" s="155">
        <v>0</v>
      </c>
      <c r="E63" s="155">
        <v>83</v>
      </c>
      <c r="F63" s="155">
        <v>17509</v>
      </c>
      <c r="G63" s="155">
        <v>853485</v>
      </c>
      <c r="H63" s="155">
        <v>455</v>
      </c>
      <c r="I63" s="155">
        <v>100106</v>
      </c>
      <c r="J63" s="155">
        <v>1515860</v>
      </c>
      <c r="K63" s="155">
        <v>365</v>
      </c>
      <c r="L63" s="155">
        <v>30392</v>
      </c>
      <c r="M63" s="155">
        <v>230382</v>
      </c>
      <c r="P63" s="155">
        <v>337</v>
      </c>
      <c r="Q63" s="155">
        <v>6490</v>
      </c>
      <c r="R63" s="155">
        <v>90228</v>
      </c>
      <c r="S63" s="155">
        <v>0</v>
      </c>
      <c r="T63" s="155">
        <v>0</v>
      </c>
      <c r="U63" s="155">
        <v>0</v>
      </c>
      <c r="V63" s="155">
        <v>1240</v>
      </c>
      <c r="W63" s="155">
        <v>154497</v>
      </c>
      <c r="X63" s="155">
        <v>2689955</v>
      </c>
    </row>
    <row r="64" spans="1:24" ht="13.2" hidden="1">
      <c r="B64" s="155">
        <v>12</v>
      </c>
      <c r="C64" s="155">
        <v>1371</v>
      </c>
      <c r="D64" s="155">
        <v>26746</v>
      </c>
      <c r="E64" s="155">
        <v>861</v>
      </c>
      <c r="F64" s="155">
        <v>74646</v>
      </c>
      <c r="G64" s="155">
        <v>2490971</v>
      </c>
      <c r="H64" s="155">
        <v>393</v>
      </c>
      <c r="I64" s="155">
        <v>121655</v>
      </c>
      <c r="J64" s="155">
        <v>3218447</v>
      </c>
      <c r="K64" s="155">
        <v>1536</v>
      </c>
      <c r="L64" s="155">
        <v>186882</v>
      </c>
      <c r="M64" s="155">
        <v>3470664</v>
      </c>
      <c r="P64" s="155">
        <v>290</v>
      </c>
      <c r="Q64" s="155">
        <v>7541</v>
      </c>
      <c r="R64" s="155">
        <v>53795</v>
      </c>
      <c r="S64" s="155">
        <v>1</v>
      </c>
      <c r="T64" s="155">
        <v>117</v>
      </c>
      <c r="U64" s="155">
        <v>2173</v>
      </c>
      <c r="V64" s="155">
        <v>3093</v>
      </c>
      <c r="W64" s="155">
        <v>392212</v>
      </c>
      <c r="X64" s="155">
        <v>9262796</v>
      </c>
    </row>
    <row r="65" spans="2:24" ht="13.2" hidden="1">
      <c r="B65" s="155">
        <v>13</v>
      </c>
      <c r="C65" s="155">
        <v>33643</v>
      </c>
      <c r="D65" s="155">
        <v>2378106</v>
      </c>
      <c r="E65" s="155">
        <v>1198</v>
      </c>
      <c r="F65" s="155">
        <v>128990</v>
      </c>
      <c r="G65" s="155">
        <v>4663303</v>
      </c>
      <c r="H65" s="155">
        <v>405</v>
      </c>
      <c r="I65" s="155">
        <v>86934</v>
      </c>
      <c r="J65" s="155">
        <v>2834847</v>
      </c>
      <c r="K65" s="155">
        <v>1557</v>
      </c>
      <c r="L65" s="155">
        <v>196487</v>
      </c>
      <c r="M65" s="155">
        <v>3721033</v>
      </c>
      <c r="P65" s="155">
        <v>218</v>
      </c>
      <c r="Q65" s="155">
        <v>4507</v>
      </c>
      <c r="R65" s="155">
        <v>42845</v>
      </c>
      <c r="S65" s="155">
        <v>0</v>
      </c>
      <c r="T65" s="155">
        <v>0</v>
      </c>
      <c r="U65" s="155">
        <v>0</v>
      </c>
      <c r="V65" s="155">
        <v>3391</v>
      </c>
      <c r="W65" s="155">
        <v>450561</v>
      </c>
      <c r="X65" s="155">
        <v>13640134</v>
      </c>
    </row>
    <row r="66" spans="2:24" ht="13.2" hidden="1">
      <c r="B66" s="155">
        <v>5</v>
      </c>
      <c r="C66" s="155">
        <v>1638</v>
      </c>
      <c r="D66" s="155">
        <v>84415</v>
      </c>
      <c r="E66" s="155">
        <v>342</v>
      </c>
      <c r="F66" s="155">
        <v>115051</v>
      </c>
      <c r="G66" s="155">
        <v>4840886</v>
      </c>
      <c r="H66" s="155">
        <v>774</v>
      </c>
      <c r="I66" s="155">
        <v>243805</v>
      </c>
      <c r="J66" s="155">
        <v>6768484</v>
      </c>
      <c r="K66" s="155">
        <v>1856</v>
      </c>
      <c r="L66" s="155">
        <v>219301</v>
      </c>
      <c r="M66" s="155">
        <v>4541095</v>
      </c>
      <c r="P66" s="155">
        <v>346</v>
      </c>
      <c r="Q66" s="155">
        <v>12099</v>
      </c>
      <c r="R66" s="155">
        <v>68507</v>
      </c>
      <c r="S66" s="155">
        <v>0</v>
      </c>
      <c r="T66" s="155">
        <v>0</v>
      </c>
      <c r="U66" s="155">
        <v>0</v>
      </c>
      <c r="V66" s="155">
        <v>3323</v>
      </c>
      <c r="W66" s="155">
        <v>591894</v>
      </c>
      <c r="X66" s="155">
        <v>16303387</v>
      </c>
    </row>
    <row r="67" spans="2:24" ht="13.2" hidden="1">
      <c r="B67" s="155">
        <v>20</v>
      </c>
      <c r="C67" s="155">
        <v>23558</v>
      </c>
      <c r="D67" s="155">
        <v>378516</v>
      </c>
      <c r="E67" s="155">
        <v>38</v>
      </c>
      <c r="F67" s="155">
        <v>31301</v>
      </c>
      <c r="G67" s="155">
        <v>1543151</v>
      </c>
      <c r="H67" s="155">
        <v>254</v>
      </c>
      <c r="I67" s="155">
        <v>292888</v>
      </c>
      <c r="J67" s="155">
        <v>15214050</v>
      </c>
      <c r="K67" s="155">
        <v>431</v>
      </c>
      <c r="L67" s="155">
        <v>50706</v>
      </c>
      <c r="M67" s="155">
        <v>826844</v>
      </c>
      <c r="P67" s="155">
        <v>133</v>
      </c>
      <c r="Q67" s="155">
        <v>3949</v>
      </c>
      <c r="R67" s="155">
        <v>14835</v>
      </c>
      <c r="S67" s="155">
        <v>1</v>
      </c>
      <c r="T67" s="155">
        <v>137</v>
      </c>
      <c r="U67" s="155">
        <v>188</v>
      </c>
      <c r="V67" s="155">
        <v>877</v>
      </c>
      <c r="W67" s="155">
        <v>402539</v>
      </c>
      <c r="X67" s="155">
        <v>17977584</v>
      </c>
    </row>
    <row r="68" spans="2:24" ht="13.2" hidden="1">
      <c r="B68" s="155">
        <v>4</v>
      </c>
      <c r="C68" s="155">
        <v>37334</v>
      </c>
      <c r="D68" s="155">
        <v>1618995</v>
      </c>
      <c r="E68" s="155">
        <v>93</v>
      </c>
      <c r="F68" s="155">
        <v>45420</v>
      </c>
      <c r="G68" s="155">
        <v>2138312</v>
      </c>
      <c r="H68" s="155">
        <v>394</v>
      </c>
      <c r="I68" s="155">
        <v>198682</v>
      </c>
      <c r="J68" s="155">
        <v>4784546</v>
      </c>
      <c r="K68" s="155">
        <v>798</v>
      </c>
      <c r="L68" s="155">
        <v>84849</v>
      </c>
      <c r="M68" s="155">
        <v>1465797</v>
      </c>
      <c r="P68" s="155">
        <v>211</v>
      </c>
      <c r="Q68" s="155">
        <v>4069</v>
      </c>
      <c r="R68" s="155">
        <v>37276</v>
      </c>
      <c r="S68" s="155">
        <v>0</v>
      </c>
      <c r="T68" s="155">
        <v>0</v>
      </c>
      <c r="U68" s="155">
        <v>0</v>
      </c>
      <c r="V68" s="155">
        <v>1500</v>
      </c>
      <c r="W68" s="155">
        <v>370354</v>
      </c>
      <c r="X68" s="155">
        <v>10044926</v>
      </c>
    </row>
    <row r="69" spans="2:24" ht="13.2" hidden="1">
      <c r="B69" s="155">
        <v>12</v>
      </c>
      <c r="C69" s="155">
        <v>7121</v>
      </c>
      <c r="D69" s="155">
        <v>153367</v>
      </c>
      <c r="E69" s="155">
        <v>49</v>
      </c>
      <c r="F69" s="155">
        <v>8576</v>
      </c>
      <c r="G69" s="155">
        <v>290586</v>
      </c>
      <c r="H69" s="155">
        <v>229</v>
      </c>
      <c r="I69" s="155">
        <v>69287</v>
      </c>
      <c r="J69" s="155">
        <v>2162011</v>
      </c>
      <c r="K69" s="155">
        <v>745</v>
      </c>
      <c r="L69" s="155">
        <v>73826</v>
      </c>
      <c r="M69" s="155">
        <v>1137185</v>
      </c>
      <c r="P69" s="155">
        <v>188</v>
      </c>
      <c r="Q69" s="155">
        <v>4774</v>
      </c>
      <c r="R69" s="155">
        <v>16220</v>
      </c>
      <c r="S69" s="155">
        <v>0</v>
      </c>
      <c r="T69" s="155">
        <v>0</v>
      </c>
      <c r="U69" s="155">
        <v>0</v>
      </c>
      <c r="V69" s="155">
        <v>1223</v>
      </c>
      <c r="W69" s="155">
        <v>163584</v>
      </c>
      <c r="X69" s="155">
        <v>3759369</v>
      </c>
    </row>
    <row r="70" spans="2:24" ht="13.2" hidden="1">
      <c r="B70" s="155">
        <v>4</v>
      </c>
      <c r="C70" s="155">
        <v>3640</v>
      </c>
      <c r="D70" s="155">
        <v>157100</v>
      </c>
      <c r="E70" s="155">
        <v>268</v>
      </c>
      <c r="F70" s="155">
        <v>75421</v>
      </c>
      <c r="G70" s="155">
        <v>3121955</v>
      </c>
      <c r="H70" s="155">
        <v>1849</v>
      </c>
      <c r="I70" s="155">
        <v>558199</v>
      </c>
      <c r="J70" s="155">
        <v>15443442</v>
      </c>
      <c r="K70" s="155">
        <v>3109</v>
      </c>
      <c r="L70" s="155">
        <v>301505</v>
      </c>
      <c r="M70" s="155">
        <v>5594992</v>
      </c>
      <c r="P70" s="155">
        <v>497</v>
      </c>
      <c r="Q70" s="155">
        <v>10401</v>
      </c>
      <c r="R70" s="155">
        <v>53912</v>
      </c>
      <c r="S70" s="155">
        <v>0</v>
      </c>
      <c r="T70" s="155">
        <v>0</v>
      </c>
      <c r="U70" s="155">
        <v>0</v>
      </c>
      <c r="V70" s="155">
        <v>5727</v>
      </c>
      <c r="W70" s="155">
        <v>949166</v>
      </c>
      <c r="X70" s="155">
        <v>24371401</v>
      </c>
    </row>
    <row r="71" spans="2:24" ht="13.2" hidden="1">
      <c r="B71" s="155">
        <v>4</v>
      </c>
      <c r="C71" s="155">
        <v>1260</v>
      </c>
      <c r="D71" s="155">
        <v>28109</v>
      </c>
      <c r="E71" s="155">
        <v>1</v>
      </c>
      <c r="F71" s="155">
        <v>83</v>
      </c>
      <c r="G71" s="155">
        <v>1695</v>
      </c>
      <c r="H71" s="155">
        <v>75</v>
      </c>
      <c r="I71" s="155">
        <v>16698</v>
      </c>
      <c r="J71" s="155">
        <v>335936</v>
      </c>
      <c r="K71" s="155">
        <v>132</v>
      </c>
      <c r="L71" s="155">
        <v>11340</v>
      </c>
      <c r="M71" s="155">
        <v>121921</v>
      </c>
      <c r="P71" s="155">
        <v>3</v>
      </c>
      <c r="Q71" s="155">
        <v>83</v>
      </c>
      <c r="R71" s="155">
        <v>773</v>
      </c>
      <c r="S71" s="155">
        <v>5</v>
      </c>
      <c r="T71" s="155">
        <v>230</v>
      </c>
      <c r="U71" s="155">
        <v>907</v>
      </c>
      <c r="V71" s="155">
        <v>220</v>
      </c>
      <c r="W71" s="155">
        <v>29694</v>
      </c>
      <c r="X71" s="155">
        <v>489341</v>
      </c>
    </row>
    <row r="72" spans="2:24" ht="13.2" hidden="1">
      <c r="B72" s="155">
        <v>1</v>
      </c>
      <c r="C72" s="155">
        <v>700</v>
      </c>
      <c r="D72" s="155">
        <v>5269</v>
      </c>
      <c r="E72" s="155">
        <v>1</v>
      </c>
      <c r="F72" s="155">
        <v>31</v>
      </c>
      <c r="G72" s="155">
        <v>161</v>
      </c>
      <c r="H72" s="155">
        <v>55</v>
      </c>
      <c r="I72" s="155">
        <v>8375</v>
      </c>
      <c r="J72" s="155">
        <v>105057</v>
      </c>
      <c r="K72" s="155">
        <v>170</v>
      </c>
      <c r="L72" s="155">
        <v>17185</v>
      </c>
      <c r="M72" s="155">
        <v>136749</v>
      </c>
      <c r="P72" s="155">
        <v>17</v>
      </c>
      <c r="Q72" s="155">
        <v>784</v>
      </c>
      <c r="R72" s="155">
        <v>13506</v>
      </c>
      <c r="S72" s="155">
        <v>0</v>
      </c>
      <c r="T72" s="155">
        <v>0</v>
      </c>
      <c r="U72" s="155">
        <v>0</v>
      </c>
      <c r="V72" s="155">
        <v>244</v>
      </c>
      <c r="W72" s="155">
        <v>27075</v>
      </c>
      <c r="X72" s="155">
        <v>260742</v>
      </c>
    </row>
    <row r="73" spans="2:24" ht="13.2" hidden="1">
      <c r="B73" s="155">
        <v>3</v>
      </c>
      <c r="C73" s="155">
        <v>1498</v>
      </c>
      <c r="D73" s="155">
        <v>8867</v>
      </c>
      <c r="E73" s="155">
        <v>76</v>
      </c>
      <c r="F73" s="155">
        <v>10452</v>
      </c>
      <c r="G73" s="155">
        <v>216142</v>
      </c>
      <c r="H73" s="155">
        <v>343</v>
      </c>
      <c r="I73" s="155">
        <v>88277</v>
      </c>
      <c r="J73" s="155">
        <v>2680681</v>
      </c>
      <c r="K73" s="155">
        <v>538</v>
      </c>
      <c r="L73" s="155">
        <v>51144</v>
      </c>
      <c r="M73" s="155">
        <v>614516</v>
      </c>
      <c r="P73" s="155">
        <v>136</v>
      </c>
      <c r="Q73" s="155">
        <v>3500</v>
      </c>
      <c r="R73" s="155">
        <v>24831</v>
      </c>
      <c r="S73" s="155">
        <v>0</v>
      </c>
      <c r="T73" s="155">
        <v>0</v>
      </c>
      <c r="U73" s="155">
        <v>0</v>
      </c>
      <c r="V73" s="155">
        <v>1096</v>
      </c>
      <c r="W73" s="155">
        <v>154871</v>
      </c>
      <c r="X73" s="155">
        <v>3545037</v>
      </c>
    </row>
    <row r="74" spans="2:24" ht="13.2" hidden="1">
      <c r="B74" s="155">
        <v>3</v>
      </c>
      <c r="C74" s="155">
        <v>1010</v>
      </c>
      <c r="D74" s="155">
        <v>47113</v>
      </c>
      <c r="E74" s="155">
        <v>54</v>
      </c>
      <c r="F74" s="155">
        <v>3758</v>
      </c>
      <c r="G74" s="155">
        <v>143856</v>
      </c>
      <c r="H74" s="155">
        <v>197</v>
      </c>
      <c r="I74" s="155">
        <v>26944</v>
      </c>
      <c r="J74" s="155">
        <v>555825</v>
      </c>
      <c r="K74" s="155">
        <v>203</v>
      </c>
      <c r="L74" s="155">
        <v>15593</v>
      </c>
      <c r="M74" s="155">
        <v>239902</v>
      </c>
      <c r="P74" s="155">
        <v>146</v>
      </c>
      <c r="Q74" s="155">
        <v>3152</v>
      </c>
      <c r="R74" s="155">
        <v>28132</v>
      </c>
      <c r="S74" s="155">
        <v>0</v>
      </c>
      <c r="T74" s="155">
        <v>0</v>
      </c>
      <c r="U74" s="155">
        <v>0</v>
      </c>
      <c r="V74" s="155">
        <v>603</v>
      </c>
      <c r="W74" s="155">
        <v>50457</v>
      </c>
      <c r="X74" s="155">
        <v>1014828</v>
      </c>
    </row>
    <row r="75" spans="2:24" ht="13.2" hidden="1">
      <c r="B75" s="155">
        <v>25</v>
      </c>
      <c r="C75" s="155">
        <v>37965</v>
      </c>
      <c r="D75" s="155">
        <v>1504555</v>
      </c>
      <c r="E75" s="155">
        <v>979</v>
      </c>
      <c r="F75" s="155">
        <v>164063</v>
      </c>
      <c r="G75" s="155">
        <v>5154485</v>
      </c>
      <c r="H75" s="155">
        <v>430</v>
      </c>
      <c r="I75" s="155">
        <v>219324</v>
      </c>
      <c r="J75" s="155">
        <v>6706368</v>
      </c>
      <c r="K75" s="155">
        <v>1350</v>
      </c>
      <c r="L75" s="155">
        <v>157707</v>
      </c>
      <c r="M75" s="155">
        <v>2649598</v>
      </c>
      <c r="P75" s="155">
        <v>40</v>
      </c>
      <c r="Q75" s="155">
        <v>1087</v>
      </c>
      <c r="R75" s="155">
        <v>12410</v>
      </c>
      <c r="S75" s="155">
        <v>0</v>
      </c>
      <c r="T75" s="155">
        <v>0</v>
      </c>
      <c r="U75" s="155">
        <v>0</v>
      </c>
      <c r="V75" s="155">
        <v>2824</v>
      </c>
      <c r="W75" s="155">
        <v>580146</v>
      </c>
      <c r="X75" s="155">
        <v>16027416</v>
      </c>
    </row>
    <row r="76" spans="2:24" ht="13.2" hidden="1">
      <c r="B76" s="155">
        <v>18</v>
      </c>
      <c r="C76" s="155">
        <v>79138</v>
      </c>
      <c r="D76" s="155">
        <v>5679720</v>
      </c>
      <c r="E76" s="155">
        <v>818</v>
      </c>
      <c r="F76" s="155">
        <v>225339</v>
      </c>
      <c r="G76" s="155">
        <v>11705956</v>
      </c>
      <c r="H76" s="155">
        <v>680</v>
      </c>
      <c r="I76" s="155">
        <v>191622</v>
      </c>
      <c r="J76" s="155">
        <v>7310387</v>
      </c>
      <c r="K76" s="155">
        <v>1347</v>
      </c>
      <c r="L76" s="155">
        <v>183726</v>
      </c>
      <c r="M76" s="155">
        <v>6292891</v>
      </c>
      <c r="P76" s="155">
        <v>134</v>
      </c>
      <c r="Q76" s="155">
        <v>3675</v>
      </c>
      <c r="R76" s="155">
        <v>36098</v>
      </c>
      <c r="S76" s="155">
        <v>2</v>
      </c>
      <c r="T76" s="155">
        <v>94</v>
      </c>
      <c r="U76" s="155">
        <v>1718</v>
      </c>
      <c r="V76" s="155">
        <v>2999</v>
      </c>
      <c r="W76" s="155">
        <v>683594</v>
      </c>
      <c r="X76" s="155">
        <v>31026770</v>
      </c>
    </row>
    <row r="77" spans="2:24" ht="13.2" hidden="1">
      <c r="B77" s="155">
        <v>10</v>
      </c>
      <c r="C77" s="155">
        <v>1729</v>
      </c>
      <c r="D77" s="155">
        <v>32130</v>
      </c>
      <c r="E77" s="155">
        <v>1054</v>
      </c>
      <c r="F77" s="155">
        <v>148126</v>
      </c>
      <c r="G77" s="155">
        <v>6414112</v>
      </c>
      <c r="H77" s="155">
        <v>1160</v>
      </c>
      <c r="I77" s="155">
        <v>347086</v>
      </c>
      <c r="J77" s="155">
        <v>9465351</v>
      </c>
      <c r="K77" s="155">
        <v>3214</v>
      </c>
      <c r="L77" s="155">
        <v>375932</v>
      </c>
      <c r="M77" s="155">
        <v>7400666</v>
      </c>
      <c r="P77" s="155">
        <v>447</v>
      </c>
      <c r="Q77" s="155">
        <v>10923</v>
      </c>
      <c r="R77" s="155">
        <v>83770</v>
      </c>
      <c r="S77" s="155">
        <v>0</v>
      </c>
      <c r="T77" s="155">
        <v>0</v>
      </c>
      <c r="U77" s="155">
        <v>0</v>
      </c>
      <c r="V77" s="155">
        <v>5885</v>
      </c>
      <c r="W77" s="155">
        <v>883796</v>
      </c>
      <c r="X77" s="155">
        <v>23396029</v>
      </c>
    </row>
    <row r="78" spans="2:24" ht="13.2" hidden="1">
      <c r="B78" s="155">
        <v>8</v>
      </c>
      <c r="C78" s="155">
        <v>28178</v>
      </c>
      <c r="D78" s="155">
        <v>1156257</v>
      </c>
      <c r="E78" s="155">
        <v>137</v>
      </c>
      <c r="F78" s="155">
        <v>108472</v>
      </c>
      <c r="G78" s="155">
        <v>5116897</v>
      </c>
      <c r="H78" s="155">
        <v>344</v>
      </c>
      <c r="I78" s="155">
        <v>120836</v>
      </c>
      <c r="J78" s="155">
        <v>3437900</v>
      </c>
      <c r="K78" s="155">
        <v>1316</v>
      </c>
      <c r="L78" s="155">
        <v>164703</v>
      </c>
      <c r="M78" s="155">
        <v>3725111</v>
      </c>
      <c r="P78" s="155">
        <v>60</v>
      </c>
      <c r="Q78" s="155">
        <v>1946</v>
      </c>
      <c r="R78" s="155">
        <v>14753</v>
      </c>
      <c r="S78" s="155">
        <v>0</v>
      </c>
      <c r="T78" s="155">
        <v>0</v>
      </c>
      <c r="U78" s="155">
        <v>0</v>
      </c>
      <c r="V78" s="155">
        <v>1865</v>
      </c>
      <c r="W78" s="155">
        <v>424135</v>
      </c>
      <c r="X78" s="155">
        <v>13450918</v>
      </c>
    </row>
    <row r="79" spans="2:24" ht="13.2" hidden="1">
      <c r="B79" s="155">
        <v>1</v>
      </c>
      <c r="C79" s="155">
        <v>5092</v>
      </c>
      <c r="D79" s="155">
        <v>431536</v>
      </c>
      <c r="E79" s="155">
        <v>141</v>
      </c>
      <c r="F79" s="155">
        <v>44504</v>
      </c>
      <c r="G79" s="155">
        <v>1313734</v>
      </c>
      <c r="H79" s="155">
        <v>747</v>
      </c>
      <c r="I79" s="155">
        <v>133732</v>
      </c>
      <c r="J79" s="155">
        <v>1611207</v>
      </c>
      <c r="K79" s="155">
        <v>661</v>
      </c>
      <c r="L79" s="155">
        <v>52734</v>
      </c>
      <c r="M79" s="155">
        <v>475958</v>
      </c>
      <c r="P79" s="155">
        <v>263</v>
      </c>
      <c r="Q79" s="155">
        <v>6331</v>
      </c>
      <c r="R79" s="155">
        <v>41093</v>
      </c>
      <c r="S79" s="155">
        <v>0</v>
      </c>
      <c r="T79" s="155">
        <v>0</v>
      </c>
      <c r="U79" s="155">
        <v>0</v>
      </c>
      <c r="V79" s="155">
        <v>1813</v>
      </c>
      <c r="W79" s="155">
        <v>242393</v>
      </c>
      <c r="X79" s="155">
        <v>3873528</v>
      </c>
    </row>
    <row r="80" spans="2:24" ht="13.2" hidden="1">
      <c r="B80" s="155">
        <v>8</v>
      </c>
      <c r="C80" s="155">
        <v>4070</v>
      </c>
      <c r="D80" s="155">
        <v>59825</v>
      </c>
      <c r="E80" s="155">
        <v>466</v>
      </c>
      <c r="F80" s="155">
        <v>62221</v>
      </c>
      <c r="G80" s="155">
        <v>2807849</v>
      </c>
      <c r="H80" s="155">
        <v>678</v>
      </c>
      <c r="I80" s="155">
        <v>223966</v>
      </c>
      <c r="J80" s="155">
        <v>5223218</v>
      </c>
      <c r="K80" s="155">
        <v>1268</v>
      </c>
      <c r="L80" s="155">
        <v>130733</v>
      </c>
      <c r="M80" s="155">
        <v>1858790</v>
      </c>
      <c r="P80" s="155">
        <v>71</v>
      </c>
      <c r="Q80" s="155">
        <v>1916</v>
      </c>
      <c r="R80" s="155">
        <v>12228</v>
      </c>
      <c r="S80" s="155">
        <v>0</v>
      </c>
      <c r="T80" s="155">
        <v>0</v>
      </c>
      <c r="U80" s="155">
        <v>0</v>
      </c>
      <c r="V80" s="155">
        <v>2491</v>
      </c>
      <c r="W80" s="155">
        <v>422906</v>
      </c>
      <c r="X80" s="155">
        <v>9961910</v>
      </c>
    </row>
    <row r="81" spans="2:24" ht="13.2" hidden="1">
      <c r="B81" s="155">
        <v>3</v>
      </c>
      <c r="C81" s="155">
        <v>684</v>
      </c>
      <c r="D81" s="155">
        <v>7339</v>
      </c>
      <c r="E81" s="155">
        <v>62</v>
      </c>
      <c r="F81" s="155">
        <v>11514</v>
      </c>
      <c r="G81" s="155">
        <v>360094</v>
      </c>
      <c r="H81" s="155">
        <v>535</v>
      </c>
      <c r="I81" s="155">
        <v>112602</v>
      </c>
      <c r="J81" s="155">
        <v>1332594</v>
      </c>
      <c r="K81" s="155">
        <v>342</v>
      </c>
      <c r="L81" s="155">
        <v>33825</v>
      </c>
      <c r="M81" s="155">
        <v>307910</v>
      </c>
      <c r="P81" s="155">
        <v>41</v>
      </c>
      <c r="Q81" s="155">
        <v>1360</v>
      </c>
      <c r="R81" s="155">
        <v>6984</v>
      </c>
      <c r="S81" s="155">
        <v>0</v>
      </c>
      <c r="T81" s="155">
        <v>0</v>
      </c>
      <c r="U81" s="155">
        <v>0</v>
      </c>
      <c r="V81" s="155">
        <v>983</v>
      </c>
      <c r="W81" s="155">
        <v>159985</v>
      </c>
      <c r="X81" s="155">
        <v>2014921</v>
      </c>
    </row>
    <row r="82" spans="2:24" ht="13.2" hidden="1">
      <c r="B82" s="155">
        <v>1</v>
      </c>
      <c r="C82" s="155">
        <v>32</v>
      </c>
      <c r="D82" s="155">
        <v>68</v>
      </c>
      <c r="E82" s="155">
        <v>4</v>
      </c>
      <c r="F82" s="155">
        <v>331</v>
      </c>
      <c r="G82" s="155">
        <v>5669</v>
      </c>
      <c r="H82" s="155">
        <v>61</v>
      </c>
      <c r="I82" s="155">
        <v>10914</v>
      </c>
      <c r="J82" s="155">
        <v>86566</v>
      </c>
      <c r="K82" s="155">
        <v>48</v>
      </c>
      <c r="L82" s="155">
        <v>3164</v>
      </c>
      <c r="M82" s="155">
        <v>27948</v>
      </c>
      <c r="P82" s="155">
        <v>3</v>
      </c>
      <c r="Q82" s="155">
        <v>62</v>
      </c>
      <c r="R82" s="155">
        <v>145</v>
      </c>
      <c r="S82" s="155">
        <v>0</v>
      </c>
      <c r="T82" s="155">
        <v>0</v>
      </c>
      <c r="U82" s="155">
        <v>0</v>
      </c>
      <c r="V82" s="155">
        <v>117</v>
      </c>
      <c r="W82" s="155">
        <v>14503</v>
      </c>
      <c r="X82" s="155">
        <v>120396</v>
      </c>
    </row>
    <row r="83" spans="2:24" ht="13.2" hidden="1">
      <c r="B83" s="155">
        <v>1</v>
      </c>
      <c r="C83" s="155">
        <v>96</v>
      </c>
      <c r="D83" s="155">
        <v>1145</v>
      </c>
      <c r="E83" s="155">
        <v>19</v>
      </c>
      <c r="F83" s="155">
        <v>2528</v>
      </c>
      <c r="G83" s="155">
        <v>58450</v>
      </c>
      <c r="H83" s="155">
        <v>61</v>
      </c>
      <c r="I83" s="155">
        <v>11653</v>
      </c>
      <c r="J83" s="155">
        <v>284297</v>
      </c>
      <c r="K83" s="155">
        <v>101</v>
      </c>
      <c r="L83" s="155">
        <v>8183</v>
      </c>
      <c r="M83" s="155">
        <v>94392</v>
      </c>
      <c r="P83" s="155">
        <v>10</v>
      </c>
      <c r="Q83" s="155">
        <v>255</v>
      </c>
      <c r="R83" s="155">
        <v>1975</v>
      </c>
      <c r="S83" s="155">
        <v>0</v>
      </c>
      <c r="T83" s="155">
        <v>0</v>
      </c>
      <c r="U83" s="155">
        <v>0</v>
      </c>
      <c r="V83" s="155">
        <v>192</v>
      </c>
      <c r="W83" s="155">
        <v>22715</v>
      </c>
      <c r="X83" s="155">
        <v>440259</v>
      </c>
    </row>
    <row r="84" spans="2:24" ht="13.2" hidden="1">
      <c r="B84" s="155">
        <v>0</v>
      </c>
      <c r="C84" s="155">
        <v>0</v>
      </c>
      <c r="D84" s="155">
        <v>0</v>
      </c>
      <c r="E84" s="155">
        <v>7</v>
      </c>
      <c r="F84" s="155">
        <v>920</v>
      </c>
      <c r="G84" s="155">
        <v>45126</v>
      </c>
      <c r="H84" s="155">
        <v>15</v>
      </c>
      <c r="I84" s="155">
        <v>5571</v>
      </c>
      <c r="J84" s="155">
        <v>78171</v>
      </c>
      <c r="K84" s="155">
        <v>15</v>
      </c>
      <c r="L84" s="155">
        <v>2000</v>
      </c>
      <c r="M84" s="155">
        <v>12031</v>
      </c>
      <c r="P84" s="155">
        <v>4</v>
      </c>
      <c r="Q84" s="155">
        <v>121</v>
      </c>
      <c r="R84" s="155">
        <v>2071</v>
      </c>
      <c r="S84" s="155">
        <v>0</v>
      </c>
      <c r="T84" s="155">
        <v>0</v>
      </c>
      <c r="U84" s="155">
        <v>0</v>
      </c>
      <c r="V84" s="155">
        <v>41</v>
      </c>
      <c r="W84" s="155">
        <v>8612</v>
      </c>
      <c r="X84" s="155">
        <v>137399</v>
      </c>
    </row>
    <row r="85" spans="2:24" ht="13.2" hidden="1">
      <c r="B85" s="155">
        <v>2</v>
      </c>
      <c r="C85" s="155">
        <v>652</v>
      </c>
      <c r="D85" s="155">
        <v>36872</v>
      </c>
      <c r="E85" s="155">
        <v>31</v>
      </c>
      <c r="F85" s="155">
        <v>20353</v>
      </c>
      <c r="G85" s="155">
        <v>591257</v>
      </c>
      <c r="H85" s="155">
        <v>107</v>
      </c>
      <c r="I85" s="155">
        <v>27495</v>
      </c>
      <c r="J85" s="155">
        <v>534495</v>
      </c>
      <c r="K85" s="155">
        <v>113</v>
      </c>
      <c r="L85" s="155">
        <v>10538</v>
      </c>
      <c r="M85" s="155">
        <v>85717</v>
      </c>
      <c r="P85" s="155">
        <v>6</v>
      </c>
      <c r="Q85" s="155">
        <v>258</v>
      </c>
      <c r="R85" s="155">
        <v>2067</v>
      </c>
      <c r="S85" s="155">
        <v>0</v>
      </c>
      <c r="T85" s="155">
        <v>0</v>
      </c>
      <c r="U85" s="155">
        <v>0</v>
      </c>
      <c r="V85" s="155">
        <v>259</v>
      </c>
      <c r="W85" s="155">
        <v>59296</v>
      </c>
      <c r="X85" s="155">
        <v>1250408</v>
      </c>
    </row>
    <row r="86" spans="2:24" ht="13.2" hidden="1">
      <c r="B86" s="155">
        <v>10</v>
      </c>
      <c r="C86" s="155">
        <v>7215</v>
      </c>
      <c r="D86" s="155">
        <v>104431</v>
      </c>
      <c r="E86" s="155">
        <v>13</v>
      </c>
      <c r="F86" s="155">
        <v>1352</v>
      </c>
      <c r="G86" s="155">
        <v>50464</v>
      </c>
      <c r="H86" s="155">
        <v>9</v>
      </c>
      <c r="I86" s="155">
        <v>2258</v>
      </c>
      <c r="J86" s="155">
        <v>97142</v>
      </c>
      <c r="K86" s="155">
        <v>83</v>
      </c>
      <c r="L86" s="155">
        <v>7946</v>
      </c>
      <c r="M86" s="155">
        <v>103552</v>
      </c>
      <c r="P86" s="155">
        <v>8</v>
      </c>
      <c r="Q86" s="155">
        <v>240</v>
      </c>
      <c r="R86" s="155">
        <v>3128</v>
      </c>
      <c r="S86" s="155">
        <v>0</v>
      </c>
      <c r="T86" s="155">
        <v>0</v>
      </c>
      <c r="U86" s="155">
        <v>0</v>
      </c>
      <c r="V86" s="155">
        <v>123</v>
      </c>
      <c r="W86" s="155">
        <v>19011</v>
      </c>
      <c r="X86" s="155">
        <v>358717</v>
      </c>
    </row>
    <row r="87" spans="2:24" ht="13.2" hidden="1">
      <c r="B87" s="155">
        <v>0</v>
      </c>
      <c r="C87" s="155">
        <v>0</v>
      </c>
      <c r="D87" s="155">
        <v>0</v>
      </c>
      <c r="E87" s="155">
        <v>3</v>
      </c>
      <c r="F87" s="155">
        <v>344</v>
      </c>
      <c r="G87" s="155">
        <v>13203</v>
      </c>
      <c r="H87" s="155">
        <v>5</v>
      </c>
      <c r="I87" s="155">
        <v>646</v>
      </c>
      <c r="J87" s="155">
        <v>14447</v>
      </c>
      <c r="K87" s="155">
        <v>72</v>
      </c>
      <c r="L87" s="155">
        <v>10107</v>
      </c>
      <c r="M87" s="155">
        <v>131416</v>
      </c>
      <c r="P87" s="155">
        <v>1</v>
      </c>
      <c r="Q87" s="155">
        <v>19</v>
      </c>
      <c r="R87" s="155">
        <v>55</v>
      </c>
      <c r="S87" s="155">
        <v>0</v>
      </c>
      <c r="T87" s="155">
        <v>0</v>
      </c>
      <c r="U87" s="155">
        <v>0</v>
      </c>
      <c r="V87" s="155">
        <v>81</v>
      </c>
      <c r="W87" s="155">
        <v>11116</v>
      </c>
      <c r="X87" s="155">
        <v>159121</v>
      </c>
    </row>
    <row r="88" spans="2:24" ht="13.2" hidden="1">
      <c r="B88" s="155">
        <v>1</v>
      </c>
      <c r="C88" s="155">
        <v>576</v>
      </c>
      <c r="D88" s="155">
        <v>34442</v>
      </c>
      <c r="E88" s="155">
        <v>5</v>
      </c>
      <c r="F88" s="155">
        <v>810</v>
      </c>
      <c r="G88" s="155">
        <v>20109</v>
      </c>
      <c r="H88" s="155">
        <v>29</v>
      </c>
      <c r="I88" s="155">
        <v>7366</v>
      </c>
      <c r="J88" s="155">
        <v>167519</v>
      </c>
      <c r="K88" s="155">
        <v>172</v>
      </c>
      <c r="L88" s="155">
        <v>16887</v>
      </c>
      <c r="M88" s="155">
        <v>155896</v>
      </c>
      <c r="P88" s="155">
        <v>25</v>
      </c>
      <c r="Q88" s="155">
        <v>521</v>
      </c>
      <c r="R88" s="155">
        <v>2630</v>
      </c>
      <c r="S88" s="155">
        <v>0</v>
      </c>
      <c r="T88" s="155">
        <v>0</v>
      </c>
      <c r="U88" s="155">
        <v>0</v>
      </c>
      <c r="V88" s="155">
        <v>232</v>
      </c>
      <c r="W88" s="155">
        <v>26160</v>
      </c>
      <c r="X88" s="155">
        <v>380596</v>
      </c>
    </row>
    <row r="89" spans="2:24" ht="13.2" hidden="1">
      <c r="B89" s="155">
        <v>3</v>
      </c>
      <c r="C89" s="155">
        <v>104</v>
      </c>
      <c r="D89" s="155">
        <v>1381</v>
      </c>
      <c r="E89" s="155">
        <v>12</v>
      </c>
      <c r="F89" s="155">
        <v>1324</v>
      </c>
      <c r="G89" s="155">
        <v>32802</v>
      </c>
      <c r="H89" s="155">
        <v>81</v>
      </c>
      <c r="I89" s="155">
        <v>22631</v>
      </c>
      <c r="J89" s="155">
        <v>425811</v>
      </c>
      <c r="K89" s="155">
        <v>179</v>
      </c>
      <c r="L89" s="155">
        <v>14558</v>
      </c>
      <c r="M89" s="155">
        <v>82745</v>
      </c>
      <c r="P89" s="155">
        <v>49</v>
      </c>
      <c r="Q89" s="155">
        <v>1038</v>
      </c>
      <c r="R89" s="155">
        <v>4974</v>
      </c>
      <c r="S89" s="155">
        <v>0</v>
      </c>
      <c r="T89" s="155">
        <v>0</v>
      </c>
      <c r="U89" s="155">
        <v>0</v>
      </c>
      <c r="V89" s="155">
        <v>324</v>
      </c>
      <c r="W89" s="155">
        <v>39655</v>
      </c>
      <c r="X89" s="155">
        <v>547713</v>
      </c>
    </row>
  </sheetData>
  <mergeCells count="11">
    <mergeCell ref="O3:O5"/>
    <mergeCell ref="P3:R3"/>
    <mergeCell ref="S3:U3"/>
    <mergeCell ref="V3:X3"/>
    <mergeCell ref="Y3:Y5"/>
    <mergeCell ref="N3:N5"/>
    <mergeCell ref="A3:A5"/>
    <mergeCell ref="B3:D3"/>
    <mergeCell ref="E3:G3"/>
    <mergeCell ref="H3:J3"/>
    <mergeCell ref="K3:M3"/>
  </mergeCells>
  <phoneticPr fontId="3"/>
  <printOptions horizontalCentered="1" verticalCentered="1"/>
  <pageMargins left="0.59055118110236227" right="0.59055118110236227" top="0.59055118110236227" bottom="0.59055118110236227" header="0.19685039370078741" footer="0.19685039370078741"/>
  <pageSetup paperSize="9" scale="67" fitToWidth="3" orientation="landscape" horizontalDpi="360" verticalDpi="36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A4776E-673F-4F56-8342-80B0055E53CE}">
  <sheetPr>
    <tabColor rgb="FFFF0000"/>
  </sheetPr>
  <dimension ref="A1:AR90"/>
  <sheetViews>
    <sheetView view="pageBreakPreview" zoomScale="85" zoomScaleNormal="100" zoomScaleSheetLayoutView="85" workbookViewId="0">
      <pane xSplit="1" ySplit="6" topLeftCell="B7" activePane="bottomRight" state="frozen"/>
      <selection activeCell="M46" sqref="M46"/>
      <selection pane="topRight" activeCell="M46" sqref="M46"/>
      <selection pane="bottomLeft" activeCell="M46" sqref="M46"/>
      <selection pane="bottomRight" activeCell="A51" sqref="A51:XFD90"/>
    </sheetView>
  </sheetViews>
  <sheetFormatPr defaultColWidth="9.109375" defaultRowHeight="17.25" customHeight="1"/>
  <cols>
    <col min="1" max="1" width="15.6640625" style="5" customWidth="1"/>
    <col min="2" max="2" width="15.88671875" style="1" bestFit="1" customWidth="1"/>
    <col min="3" max="3" width="17.44140625" style="1" bestFit="1" customWidth="1"/>
    <col min="4" max="4" width="10.5546875" style="1" bestFit="1" customWidth="1"/>
    <col min="5" max="5" width="12.109375" style="1" bestFit="1" customWidth="1"/>
    <col min="6" max="6" width="14.44140625" style="1" bestFit="1" customWidth="1"/>
    <col min="7" max="7" width="12.109375" style="157" hidden="1" customWidth="1"/>
    <col min="8" max="8" width="14.44140625" style="157" hidden="1" customWidth="1"/>
    <col min="9" max="10" width="14.33203125" style="1" customWidth="1"/>
    <col min="11" max="11" width="10.6640625" style="1" customWidth="1"/>
    <col min="12" max="12" width="11.88671875" style="129" bestFit="1" customWidth="1"/>
    <col min="13" max="13" width="12.88671875" style="129" bestFit="1" customWidth="1"/>
    <col min="14" max="14" width="15.88671875" style="129" bestFit="1" customWidth="1"/>
    <col min="15" max="15" width="17.44140625" style="129" bestFit="1" customWidth="1"/>
    <col min="16" max="16" width="12.109375" style="129" bestFit="1" customWidth="1"/>
    <col min="17" max="17" width="15.88671875" style="129" bestFit="1" customWidth="1"/>
    <col min="18" max="18" width="8.88671875" style="129" customWidth="1"/>
    <col min="19" max="19" width="11.6640625" style="129" customWidth="1"/>
    <col min="20" max="20" width="15.88671875" style="129" bestFit="1" customWidth="1"/>
    <col min="21" max="21" width="17.44140625" style="129" bestFit="1" customWidth="1"/>
    <col min="22" max="22" width="10.44140625" style="2" customWidth="1"/>
    <col min="23" max="23" width="15.6640625" style="5" customWidth="1"/>
    <col min="24" max="24" width="15.88671875" style="1" bestFit="1" customWidth="1"/>
    <col min="25" max="25" width="19.44140625" style="1" bestFit="1" customWidth="1"/>
    <col min="26" max="26" width="10.5546875" style="1" bestFit="1" customWidth="1"/>
    <col min="27" max="27" width="12.109375" style="1" bestFit="1" customWidth="1"/>
    <col min="28" max="28" width="14.44140625" style="1" bestFit="1" customWidth="1"/>
    <col min="29" max="29" width="12.109375" style="157" hidden="1" customWidth="1"/>
    <col min="30" max="30" width="14.44140625" style="157" hidden="1" customWidth="1"/>
    <col min="31" max="32" width="14.33203125" style="1" customWidth="1"/>
    <col min="33" max="33" width="10.6640625" style="1" bestFit="1" customWidth="1"/>
    <col min="34" max="34" width="11.88671875" style="129" customWidth="1"/>
    <col min="35" max="35" width="14.5546875" style="129" customWidth="1"/>
    <col min="36" max="36" width="15.88671875" style="129" bestFit="1" customWidth="1"/>
    <col min="37" max="37" width="19.44140625" style="129" bestFit="1" customWidth="1"/>
    <col min="38" max="38" width="12.109375" style="129" bestFit="1" customWidth="1"/>
    <col min="39" max="39" width="15.88671875" style="129" bestFit="1" customWidth="1"/>
    <col min="40" max="40" width="8.88671875" style="129" bestFit="1" customWidth="1"/>
    <col min="41" max="41" width="11.6640625" style="129" bestFit="1" customWidth="1"/>
    <col min="42" max="42" width="15.88671875" style="129" bestFit="1" customWidth="1"/>
    <col min="43" max="43" width="19.44140625" style="129" bestFit="1" customWidth="1"/>
    <col min="44" max="44" width="10.44140625" style="2" customWidth="1"/>
    <col min="45" max="16384" width="9.109375" style="2"/>
  </cols>
  <sheetData>
    <row r="1" spans="1:44" ht="17.25" customHeight="1">
      <c r="A1" s="37" t="s">
        <v>204</v>
      </c>
      <c r="B1" s="29"/>
      <c r="C1" s="5"/>
      <c r="D1" s="5"/>
      <c r="E1" s="29" t="s">
        <v>72</v>
      </c>
      <c r="G1" s="156"/>
      <c r="W1" s="37" t="str">
        <f>A1</f>
        <v>令和６年度　固定資産（家屋）の変動状況</v>
      </c>
      <c r="X1" s="29"/>
      <c r="Y1" s="27"/>
      <c r="Z1" s="27"/>
      <c r="AA1" s="29" t="s">
        <v>73</v>
      </c>
      <c r="AC1" s="156"/>
    </row>
    <row r="2" spans="1:44" s="6" customFormat="1" ht="17.25" customHeight="1" thickBot="1">
      <c r="A2" s="4"/>
      <c r="B2" s="158"/>
      <c r="C2" s="158"/>
      <c r="D2" s="158"/>
      <c r="E2" s="158"/>
      <c r="F2" s="158"/>
      <c r="G2" s="159"/>
      <c r="H2" s="159"/>
      <c r="I2" s="158"/>
      <c r="J2" s="158"/>
      <c r="K2" s="158"/>
      <c r="T2" s="160"/>
      <c r="U2" s="160"/>
      <c r="V2" s="3"/>
      <c r="W2" s="4"/>
      <c r="X2" s="158"/>
      <c r="Y2" s="158"/>
      <c r="Z2" s="158"/>
      <c r="AA2" s="158"/>
      <c r="AB2" s="158"/>
      <c r="AC2" s="159"/>
      <c r="AD2" s="159"/>
      <c r="AE2" s="158"/>
      <c r="AF2" s="158"/>
      <c r="AG2" s="158"/>
      <c r="AP2" s="160"/>
      <c r="AQ2" s="160"/>
      <c r="AR2" s="3"/>
    </row>
    <row r="3" spans="1:44" s="26" customFormat="1" ht="17.25" customHeight="1">
      <c r="A3" s="320" t="s">
        <v>50</v>
      </c>
      <c r="B3" s="341" t="s">
        <v>205</v>
      </c>
      <c r="C3" s="344"/>
      <c r="D3" s="345"/>
      <c r="E3" s="342" t="s">
        <v>75</v>
      </c>
      <c r="F3" s="342"/>
      <c r="G3" s="346" t="s">
        <v>121</v>
      </c>
      <c r="H3" s="347"/>
      <c r="I3" s="341" t="s">
        <v>206</v>
      </c>
      <c r="J3" s="343"/>
      <c r="K3" s="74" t="s">
        <v>207</v>
      </c>
      <c r="L3" s="342" t="s">
        <v>208</v>
      </c>
      <c r="M3" s="342"/>
      <c r="N3" s="348" t="s">
        <v>209</v>
      </c>
      <c r="O3" s="356"/>
      <c r="P3" s="341" t="s">
        <v>210</v>
      </c>
      <c r="Q3" s="342"/>
      <c r="R3" s="341" t="s">
        <v>211</v>
      </c>
      <c r="S3" s="342"/>
      <c r="T3" s="348" t="s">
        <v>212</v>
      </c>
      <c r="U3" s="349"/>
      <c r="V3" s="350"/>
      <c r="W3" s="320" t="s">
        <v>50</v>
      </c>
      <c r="X3" s="341" t="s">
        <v>154</v>
      </c>
      <c r="Y3" s="342"/>
      <c r="Z3" s="343"/>
      <c r="AA3" s="342" t="s">
        <v>75</v>
      </c>
      <c r="AB3" s="342"/>
      <c r="AC3" s="346" t="s">
        <v>121</v>
      </c>
      <c r="AD3" s="347"/>
      <c r="AE3" s="341" t="s">
        <v>206</v>
      </c>
      <c r="AF3" s="343"/>
      <c r="AG3" s="74" t="s">
        <v>207</v>
      </c>
      <c r="AH3" s="342" t="s">
        <v>208</v>
      </c>
      <c r="AI3" s="342"/>
      <c r="AJ3" s="348" t="s">
        <v>209</v>
      </c>
      <c r="AK3" s="356"/>
      <c r="AL3" s="341" t="s">
        <v>210</v>
      </c>
      <c r="AM3" s="342"/>
      <c r="AN3" s="341" t="s">
        <v>211</v>
      </c>
      <c r="AO3" s="342"/>
      <c r="AP3" s="348" t="s">
        <v>212</v>
      </c>
      <c r="AQ3" s="349"/>
      <c r="AR3" s="350"/>
    </row>
    <row r="4" spans="1:44" s="25" customFormat="1" ht="17.25" customHeight="1">
      <c r="A4" s="321"/>
      <c r="B4" s="56" t="s">
        <v>77</v>
      </c>
      <c r="C4" s="57" t="s">
        <v>54</v>
      </c>
      <c r="D4" s="351" t="s">
        <v>63</v>
      </c>
      <c r="E4" s="161" t="s">
        <v>77</v>
      </c>
      <c r="F4" s="162" t="s">
        <v>78</v>
      </c>
      <c r="G4" s="163" t="s">
        <v>77</v>
      </c>
      <c r="H4" s="164" t="s">
        <v>78</v>
      </c>
      <c r="I4" s="165" t="s">
        <v>77</v>
      </c>
      <c r="J4" s="166" t="s">
        <v>78</v>
      </c>
      <c r="K4" s="167" t="s">
        <v>54</v>
      </c>
      <c r="L4" s="161" t="s">
        <v>77</v>
      </c>
      <c r="M4" s="162" t="s">
        <v>54</v>
      </c>
      <c r="N4" s="75" t="s">
        <v>76</v>
      </c>
      <c r="O4" s="76" t="s">
        <v>74</v>
      </c>
      <c r="P4" s="75" t="s">
        <v>77</v>
      </c>
      <c r="Q4" s="168" t="s">
        <v>54</v>
      </c>
      <c r="R4" s="75" t="s">
        <v>77</v>
      </c>
      <c r="S4" s="168" t="s">
        <v>54</v>
      </c>
      <c r="T4" s="75" t="s">
        <v>77</v>
      </c>
      <c r="U4" s="168" t="s">
        <v>54</v>
      </c>
      <c r="V4" s="353" t="s">
        <v>63</v>
      </c>
      <c r="W4" s="321"/>
      <c r="X4" s="75" t="s">
        <v>77</v>
      </c>
      <c r="Y4" s="168" t="s">
        <v>54</v>
      </c>
      <c r="Z4" s="354" t="s">
        <v>63</v>
      </c>
      <c r="AA4" s="161" t="s">
        <v>77</v>
      </c>
      <c r="AB4" s="162" t="s">
        <v>78</v>
      </c>
      <c r="AC4" s="163" t="s">
        <v>77</v>
      </c>
      <c r="AD4" s="164" t="s">
        <v>78</v>
      </c>
      <c r="AE4" s="165" t="s">
        <v>77</v>
      </c>
      <c r="AF4" s="169" t="s">
        <v>78</v>
      </c>
      <c r="AG4" s="167" t="s">
        <v>54</v>
      </c>
      <c r="AH4" s="161" t="s">
        <v>77</v>
      </c>
      <c r="AI4" s="162" t="s">
        <v>54</v>
      </c>
      <c r="AJ4" s="75" t="s">
        <v>76</v>
      </c>
      <c r="AK4" s="76" t="s">
        <v>74</v>
      </c>
      <c r="AL4" s="75" t="s">
        <v>77</v>
      </c>
      <c r="AM4" s="168" t="s">
        <v>54</v>
      </c>
      <c r="AN4" s="75" t="s">
        <v>77</v>
      </c>
      <c r="AO4" s="168" t="s">
        <v>54</v>
      </c>
      <c r="AP4" s="75" t="s">
        <v>77</v>
      </c>
      <c r="AQ4" s="168" t="s">
        <v>54</v>
      </c>
      <c r="AR4" s="353" t="s">
        <v>63</v>
      </c>
    </row>
    <row r="5" spans="1:44" s="25" customFormat="1" ht="17.25" customHeight="1">
      <c r="A5" s="321"/>
      <c r="B5" s="58"/>
      <c r="C5" s="59"/>
      <c r="D5" s="352"/>
      <c r="E5" s="170"/>
      <c r="F5" s="171"/>
      <c r="G5" s="172"/>
      <c r="H5" s="173"/>
      <c r="I5" s="174"/>
      <c r="J5" s="175"/>
      <c r="K5" s="176"/>
      <c r="L5" s="170"/>
      <c r="M5" s="171"/>
      <c r="N5" s="77" t="s">
        <v>213</v>
      </c>
      <c r="O5" s="78" t="s">
        <v>214</v>
      </c>
      <c r="P5" s="77"/>
      <c r="Q5" s="177"/>
      <c r="R5" s="77"/>
      <c r="S5" s="177"/>
      <c r="T5" s="77"/>
      <c r="U5" s="177"/>
      <c r="V5" s="352"/>
      <c r="W5" s="321"/>
      <c r="X5" s="77"/>
      <c r="Y5" s="177"/>
      <c r="Z5" s="355"/>
      <c r="AA5" s="170"/>
      <c r="AB5" s="171"/>
      <c r="AC5" s="172"/>
      <c r="AD5" s="173"/>
      <c r="AE5" s="174"/>
      <c r="AF5" s="178"/>
      <c r="AG5" s="176"/>
      <c r="AH5" s="170"/>
      <c r="AI5" s="171"/>
      <c r="AJ5" s="77" t="s">
        <v>213</v>
      </c>
      <c r="AK5" s="78" t="s">
        <v>214</v>
      </c>
      <c r="AL5" s="77"/>
      <c r="AM5" s="177"/>
      <c r="AN5" s="77"/>
      <c r="AO5" s="177"/>
      <c r="AP5" s="77"/>
      <c r="AQ5" s="177"/>
      <c r="AR5" s="352"/>
    </row>
    <row r="6" spans="1:44" s="25" customFormat="1" ht="17.25" customHeight="1" thickBot="1">
      <c r="A6" s="322"/>
      <c r="B6" s="60" t="s">
        <v>51</v>
      </c>
      <c r="C6" s="61" t="s">
        <v>1</v>
      </c>
      <c r="D6" s="62" t="s">
        <v>2</v>
      </c>
      <c r="E6" s="179" t="s">
        <v>51</v>
      </c>
      <c r="F6" s="180" t="s">
        <v>1</v>
      </c>
      <c r="G6" s="181" t="s">
        <v>51</v>
      </c>
      <c r="H6" s="182" t="s">
        <v>1</v>
      </c>
      <c r="I6" s="183" t="s">
        <v>57</v>
      </c>
      <c r="J6" s="184" t="s">
        <v>1</v>
      </c>
      <c r="K6" s="185" t="s">
        <v>1</v>
      </c>
      <c r="L6" s="179" t="s">
        <v>51</v>
      </c>
      <c r="M6" s="180" t="s">
        <v>1</v>
      </c>
      <c r="N6" s="186" t="s">
        <v>51</v>
      </c>
      <c r="O6" s="187" t="s">
        <v>1</v>
      </c>
      <c r="P6" s="186" t="s">
        <v>51</v>
      </c>
      <c r="Q6" s="188" t="s">
        <v>1</v>
      </c>
      <c r="R6" s="186" t="s">
        <v>51</v>
      </c>
      <c r="S6" s="188" t="s">
        <v>1</v>
      </c>
      <c r="T6" s="186" t="s">
        <v>51</v>
      </c>
      <c r="U6" s="188" t="s">
        <v>1</v>
      </c>
      <c r="V6" s="62" t="s">
        <v>2</v>
      </c>
      <c r="W6" s="322"/>
      <c r="X6" s="186" t="s">
        <v>51</v>
      </c>
      <c r="Y6" s="188" t="s">
        <v>1</v>
      </c>
      <c r="Z6" s="187" t="s">
        <v>2</v>
      </c>
      <c r="AA6" s="179" t="s">
        <v>51</v>
      </c>
      <c r="AB6" s="180" t="s">
        <v>1</v>
      </c>
      <c r="AC6" s="181" t="s">
        <v>51</v>
      </c>
      <c r="AD6" s="182" t="s">
        <v>1</v>
      </c>
      <c r="AE6" s="183" t="s">
        <v>57</v>
      </c>
      <c r="AF6" s="189" t="s">
        <v>1</v>
      </c>
      <c r="AG6" s="185" t="s">
        <v>1</v>
      </c>
      <c r="AH6" s="179" t="s">
        <v>51</v>
      </c>
      <c r="AI6" s="180" t="s">
        <v>1</v>
      </c>
      <c r="AJ6" s="186" t="s">
        <v>51</v>
      </c>
      <c r="AK6" s="187" t="s">
        <v>1</v>
      </c>
      <c r="AL6" s="186" t="s">
        <v>51</v>
      </c>
      <c r="AM6" s="188" t="s">
        <v>1</v>
      </c>
      <c r="AN6" s="186" t="s">
        <v>51</v>
      </c>
      <c r="AO6" s="188" t="s">
        <v>1</v>
      </c>
      <c r="AP6" s="186" t="s">
        <v>51</v>
      </c>
      <c r="AQ6" s="188" t="s">
        <v>1</v>
      </c>
      <c r="AR6" s="62" t="s">
        <v>2</v>
      </c>
    </row>
    <row r="7" spans="1:44" ht="17.25" customHeight="1">
      <c r="A7" s="80" t="s">
        <v>13</v>
      </c>
      <c r="B7" s="190">
        <f>B52</f>
        <v>10763755</v>
      </c>
      <c r="C7" s="191">
        <f>C52</f>
        <v>234569964</v>
      </c>
      <c r="D7" s="192">
        <f>ROUND(C7*1000/B7,0)</f>
        <v>21793</v>
      </c>
      <c r="E7" s="193">
        <f>E52</f>
        <v>73351</v>
      </c>
      <c r="F7" s="194">
        <f t="shared" ref="F7:U7" si="0">F52</f>
        <v>869485</v>
      </c>
      <c r="G7" s="195">
        <f>G52</f>
        <v>0</v>
      </c>
      <c r="H7" s="196">
        <f t="shared" ref="H7" si="1">H52</f>
        <v>0</v>
      </c>
      <c r="I7" s="190">
        <f t="shared" si="0"/>
        <v>0</v>
      </c>
      <c r="J7" s="197">
        <f t="shared" si="0"/>
        <v>0</v>
      </c>
      <c r="K7" s="198">
        <f t="shared" si="0"/>
        <v>0</v>
      </c>
      <c r="L7" s="63">
        <f t="shared" si="0"/>
        <v>892</v>
      </c>
      <c r="M7" s="194">
        <f t="shared" si="0"/>
        <v>-3257</v>
      </c>
      <c r="N7" s="190">
        <f>N52</f>
        <v>10691296</v>
      </c>
      <c r="O7" s="197">
        <f t="shared" si="0"/>
        <v>226390351</v>
      </c>
      <c r="P7" s="190">
        <f t="shared" si="0"/>
        <v>99465</v>
      </c>
      <c r="Q7" s="191">
        <f t="shared" si="0"/>
        <v>8642433</v>
      </c>
      <c r="R7" s="190">
        <f t="shared" si="0"/>
        <v>454</v>
      </c>
      <c r="S7" s="191">
        <f t="shared" si="0"/>
        <v>31484</v>
      </c>
      <c r="T7" s="190">
        <f t="shared" si="0"/>
        <v>10791215</v>
      </c>
      <c r="U7" s="191">
        <f t="shared" si="0"/>
        <v>235064268</v>
      </c>
      <c r="V7" s="192">
        <f>ROUND(U7*1000/T7,0)</f>
        <v>21783</v>
      </c>
      <c r="W7" s="80" t="s">
        <v>13</v>
      </c>
      <c r="X7" s="190">
        <f t="shared" ref="X7:AQ20" si="2">X52</f>
        <v>10978777</v>
      </c>
      <c r="Y7" s="191">
        <f t="shared" si="2"/>
        <v>472223128</v>
      </c>
      <c r="Z7" s="192">
        <f>ROUND(Y7*1000/X7,0)</f>
        <v>43012</v>
      </c>
      <c r="AA7" s="193">
        <f t="shared" si="2"/>
        <v>54448</v>
      </c>
      <c r="AB7" s="194">
        <f t="shared" si="2"/>
        <v>1485256</v>
      </c>
      <c r="AC7" s="195">
        <f t="shared" si="2"/>
        <v>0</v>
      </c>
      <c r="AD7" s="196">
        <f t="shared" si="2"/>
        <v>0</v>
      </c>
      <c r="AE7" s="199">
        <f t="shared" si="2"/>
        <v>0</v>
      </c>
      <c r="AF7" s="191">
        <f t="shared" si="2"/>
        <v>0</v>
      </c>
      <c r="AG7" s="198">
        <f t="shared" si="2"/>
        <v>0</v>
      </c>
      <c r="AH7" s="63">
        <f t="shared" si="2"/>
        <v>-3378</v>
      </c>
      <c r="AI7" s="194">
        <f t="shared" si="2"/>
        <v>-94397</v>
      </c>
      <c r="AJ7" s="190">
        <f t="shared" si="2"/>
        <v>10920951</v>
      </c>
      <c r="AK7" s="197">
        <f t="shared" si="2"/>
        <v>460411394</v>
      </c>
      <c r="AL7" s="190">
        <f t="shared" si="2"/>
        <v>98304</v>
      </c>
      <c r="AM7" s="191">
        <f t="shared" si="2"/>
        <v>10548791</v>
      </c>
      <c r="AN7" s="190">
        <f t="shared" si="2"/>
        <v>145</v>
      </c>
      <c r="AO7" s="191">
        <f t="shared" si="2"/>
        <v>12989</v>
      </c>
      <c r="AP7" s="190">
        <f t="shared" si="2"/>
        <v>11019400</v>
      </c>
      <c r="AQ7" s="191">
        <f t="shared" si="2"/>
        <v>470973174</v>
      </c>
      <c r="AR7" s="192">
        <f>ROUND(AQ7*1000/AP7,0)</f>
        <v>42740</v>
      </c>
    </row>
    <row r="8" spans="1:44" ht="17.25" customHeight="1">
      <c r="A8" s="86" t="s">
        <v>14</v>
      </c>
      <c r="B8" s="200">
        <f t="shared" ref="B8:C23" si="3">B53</f>
        <v>2317675</v>
      </c>
      <c r="C8" s="201">
        <f t="shared" si="3"/>
        <v>43747667</v>
      </c>
      <c r="D8" s="202">
        <f t="shared" ref="D8:D48" si="4">ROUND(C8*1000/B8,0)</f>
        <v>18876</v>
      </c>
      <c r="E8" s="203">
        <f t="shared" ref="E8:U22" si="5">E53</f>
        <v>16992</v>
      </c>
      <c r="F8" s="204">
        <f t="shared" si="5"/>
        <v>122770</v>
      </c>
      <c r="G8" s="205">
        <f t="shared" si="5"/>
        <v>0</v>
      </c>
      <c r="H8" s="206">
        <f t="shared" si="5"/>
        <v>0</v>
      </c>
      <c r="I8" s="200">
        <f t="shared" si="5"/>
        <v>0</v>
      </c>
      <c r="J8" s="207">
        <f t="shared" si="5"/>
        <v>0</v>
      </c>
      <c r="K8" s="208">
        <f t="shared" si="5"/>
        <v>0</v>
      </c>
      <c r="L8" s="64">
        <f t="shared" si="5"/>
        <v>-189</v>
      </c>
      <c r="M8" s="204">
        <f t="shared" si="5"/>
        <v>-3854</v>
      </c>
      <c r="N8" s="190">
        <f t="shared" si="5"/>
        <v>2300494</v>
      </c>
      <c r="O8" s="207">
        <f t="shared" si="5"/>
        <v>42426087</v>
      </c>
      <c r="P8" s="200">
        <f t="shared" si="5"/>
        <v>17891</v>
      </c>
      <c r="Q8" s="201">
        <f t="shared" si="5"/>
        <v>1570745</v>
      </c>
      <c r="R8" s="200">
        <f t="shared" si="5"/>
        <v>18</v>
      </c>
      <c r="S8" s="201">
        <f t="shared" si="5"/>
        <v>1589</v>
      </c>
      <c r="T8" s="200">
        <f t="shared" si="5"/>
        <v>2318403</v>
      </c>
      <c r="U8" s="201">
        <f t="shared" si="5"/>
        <v>43998421</v>
      </c>
      <c r="V8" s="202">
        <f t="shared" ref="V8:V48" si="6">ROUND(U8*1000/T8,0)</f>
        <v>18978</v>
      </c>
      <c r="W8" s="86" t="s">
        <v>14</v>
      </c>
      <c r="X8" s="200">
        <f t="shared" si="2"/>
        <v>1701877</v>
      </c>
      <c r="Y8" s="201">
        <f t="shared" si="2"/>
        <v>52303219</v>
      </c>
      <c r="Z8" s="202">
        <f t="shared" ref="Z8:Z48" si="7">ROUND(Y8*1000/X8,0)</f>
        <v>30733</v>
      </c>
      <c r="AA8" s="203">
        <f t="shared" si="2"/>
        <v>9244</v>
      </c>
      <c r="AB8" s="204">
        <f t="shared" si="2"/>
        <v>310513</v>
      </c>
      <c r="AC8" s="205">
        <f t="shared" si="2"/>
        <v>0</v>
      </c>
      <c r="AD8" s="206">
        <f t="shared" si="2"/>
        <v>0</v>
      </c>
      <c r="AE8" s="209">
        <f t="shared" si="2"/>
        <v>0</v>
      </c>
      <c r="AF8" s="201">
        <f t="shared" si="2"/>
        <v>0</v>
      </c>
      <c r="AG8" s="208">
        <f t="shared" si="2"/>
        <v>0</v>
      </c>
      <c r="AH8" s="64">
        <f t="shared" si="2"/>
        <v>0</v>
      </c>
      <c r="AI8" s="204">
        <f t="shared" si="2"/>
        <v>0</v>
      </c>
      <c r="AJ8" s="190">
        <f t="shared" si="2"/>
        <v>1692633</v>
      </c>
      <c r="AK8" s="207">
        <f t="shared" si="2"/>
        <v>50450931</v>
      </c>
      <c r="AL8" s="200">
        <f t="shared" si="2"/>
        <v>4324</v>
      </c>
      <c r="AM8" s="201">
        <f t="shared" si="2"/>
        <v>333784</v>
      </c>
      <c r="AN8" s="200">
        <f t="shared" si="2"/>
        <v>0</v>
      </c>
      <c r="AO8" s="201">
        <f t="shared" si="2"/>
        <v>0</v>
      </c>
      <c r="AP8" s="200">
        <f t="shared" si="2"/>
        <v>1696957</v>
      </c>
      <c r="AQ8" s="201">
        <f t="shared" si="2"/>
        <v>50784715</v>
      </c>
      <c r="AR8" s="202">
        <f t="shared" ref="AR8:AR48" si="8">ROUND(AQ8*1000/AP8,0)</f>
        <v>29927</v>
      </c>
    </row>
    <row r="9" spans="1:44" ht="17.25" customHeight="1">
      <c r="A9" s="86" t="s">
        <v>15</v>
      </c>
      <c r="B9" s="200">
        <f t="shared" si="3"/>
        <v>2890028</v>
      </c>
      <c r="C9" s="201">
        <f t="shared" si="3"/>
        <v>55995601</v>
      </c>
      <c r="D9" s="202">
        <f t="shared" si="4"/>
        <v>19375</v>
      </c>
      <c r="E9" s="203">
        <f t="shared" si="5"/>
        <v>14762</v>
      </c>
      <c r="F9" s="204">
        <f t="shared" si="5"/>
        <v>133432</v>
      </c>
      <c r="G9" s="205">
        <f t="shared" si="5"/>
        <v>0</v>
      </c>
      <c r="H9" s="206">
        <f t="shared" si="5"/>
        <v>0</v>
      </c>
      <c r="I9" s="200">
        <f t="shared" si="5"/>
        <v>0</v>
      </c>
      <c r="J9" s="207">
        <f t="shared" si="5"/>
        <v>0</v>
      </c>
      <c r="K9" s="208">
        <f t="shared" si="5"/>
        <v>2184</v>
      </c>
      <c r="L9" s="64">
        <f t="shared" si="5"/>
        <v>0</v>
      </c>
      <c r="M9" s="204">
        <f t="shared" si="5"/>
        <v>0</v>
      </c>
      <c r="N9" s="190">
        <f t="shared" si="5"/>
        <v>2875266</v>
      </c>
      <c r="O9" s="207">
        <f t="shared" si="5"/>
        <v>54104393</v>
      </c>
      <c r="P9" s="200">
        <f t="shared" si="5"/>
        <v>23969</v>
      </c>
      <c r="Q9" s="201">
        <f t="shared" si="5"/>
        <v>2095493</v>
      </c>
      <c r="R9" s="200">
        <f t="shared" si="5"/>
        <v>22</v>
      </c>
      <c r="S9" s="201">
        <f t="shared" si="5"/>
        <v>1878</v>
      </c>
      <c r="T9" s="200">
        <f t="shared" si="5"/>
        <v>2899257</v>
      </c>
      <c r="U9" s="201">
        <f t="shared" si="5"/>
        <v>56201764</v>
      </c>
      <c r="V9" s="202">
        <f t="shared" si="6"/>
        <v>19385</v>
      </c>
      <c r="W9" s="86" t="s">
        <v>15</v>
      </c>
      <c r="X9" s="200">
        <f t="shared" si="2"/>
        <v>3239045</v>
      </c>
      <c r="Y9" s="201">
        <f t="shared" si="2"/>
        <v>105490163</v>
      </c>
      <c r="Z9" s="202">
        <f t="shared" si="7"/>
        <v>32568</v>
      </c>
      <c r="AA9" s="203">
        <f t="shared" si="2"/>
        <v>13274</v>
      </c>
      <c r="AB9" s="204">
        <f t="shared" si="2"/>
        <v>385053</v>
      </c>
      <c r="AC9" s="205">
        <f t="shared" si="2"/>
        <v>0</v>
      </c>
      <c r="AD9" s="206">
        <f t="shared" si="2"/>
        <v>0</v>
      </c>
      <c r="AE9" s="209">
        <f t="shared" si="2"/>
        <v>0</v>
      </c>
      <c r="AF9" s="201">
        <f t="shared" si="2"/>
        <v>0</v>
      </c>
      <c r="AG9" s="208">
        <f t="shared" si="2"/>
        <v>0</v>
      </c>
      <c r="AH9" s="64">
        <f t="shared" si="2"/>
        <v>0</v>
      </c>
      <c r="AI9" s="204">
        <f t="shared" si="2"/>
        <v>0</v>
      </c>
      <c r="AJ9" s="190">
        <f t="shared" si="2"/>
        <v>3225771</v>
      </c>
      <c r="AK9" s="207">
        <f t="shared" si="2"/>
        <v>101640289</v>
      </c>
      <c r="AL9" s="200">
        <f t="shared" si="2"/>
        <v>17046</v>
      </c>
      <c r="AM9" s="201">
        <f t="shared" si="2"/>
        <v>1548912</v>
      </c>
      <c r="AN9" s="200">
        <f t="shared" si="2"/>
        <v>44</v>
      </c>
      <c r="AO9" s="201">
        <f t="shared" si="2"/>
        <v>4850</v>
      </c>
      <c r="AP9" s="200">
        <f t="shared" si="2"/>
        <v>3242861</v>
      </c>
      <c r="AQ9" s="201">
        <f t="shared" si="2"/>
        <v>103194051</v>
      </c>
      <c r="AR9" s="202">
        <f t="shared" si="8"/>
        <v>31822</v>
      </c>
    </row>
    <row r="10" spans="1:44" ht="17.25" customHeight="1">
      <c r="A10" s="86" t="s">
        <v>16</v>
      </c>
      <c r="B10" s="200">
        <f t="shared" si="3"/>
        <v>2474601</v>
      </c>
      <c r="C10" s="201">
        <f t="shared" si="3"/>
        <v>45466214</v>
      </c>
      <c r="D10" s="202">
        <f t="shared" si="4"/>
        <v>18373</v>
      </c>
      <c r="E10" s="203">
        <f t="shared" si="5"/>
        <v>12463</v>
      </c>
      <c r="F10" s="204">
        <f t="shared" si="5"/>
        <v>62405</v>
      </c>
      <c r="G10" s="205">
        <f t="shared" si="5"/>
        <v>0</v>
      </c>
      <c r="H10" s="206">
        <f t="shared" si="5"/>
        <v>0</v>
      </c>
      <c r="I10" s="200">
        <f t="shared" si="5"/>
        <v>0</v>
      </c>
      <c r="J10" s="207">
        <f t="shared" si="5"/>
        <v>0</v>
      </c>
      <c r="K10" s="208">
        <f t="shared" si="5"/>
        <v>0</v>
      </c>
      <c r="L10" s="64">
        <f t="shared" si="5"/>
        <v>0</v>
      </c>
      <c r="M10" s="204">
        <f t="shared" si="5"/>
        <v>0</v>
      </c>
      <c r="N10" s="190">
        <f t="shared" si="5"/>
        <v>2462138</v>
      </c>
      <c r="O10" s="207">
        <f t="shared" si="5"/>
        <v>43812420</v>
      </c>
      <c r="P10" s="200">
        <f t="shared" si="5"/>
        <v>18509</v>
      </c>
      <c r="Q10" s="201">
        <f t="shared" si="5"/>
        <v>1518808</v>
      </c>
      <c r="R10" s="200">
        <f t="shared" si="5"/>
        <v>89</v>
      </c>
      <c r="S10" s="201">
        <f t="shared" si="5"/>
        <v>7083</v>
      </c>
      <c r="T10" s="200">
        <f t="shared" si="5"/>
        <v>2480736</v>
      </c>
      <c r="U10" s="201">
        <f t="shared" si="5"/>
        <v>45338311</v>
      </c>
      <c r="V10" s="202">
        <f t="shared" si="6"/>
        <v>18276</v>
      </c>
      <c r="W10" s="86" t="s">
        <v>16</v>
      </c>
      <c r="X10" s="200">
        <f t="shared" si="2"/>
        <v>2274441</v>
      </c>
      <c r="Y10" s="201">
        <f t="shared" si="2"/>
        <v>65974111</v>
      </c>
      <c r="Z10" s="202">
        <f t="shared" si="7"/>
        <v>29007</v>
      </c>
      <c r="AA10" s="203">
        <f t="shared" si="2"/>
        <v>3514</v>
      </c>
      <c r="AB10" s="204">
        <f t="shared" si="2"/>
        <v>61475</v>
      </c>
      <c r="AC10" s="205">
        <f t="shared" si="2"/>
        <v>0</v>
      </c>
      <c r="AD10" s="206">
        <f t="shared" si="2"/>
        <v>0</v>
      </c>
      <c r="AE10" s="209">
        <f t="shared" si="2"/>
        <v>0</v>
      </c>
      <c r="AF10" s="201">
        <f t="shared" si="2"/>
        <v>0</v>
      </c>
      <c r="AG10" s="208">
        <f t="shared" si="2"/>
        <v>0</v>
      </c>
      <c r="AH10" s="64">
        <f t="shared" si="2"/>
        <v>2932</v>
      </c>
      <c r="AI10" s="204">
        <f t="shared" si="2"/>
        <v>12927</v>
      </c>
      <c r="AJ10" s="190">
        <f t="shared" si="2"/>
        <v>2273859</v>
      </c>
      <c r="AK10" s="207">
        <f t="shared" si="2"/>
        <v>63311719</v>
      </c>
      <c r="AL10" s="200">
        <f t="shared" si="2"/>
        <v>24693</v>
      </c>
      <c r="AM10" s="201">
        <f t="shared" si="2"/>
        <v>2562449</v>
      </c>
      <c r="AN10" s="200">
        <f t="shared" si="2"/>
        <v>0</v>
      </c>
      <c r="AO10" s="201">
        <f t="shared" si="2"/>
        <v>0</v>
      </c>
      <c r="AP10" s="200">
        <f t="shared" si="2"/>
        <v>2298552</v>
      </c>
      <c r="AQ10" s="201">
        <f t="shared" si="2"/>
        <v>65874168</v>
      </c>
      <c r="AR10" s="202">
        <f t="shared" si="8"/>
        <v>28659</v>
      </c>
    </row>
    <row r="11" spans="1:44" ht="17.25" customHeight="1">
      <c r="A11" s="86" t="s">
        <v>17</v>
      </c>
      <c r="B11" s="200">
        <f t="shared" si="3"/>
        <v>4172281</v>
      </c>
      <c r="C11" s="201">
        <f t="shared" si="3"/>
        <v>90432833</v>
      </c>
      <c r="D11" s="202">
        <f t="shared" si="4"/>
        <v>21675</v>
      </c>
      <c r="E11" s="203">
        <f t="shared" si="5"/>
        <v>24301</v>
      </c>
      <c r="F11" s="204">
        <f t="shared" si="5"/>
        <v>201388</v>
      </c>
      <c r="G11" s="205">
        <f t="shared" si="5"/>
        <v>0</v>
      </c>
      <c r="H11" s="206">
        <f t="shared" si="5"/>
        <v>0</v>
      </c>
      <c r="I11" s="200">
        <f t="shared" si="5"/>
        <v>0</v>
      </c>
      <c r="J11" s="207">
        <f t="shared" si="5"/>
        <v>0</v>
      </c>
      <c r="K11" s="208">
        <f t="shared" si="5"/>
        <v>0</v>
      </c>
      <c r="L11" s="64">
        <f t="shared" si="5"/>
        <v>-17</v>
      </c>
      <c r="M11" s="204">
        <f t="shared" si="5"/>
        <v>-3</v>
      </c>
      <c r="N11" s="190">
        <f t="shared" si="5"/>
        <v>4147963</v>
      </c>
      <c r="O11" s="207">
        <f t="shared" si="5"/>
        <v>87466556</v>
      </c>
      <c r="P11" s="200">
        <f t="shared" si="5"/>
        <v>44971</v>
      </c>
      <c r="Q11" s="201">
        <f t="shared" si="5"/>
        <v>4406772</v>
      </c>
      <c r="R11" s="200">
        <f t="shared" si="5"/>
        <v>47</v>
      </c>
      <c r="S11" s="201">
        <f t="shared" si="5"/>
        <v>4181</v>
      </c>
      <c r="T11" s="200">
        <f t="shared" si="5"/>
        <v>4192981</v>
      </c>
      <c r="U11" s="201">
        <f t="shared" si="5"/>
        <v>91877509</v>
      </c>
      <c r="V11" s="202">
        <f t="shared" si="6"/>
        <v>21912</v>
      </c>
      <c r="W11" s="86" t="s">
        <v>17</v>
      </c>
      <c r="X11" s="200">
        <f t="shared" si="2"/>
        <v>3454261</v>
      </c>
      <c r="Y11" s="201">
        <f t="shared" si="2"/>
        <v>129704388</v>
      </c>
      <c r="Z11" s="202">
        <f t="shared" si="7"/>
        <v>37549</v>
      </c>
      <c r="AA11" s="203">
        <f t="shared" si="2"/>
        <v>11455</v>
      </c>
      <c r="AB11" s="204">
        <f t="shared" si="2"/>
        <v>190895</v>
      </c>
      <c r="AC11" s="205">
        <f t="shared" si="2"/>
        <v>0</v>
      </c>
      <c r="AD11" s="206">
        <f t="shared" si="2"/>
        <v>0</v>
      </c>
      <c r="AE11" s="209">
        <f t="shared" si="2"/>
        <v>0</v>
      </c>
      <c r="AF11" s="201">
        <f t="shared" si="2"/>
        <v>0</v>
      </c>
      <c r="AG11" s="208">
        <f t="shared" si="2"/>
        <v>0</v>
      </c>
      <c r="AH11" s="64">
        <f t="shared" si="2"/>
        <v>1449</v>
      </c>
      <c r="AI11" s="204">
        <f t="shared" si="2"/>
        <v>56540</v>
      </c>
      <c r="AJ11" s="190">
        <f t="shared" si="2"/>
        <v>3444255</v>
      </c>
      <c r="AK11" s="207">
        <f t="shared" si="2"/>
        <v>125528348</v>
      </c>
      <c r="AL11" s="200">
        <f t="shared" si="2"/>
        <v>25046</v>
      </c>
      <c r="AM11" s="201">
        <f t="shared" si="2"/>
        <v>2437832</v>
      </c>
      <c r="AN11" s="200">
        <f t="shared" si="2"/>
        <v>0</v>
      </c>
      <c r="AO11" s="201">
        <f t="shared" si="2"/>
        <v>0</v>
      </c>
      <c r="AP11" s="200">
        <f t="shared" si="2"/>
        <v>3469301</v>
      </c>
      <c r="AQ11" s="201">
        <f t="shared" si="2"/>
        <v>127966180</v>
      </c>
      <c r="AR11" s="202">
        <f t="shared" si="8"/>
        <v>36885</v>
      </c>
    </row>
    <row r="12" spans="1:44" ht="17.25" customHeight="1">
      <c r="A12" s="86" t="s">
        <v>18</v>
      </c>
      <c r="B12" s="200">
        <f t="shared" si="3"/>
        <v>2617879</v>
      </c>
      <c r="C12" s="201">
        <f t="shared" si="3"/>
        <v>49260871</v>
      </c>
      <c r="D12" s="202">
        <f t="shared" si="4"/>
        <v>18817</v>
      </c>
      <c r="E12" s="203">
        <f t="shared" si="5"/>
        <v>18086</v>
      </c>
      <c r="F12" s="204">
        <f t="shared" si="5"/>
        <v>126298</v>
      </c>
      <c r="G12" s="205">
        <f t="shared" si="5"/>
        <v>0</v>
      </c>
      <c r="H12" s="206">
        <f t="shared" si="5"/>
        <v>0</v>
      </c>
      <c r="I12" s="200">
        <f t="shared" si="5"/>
        <v>0</v>
      </c>
      <c r="J12" s="207">
        <f t="shared" si="5"/>
        <v>0</v>
      </c>
      <c r="K12" s="208">
        <f t="shared" si="5"/>
        <v>0</v>
      </c>
      <c r="L12" s="64">
        <f t="shared" si="5"/>
        <v>0</v>
      </c>
      <c r="M12" s="204">
        <f t="shared" si="5"/>
        <v>0</v>
      </c>
      <c r="N12" s="190">
        <f t="shared" si="5"/>
        <v>2599793</v>
      </c>
      <c r="O12" s="207">
        <f t="shared" si="5"/>
        <v>47795971</v>
      </c>
      <c r="P12" s="200">
        <f t="shared" si="5"/>
        <v>21469</v>
      </c>
      <c r="Q12" s="201">
        <f t="shared" si="5"/>
        <v>1492598</v>
      </c>
      <c r="R12" s="200">
        <f t="shared" si="5"/>
        <v>668</v>
      </c>
      <c r="S12" s="201">
        <f t="shared" si="5"/>
        <v>17605</v>
      </c>
      <c r="T12" s="200">
        <f t="shared" si="5"/>
        <v>2621930</v>
      </c>
      <c r="U12" s="201">
        <f t="shared" si="5"/>
        <v>49306174</v>
      </c>
      <c r="V12" s="202">
        <f t="shared" si="6"/>
        <v>18805</v>
      </c>
      <c r="W12" s="86" t="s">
        <v>18</v>
      </c>
      <c r="X12" s="200">
        <f t="shared" si="2"/>
        <v>1384166</v>
      </c>
      <c r="Y12" s="201">
        <f t="shared" si="2"/>
        <v>40001310</v>
      </c>
      <c r="Z12" s="202">
        <f t="shared" si="7"/>
        <v>28899</v>
      </c>
      <c r="AA12" s="203">
        <f t="shared" si="2"/>
        <v>3694</v>
      </c>
      <c r="AB12" s="204">
        <f t="shared" si="2"/>
        <v>67442</v>
      </c>
      <c r="AC12" s="205">
        <f t="shared" si="2"/>
        <v>0</v>
      </c>
      <c r="AD12" s="206">
        <f t="shared" si="2"/>
        <v>0</v>
      </c>
      <c r="AE12" s="209">
        <f t="shared" si="2"/>
        <v>0</v>
      </c>
      <c r="AF12" s="201">
        <f t="shared" si="2"/>
        <v>0</v>
      </c>
      <c r="AG12" s="208">
        <f t="shared" si="2"/>
        <v>0</v>
      </c>
      <c r="AH12" s="64">
        <f t="shared" si="2"/>
        <v>397</v>
      </c>
      <c r="AI12" s="204">
        <f t="shared" si="2"/>
        <v>3219</v>
      </c>
      <c r="AJ12" s="190">
        <f t="shared" si="2"/>
        <v>1380869</v>
      </c>
      <c r="AK12" s="207">
        <f t="shared" si="2"/>
        <v>38720678</v>
      </c>
      <c r="AL12" s="200">
        <f t="shared" si="2"/>
        <v>7561</v>
      </c>
      <c r="AM12" s="201">
        <f t="shared" si="2"/>
        <v>547949</v>
      </c>
      <c r="AN12" s="200">
        <f t="shared" si="2"/>
        <v>84</v>
      </c>
      <c r="AO12" s="201">
        <f t="shared" si="2"/>
        <v>676</v>
      </c>
      <c r="AP12" s="200">
        <f t="shared" si="2"/>
        <v>1388514</v>
      </c>
      <c r="AQ12" s="201">
        <f t="shared" si="2"/>
        <v>39269303</v>
      </c>
      <c r="AR12" s="202">
        <f t="shared" si="8"/>
        <v>28282</v>
      </c>
    </row>
    <row r="13" spans="1:44" ht="17.25" customHeight="1">
      <c r="A13" s="86" t="s">
        <v>19</v>
      </c>
      <c r="B13" s="200">
        <f t="shared" si="3"/>
        <v>1809240</v>
      </c>
      <c r="C13" s="201">
        <f t="shared" si="3"/>
        <v>20239770</v>
      </c>
      <c r="D13" s="202">
        <f t="shared" si="4"/>
        <v>11187</v>
      </c>
      <c r="E13" s="203">
        <f t="shared" si="5"/>
        <v>4913</v>
      </c>
      <c r="F13" s="204">
        <f t="shared" si="5"/>
        <v>16912</v>
      </c>
      <c r="G13" s="205">
        <f t="shared" si="5"/>
        <v>0</v>
      </c>
      <c r="H13" s="206">
        <f t="shared" si="5"/>
        <v>0</v>
      </c>
      <c r="I13" s="200">
        <f t="shared" si="5"/>
        <v>0</v>
      </c>
      <c r="J13" s="207">
        <f t="shared" si="5"/>
        <v>0</v>
      </c>
      <c r="K13" s="208">
        <f t="shared" si="5"/>
        <v>0</v>
      </c>
      <c r="L13" s="64">
        <f t="shared" si="5"/>
        <v>0</v>
      </c>
      <c r="M13" s="204">
        <f t="shared" si="5"/>
        <v>0</v>
      </c>
      <c r="N13" s="190">
        <f t="shared" si="5"/>
        <v>1804327</v>
      </c>
      <c r="O13" s="207">
        <f t="shared" si="5"/>
        <v>19574882</v>
      </c>
      <c r="P13" s="200">
        <f t="shared" si="5"/>
        <v>4370</v>
      </c>
      <c r="Q13" s="201">
        <f t="shared" si="5"/>
        <v>393337</v>
      </c>
      <c r="R13" s="200">
        <f t="shared" si="5"/>
        <v>0</v>
      </c>
      <c r="S13" s="201">
        <f t="shared" si="5"/>
        <v>0</v>
      </c>
      <c r="T13" s="200">
        <f t="shared" si="5"/>
        <v>1808697</v>
      </c>
      <c r="U13" s="201">
        <f t="shared" si="5"/>
        <v>19968219</v>
      </c>
      <c r="V13" s="202">
        <f t="shared" si="6"/>
        <v>11040</v>
      </c>
      <c r="W13" s="86" t="s">
        <v>19</v>
      </c>
      <c r="X13" s="200">
        <f t="shared" si="2"/>
        <v>1080910</v>
      </c>
      <c r="Y13" s="201">
        <f t="shared" si="2"/>
        <v>25580425</v>
      </c>
      <c r="Z13" s="202">
        <f t="shared" si="7"/>
        <v>23666</v>
      </c>
      <c r="AA13" s="203">
        <f t="shared" si="2"/>
        <v>977</v>
      </c>
      <c r="AB13" s="204">
        <f t="shared" si="2"/>
        <v>6052</v>
      </c>
      <c r="AC13" s="205">
        <f t="shared" si="2"/>
        <v>0</v>
      </c>
      <c r="AD13" s="206">
        <f t="shared" si="2"/>
        <v>0</v>
      </c>
      <c r="AE13" s="209">
        <f t="shared" si="2"/>
        <v>0</v>
      </c>
      <c r="AF13" s="201">
        <f t="shared" si="2"/>
        <v>0</v>
      </c>
      <c r="AG13" s="208">
        <f t="shared" si="2"/>
        <v>0</v>
      </c>
      <c r="AH13" s="64">
        <f t="shared" si="2"/>
        <v>-30</v>
      </c>
      <c r="AI13" s="204">
        <f t="shared" si="2"/>
        <v>-234</v>
      </c>
      <c r="AJ13" s="190">
        <f t="shared" si="2"/>
        <v>1079903</v>
      </c>
      <c r="AK13" s="207">
        <f t="shared" si="2"/>
        <v>24319672</v>
      </c>
      <c r="AL13" s="200">
        <f t="shared" si="2"/>
        <v>3151</v>
      </c>
      <c r="AM13" s="201">
        <f t="shared" si="2"/>
        <v>263024</v>
      </c>
      <c r="AN13" s="200">
        <f t="shared" si="2"/>
        <v>0</v>
      </c>
      <c r="AO13" s="201">
        <f t="shared" si="2"/>
        <v>0</v>
      </c>
      <c r="AP13" s="200">
        <f t="shared" si="2"/>
        <v>1083054</v>
      </c>
      <c r="AQ13" s="201">
        <f t="shared" si="2"/>
        <v>24582696</v>
      </c>
      <c r="AR13" s="202">
        <f t="shared" si="8"/>
        <v>22698</v>
      </c>
    </row>
    <row r="14" spans="1:44" ht="17.25" customHeight="1">
      <c r="A14" s="86" t="s">
        <v>20</v>
      </c>
      <c r="B14" s="200">
        <f t="shared" si="3"/>
        <v>1593557</v>
      </c>
      <c r="C14" s="201">
        <f t="shared" si="3"/>
        <v>24365837</v>
      </c>
      <c r="D14" s="202">
        <f t="shared" si="4"/>
        <v>15290</v>
      </c>
      <c r="E14" s="203">
        <f t="shared" si="5"/>
        <v>6725</v>
      </c>
      <c r="F14" s="204">
        <f t="shared" si="5"/>
        <v>36257</v>
      </c>
      <c r="G14" s="205">
        <f t="shared" si="5"/>
        <v>0</v>
      </c>
      <c r="H14" s="206">
        <f t="shared" si="5"/>
        <v>0</v>
      </c>
      <c r="I14" s="200">
        <f t="shared" si="5"/>
        <v>0</v>
      </c>
      <c r="J14" s="207">
        <f t="shared" si="5"/>
        <v>0</v>
      </c>
      <c r="K14" s="208">
        <f t="shared" si="5"/>
        <v>0</v>
      </c>
      <c r="L14" s="64">
        <f t="shared" si="5"/>
        <v>-101</v>
      </c>
      <c r="M14" s="204">
        <f t="shared" si="5"/>
        <v>-1459</v>
      </c>
      <c r="N14" s="190">
        <f t="shared" si="5"/>
        <v>1586731</v>
      </c>
      <c r="O14" s="207">
        <f t="shared" si="5"/>
        <v>23714405</v>
      </c>
      <c r="P14" s="200">
        <f t="shared" si="5"/>
        <v>4410</v>
      </c>
      <c r="Q14" s="201">
        <f t="shared" si="5"/>
        <v>373573</v>
      </c>
      <c r="R14" s="200">
        <f t="shared" si="5"/>
        <v>0</v>
      </c>
      <c r="S14" s="201">
        <f t="shared" si="5"/>
        <v>0</v>
      </c>
      <c r="T14" s="200">
        <f t="shared" si="5"/>
        <v>1591141</v>
      </c>
      <c r="U14" s="201">
        <f t="shared" si="5"/>
        <v>24087978</v>
      </c>
      <c r="V14" s="202">
        <f t="shared" si="6"/>
        <v>15139</v>
      </c>
      <c r="W14" s="86" t="s">
        <v>20</v>
      </c>
      <c r="X14" s="200">
        <f t="shared" si="2"/>
        <v>792553</v>
      </c>
      <c r="Y14" s="201">
        <f t="shared" si="2"/>
        <v>19202885</v>
      </c>
      <c r="Z14" s="202">
        <f t="shared" si="7"/>
        <v>24229</v>
      </c>
      <c r="AA14" s="203">
        <f t="shared" si="2"/>
        <v>999</v>
      </c>
      <c r="AB14" s="204">
        <f t="shared" si="2"/>
        <v>16220</v>
      </c>
      <c r="AC14" s="205">
        <f t="shared" si="2"/>
        <v>0</v>
      </c>
      <c r="AD14" s="206">
        <f t="shared" si="2"/>
        <v>0</v>
      </c>
      <c r="AE14" s="209">
        <f t="shared" si="2"/>
        <v>0</v>
      </c>
      <c r="AF14" s="201">
        <f t="shared" si="2"/>
        <v>0</v>
      </c>
      <c r="AG14" s="208">
        <f t="shared" si="2"/>
        <v>0</v>
      </c>
      <c r="AH14" s="64">
        <f t="shared" si="2"/>
        <v>627</v>
      </c>
      <c r="AI14" s="204">
        <f t="shared" si="2"/>
        <v>17755</v>
      </c>
      <c r="AJ14" s="190">
        <f t="shared" si="2"/>
        <v>792181</v>
      </c>
      <c r="AK14" s="207">
        <f t="shared" si="2"/>
        <v>18412373</v>
      </c>
      <c r="AL14" s="200">
        <f t="shared" si="2"/>
        <v>389</v>
      </c>
      <c r="AM14" s="201">
        <f t="shared" si="2"/>
        <v>32214</v>
      </c>
      <c r="AN14" s="200">
        <f t="shared" si="2"/>
        <v>0</v>
      </c>
      <c r="AO14" s="201">
        <f t="shared" si="2"/>
        <v>0</v>
      </c>
      <c r="AP14" s="200">
        <f t="shared" si="2"/>
        <v>792570</v>
      </c>
      <c r="AQ14" s="201">
        <f t="shared" si="2"/>
        <v>18444587</v>
      </c>
      <c r="AR14" s="202">
        <f t="shared" si="8"/>
        <v>23272</v>
      </c>
    </row>
    <row r="15" spans="1:44" ht="17.25" customHeight="1">
      <c r="A15" s="86" t="s">
        <v>21</v>
      </c>
      <c r="B15" s="200">
        <f t="shared" si="3"/>
        <v>3629272</v>
      </c>
      <c r="C15" s="201">
        <f t="shared" si="3"/>
        <v>85102763</v>
      </c>
      <c r="D15" s="202">
        <f t="shared" si="4"/>
        <v>23449</v>
      </c>
      <c r="E15" s="203">
        <f t="shared" si="5"/>
        <v>19076</v>
      </c>
      <c r="F15" s="204">
        <f t="shared" si="5"/>
        <v>31416</v>
      </c>
      <c r="G15" s="205">
        <f t="shared" si="5"/>
        <v>0</v>
      </c>
      <c r="H15" s="206">
        <f t="shared" si="5"/>
        <v>0</v>
      </c>
      <c r="I15" s="200">
        <f t="shared" si="5"/>
        <v>0</v>
      </c>
      <c r="J15" s="207">
        <f t="shared" si="5"/>
        <v>0</v>
      </c>
      <c r="K15" s="208">
        <f t="shared" si="5"/>
        <v>0</v>
      </c>
      <c r="L15" s="64">
        <f t="shared" si="5"/>
        <v>0</v>
      </c>
      <c r="M15" s="204">
        <f t="shared" si="5"/>
        <v>0</v>
      </c>
      <c r="N15" s="190">
        <f t="shared" si="5"/>
        <v>3610196</v>
      </c>
      <c r="O15" s="207">
        <f t="shared" si="5"/>
        <v>81997704</v>
      </c>
      <c r="P15" s="200">
        <f t="shared" si="5"/>
        <v>34531</v>
      </c>
      <c r="Q15" s="201">
        <f t="shared" si="5"/>
        <v>2960719</v>
      </c>
      <c r="R15" s="200">
        <f t="shared" si="5"/>
        <v>52</v>
      </c>
      <c r="S15" s="201">
        <f t="shared" si="5"/>
        <v>5134</v>
      </c>
      <c r="T15" s="200">
        <f t="shared" si="5"/>
        <v>3644779</v>
      </c>
      <c r="U15" s="201">
        <f t="shared" si="5"/>
        <v>84963557</v>
      </c>
      <c r="V15" s="202">
        <f t="shared" si="6"/>
        <v>23311</v>
      </c>
      <c r="W15" s="86" t="s">
        <v>21</v>
      </c>
      <c r="X15" s="200">
        <f t="shared" si="2"/>
        <v>2881219</v>
      </c>
      <c r="Y15" s="201">
        <f t="shared" si="2"/>
        <v>114437238</v>
      </c>
      <c r="Z15" s="202">
        <f t="shared" si="7"/>
        <v>39718</v>
      </c>
      <c r="AA15" s="203">
        <f t="shared" si="2"/>
        <v>6815</v>
      </c>
      <c r="AB15" s="204">
        <f t="shared" si="2"/>
        <v>183327</v>
      </c>
      <c r="AC15" s="205">
        <f t="shared" si="2"/>
        <v>0</v>
      </c>
      <c r="AD15" s="206">
        <f t="shared" si="2"/>
        <v>0</v>
      </c>
      <c r="AE15" s="209">
        <f t="shared" si="2"/>
        <v>0</v>
      </c>
      <c r="AF15" s="201">
        <f t="shared" si="2"/>
        <v>0</v>
      </c>
      <c r="AG15" s="208">
        <f t="shared" si="2"/>
        <v>0</v>
      </c>
      <c r="AH15" s="64">
        <f t="shared" si="2"/>
        <v>23</v>
      </c>
      <c r="AI15" s="204">
        <f t="shared" si="2"/>
        <v>2259</v>
      </c>
      <c r="AJ15" s="190">
        <f t="shared" si="2"/>
        <v>2874427</v>
      </c>
      <c r="AK15" s="207">
        <f t="shared" si="2"/>
        <v>112056275</v>
      </c>
      <c r="AL15" s="200">
        <f t="shared" si="2"/>
        <v>21619</v>
      </c>
      <c r="AM15" s="201">
        <f t="shared" si="2"/>
        <v>1938173</v>
      </c>
      <c r="AN15" s="200">
        <f t="shared" si="2"/>
        <v>66</v>
      </c>
      <c r="AO15" s="201">
        <f t="shared" si="2"/>
        <v>1288</v>
      </c>
      <c r="AP15" s="200">
        <f t="shared" si="2"/>
        <v>2896112</v>
      </c>
      <c r="AQ15" s="201">
        <f t="shared" si="2"/>
        <v>113995736</v>
      </c>
      <c r="AR15" s="202">
        <f t="shared" si="8"/>
        <v>39362</v>
      </c>
    </row>
    <row r="16" spans="1:44" ht="17.25" customHeight="1">
      <c r="A16" s="86" t="s">
        <v>22</v>
      </c>
      <c r="B16" s="200">
        <f t="shared" si="3"/>
        <v>2608171</v>
      </c>
      <c r="C16" s="201">
        <f t="shared" si="3"/>
        <v>63296243</v>
      </c>
      <c r="D16" s="202">
        <f t="shared" si="4"/>
        <v>24268</v>
      </c>
      <c r="E16" s="203">
        <f t="shared" si="5"/>
        <v>15511</v>
      </c>
      <c r="F16" s="204">
        <f t="shared" si="5"/>
        <v>217257</v>
      </c>
      <c r="G16" s="205">
        <f t="shared" si="5"/>
        <v>0</v>
      </c>
      <c r="H16" s="206">
        <f t="shared" si="5"/>
        <v>0</v>
      </c>
      <c r="I16" s="200">
        <f t="shared" si="5"/>
        <v>0</v>
      </c>
      <c r="J16" s="207">
        <f t="shared" si="5"/>
        <v>0</v>
      </c>
      <c r="K16" s="208">
        <f t="shared" si="5"/>
        <v>0</v>
      </c>
      <c r="L16" s="64">
        <f t="shared" si="5"/>
        <v>0</v>
      </c>
      <c r="M16" s="204">
        <f t="shared" si="5"/>
        <v>0</v>
      </c>
      <c r="N16" s="190">
        <f t="shared" si="5"/>
        <v>2592660</v>
      </c>
      <c r="O16" s="207">
        <f t="shared" si="5"/>
        <v>60716747</v>
      </c>
      <c r="P16" s="200">
        <f t="shared" si="5"/>
        <v>27590</v>
      </c>
      <c r="Q16" s="201">
        <f t="shared" si="5"/>
        <v>2442649</v>
      </c>
      <c r="R16" s="200">
        <f t="shared" si="5"/>
        <v>0</v>
      </c>
      <c r="S16" s="201">
        <f t="shared" si="5"/>
        <v>0</v>
      </c>
      <c r="T16" s="200">
        <f t="shared" si="5"/>
        <v>2620250</v>
      </c>
      <c r="U16" s="201">
        <f t="shared" si="5"/>
        <v>63159396</v>
      </c>
      <c r="V16" s="202">
        <f t="shared" si="6"/>
        <v>24104</v>
      </c>
      <c r="W16" s="86" t="s">
        <v>22</v>
      </c>
      <c r="X16" s="200">
        <f t="shared" si="2"/>
        <v>1742808</v>
      </c>
      <c r="Y16" s="201">
        <f t="shared" si="2"/>
        <v>63752809</v>
      </c>
      <c r="Z16" s="202">
        <f t="shared" si="7"/>
        <v>36581</v>
      </c>
      <c r="AA16" s="203">
        <f t="shared" si="2"/>
        <v>5167</v>
      </c>
      <c r="AB16" s="204">
        <f t="shared" si="2"/>
        <v>121703</v>
      </c>
      <c r="AC16" s="205">
        <f t="shared" si="2"/>
        <v>0</v>
      </c>
      <c r="AD16" s="206">
        <f t="shared" si="2"/>
        <v>0</v>
      </c>
      <c r="AE16" s="209">
        <f t="shared" si="2"/>
        <v>0</v>
      </c>
      <c r="AF16" s="201">
        <f t="shared" si="2"/>
        <v>0</v>
      </c>
      <c r="AG16" s="208">
        <f t="shared" si="2"/>
        <v>0</v>
      </c>
      <c r="AH16" s="64">
        <f t="shared" si="2"/>
        <v>-35</v>
      </c>
      <c r="AI16" s="204">
        <f t="shared" si="2"/>
        <v>-818</v>
      </c>
      <c r="AJ16" s="190">
        <f t="shared" si="2"/>
        <v>1737606</v>
      </c>
      <c r="AK16" s="207">
        <f t="shared" si="2"/>
        <v>61523630</v>
      </c>
      <c r="AL16" s="200">
        <f t="shared" si="2"/>
        <v>9188</v>
      </c>
      <c r="AM16" s="201">
        <f t="shared" si="2"/>
        <v>869080</v>
      </c>
      <c r="AN16" s="200">
        <f t="shared" si="2"/>
        <v>0</v>
      </c>
      <c r="AO16" s="201">
        <f t="shared" si="2"/>
        <v>0</v>
      </c>
      <c r="AP16" s="200">
        <f t="shared" si="2"/>
        <v>1746794</v>
      </c>
      <c r="AQ16" s="201">
        <f t="shared" si="2"/>
        <v>62392710</v>
      </c>
      <c r="AR16" s="202">
        <f t="shared" si="8"/>
        <v>35718</v>
      </c>
    </row>
    <row r="17" spans="1:44" ht="17.25" customHeight="1">
      <c r="A17" s="121" t="s">
        <v>157</v>
      </c>
      <c r="B17" s="200">
        <f t="shared" si="3"/>
        <v>1718933</v>
      </c>
      <c r="C17" s="201">
        <f t="shared" si="3"/>
        <v>39758690</v>
      </c>
      <c r="D17" s="202">
        <f t="shared" si="4"/>
        <v>23130</v>
      </c>
      <c r="E17" s="203">
        <f t="shared" si="5"/>
        <v>8833</v>
      </c>
      <c r="F17" s="204">
        <f t="shared" si="5"/>
        <v>58655</v>
      </c>
      <c r="G17" s="205">
        <f t="shared" si="5"/>
        <v>0</v>
      </c>
      <c r="H17" s="206">
        <f t="shared" si="5"/>
        <v>0</v>
      </c>
      <c r="I17" s="200">
        <f t="shared" si="5"/>
        <v>0</v>
      </c>
      <c r="J17" s="207">
        <f t="shared" si="5"/>
        <v>0</v>
      </c>
      <c r="K17" s="208">
        <f t="shared" si="5"/>
        <v>0</v>
      </c>
      <c r="L17" s="64">
        <f t="shared" si="5"/>
        <v>0</v>
      </c>
      <c r="M17" s="204">
        <f t="shared" si="5"/>
        <v>0</v>
      </c>
      <c r="N17" s="190">
        <f t="shared" si="5"/>
        <v>1710100</v>
      </c>
      <c r="O17" s="207">
        <f t="shared" si="5"/>
        <v>38588452</v>
      </c>
      <c r="P17" s="200">
        <f t="shared" si="5"/>
        <v>22622</v>
      </c>
      <c r="Q17" s="201">
        <f t="shared" si="5"/>
        <v>2082118</v>
      </c>
      <c r="R17" s="200">
        <f t="shared" si="5"/>
        <v>18</v>
      </c>
      <c r="S17" s="201">
        <f t="shared" si="5"/>
        <v>1348</v>
      </c>
      <c r="T17" s="200">
        <f t="shared" si="5"/>
        <v>1732740</v>
      </c>
      <c r="U17" s="201">
        <f t="shared" si="5"/>
        <v>40671918</v>
      </c>
      <c r="V17" s="202">
        <f t="shared" si="6"/>
        <v>23473</v>
      </c>
      <c r="W17" s="86" t="str">
        <f>A17</f>
        <v>城市</v>
      </c>
      <c r="X17" s="200">
        <f t="shared" si="2"/>
        <v>1038486</v>
      </c>
      <c r="Y17" s="201">
        <f t="shared" si="2"/>
        <v>30543036</v>
      </c>
      <c r="Z17" s="202">
        <f t="shared" si="7"/>
        <v>29411</v>
      </c>
      <c r="AA17" s="203">
        <f t="shared" si="2"/>
        <v>5302</v>
      </c>
      <c r="AB17" s="204">
        <f t="shared" si="2"/>
        <v>56412</v>
      </c>
      <c r="AC17" s="205">
        <f t="shared" si="2"/>
        <v>0</v>
      </c>
      <c r="AD17" s="206">
        <f t="shared" si="2"/>
        <v>0</v>
      </c>
      <c r="AE17" s="209">
        <f t="shared" si="2"/>
        <v>0</v>
      </c>
      <c r="AF17" s="201">
        <f t="shared" si="2"/>
        <v>0</v>
      </c>
      <c r="AG17" s="208">
        <f t="shared" si="2"/>
        <v>0</v>
      </c>
      <c r="AH17" s="64">
        <f t="shared" si="2"/>
        <v>-779</v>
      </c>
      <c r="AI17" s="204">
        <f t="shared" si="2"/>
        <v>-40232</v>
      </c>
      <c r="AJ17" s="190">
        <f t="shared" si="2"/>
        <v>1032405</v>
      </c>
      <c r="AK17" s="207">
        <f t="shared" si="2"/>
        <v>29398595</v>
      </c>
      <c r="AL17" s="200">
        <f t="shared" si="2"/>
        <v>6116</v>
      </c>
      <c r="AM17" s="201">
        <f t="shared" si="2"/>
        <v>640248</v>
      </c>
      <c r="AN17" s="200">
        <f t="shared" si="2"/>
        <v>0</v>
      </c>
      <c r="AO17" s="201">
        <f t="shared" si="2"/>
        <v>0</v>
      </c>
      <c r="AP17" s="200">
        <f t="shared" si="2"/>
        <v>1038521</v>
      </c>
      <c r="AQ17" s="201">
        <f t="shared" si="2"/>
        <v>30038843</v>
      </c>
      <c r="AR17" s="202">
        <f t="shared" si="8"/>
        <v>28925</v>
      </c>
    </row>
    <row r="18" spans="1:44" ht="17.25" customHeight="1">
      <c r="A18" s="86" t="s">
        <v>56</v>
      </c>
      <c r="B18" s="210">
        <f t="shared" si="3"/>
        <v>1912801</v>
      </c>
      <c r="C18" s="211">
        <f t="shared" si="3"/>
        <v>22659325</v>
      </c>
      <c r="D18" s="202">
        <f t="shared" si="4"/>
        <v>11846</v>
      </c>
      <c r="E18" s="212">
        <f t="shared" si="5"/>
        <v>6632</v>
      </c>
      <c r="F18" s="213">
        <f t="shared" si="5"/>
        <v>12160</v>
      </c>
      <c r="G18" s="214">
        <f t="shared" si="5"/>
        <v>0</v>
      </c>
      <c r="H18" s="215">
        <f t="shared" si="5"/>
        <v>0</v>
      </c>
      <c r="I18" s="210">
        <f t="shared" si="5"/>
        <v>0</v>
      </c>
      <c r="J18" s="216">
        <f t="shared" si="5"/>
        <v>0</v>
      </c>
      <c r="K18" s="217">
        <f t="shared" si="5"/>
        <v>0</v>
      </c>
      <c r="L18" s="65">
        <f t="shared" si="5"/>
        <v>0</v>
      </c>
      <c r="M18" s="213">
        <f t="shared" si="5"/>
        <v>0</v>
      </c>
      <c r="N18" s="190">
        <f t="shared" si="5"/>
        <v>1906169</v>
      </c>
      <c r="O18" s="216">
        <f t="shared" si="5"/>
        <v>22066962</v>
      </c>
      <c r="P18" s="200">
        <f t="shared" si="5"/>
        <v>2272</v>
      </c>
      <c r="Q18" s="201">
        <f t="shared" si="5"/>
        <v>171161</v>
      </c>
      <c r="R18" s="200">
        <f t="shared" si="5"/>
        <v>0</v>
      </c>
      <c r="S18" s="201">
        <f t="shared" si="5"/>
        <v>0</v>
      </c>
      <c r="T18" s="210">
        <f t="shared" si="5"/>
        <v>1908441</v>
      </c>
      <c r="U18" s="211">
        <f t="shared" si="5"/>
        <v>22238123</v>
      </c>
      <c r="V18" s="218">
        <f t="shared" si="6"/>
        <v>11653</v>
      </c>
      <c r="W18" s="86" t="s">
        <v>56</v>
      </c>
      <c r="X18" s="210">
        <f t="shared" si="2"/>
        <v>700102</v>
      </c>
      <c r="Y18" s="211">
        <f t="shared" si="2"/>
        <v>14099032</v>
      </c>
      <c r="Z18" s="202">
        <f t="shared" si="7"/>
        <v>20139</v>
      </c>
      <c r="AA18" s="212">
        <f t="shared" si="2"/>
        <v>4240</v>
      </c>
      <c r="AB18" s="213">
        <f t="shared" si="2"/>
        <v>18748</v>
      </c>
      <c r="AC18" s="214">
        <f t="shared" si="2"/>
        <v>0</v>
      </c>
      <c r="AD18" s="215">
        <f t="shared" si="2"/>
        <v>0</v>
      </c>
      <c r="AE18" s="209">
        <f t="shared" si="2"/>
        <v>0</v>
      </c>
      <c r="AF18" s="201">
        <f t="shared" si="2"/>
        <v>0</v>
      </c>
      <c r="AG18" s="217">
        <f t="shared" si="2"/>
        <v>0</v>
      </c>
      <c r="AH18" s="65">
        <f t="shared" si="2"/>
        <v>0</v>
      </c>
      <c r="AI18" s="213">
        <f t="shared" si="2"/>
        <v>0</v>
      </c>
      <c r="AJ18" s="190">
        <f t="shared" si="2"/>
        <v>695862</v>
      </c>
      <c r="AK18" s="216">
        <f t="shared" si="2"/>
        <v>13607831</v>
      </c>
      <c r="AL18" s="200">
        <f t="shared" si="2"/>
        <v>105</v>
      </c>
      <c r="AM18" s="201">
        <f t="shared" si="2"/>
        <v>6848</v>
      </c>
      <c r="AN18" s="200">
        <f t="shared" si="2"/>
        <v>0</v>
      </c>
      <c r="AO18" s="201">
        <f t="shared" si="2"/>
        <v>0</v>
      </c>
      <c r="AP18" s="210">
        <f t="shared" si="2"/>
        <v>695967</v>
      </c>
      <c r="AQ18" s="211">
        <f t="shared" si="2"/>
        <v>13614679</v>
      </c>
      <c r="AR18" s="218">
        <f t="shared" si="8"/>
        <v>19562</v>
      </c>
    </row>
    <row r="19" spans="1:44" ht="17.25" customHeight="1">
      <c r="A19" s="80" t="s">
        <v>23</v>
      </c>
      <c r="B19" s="219">
        <f t="shared" si="3"/>
        <v>393368</v>
      </c>
      <c r="C19" s="220">
        <f t="shared" si="3"/>
        <v>3471475</v>
      </c>
      <c r="D19" s="202">
        <f t="shared" si="4"/>
        <v>8825</v>
      </c>
      <c r="E19" s="203">
        <f t="shared" si="5"/>
        <v>614</v>
      </c>
      <c r="F19" s="204">
        <f t="shared" si="5"/>
        <v>128914</v>
      </c>
      <c r="G19" s="205">
        <f t="shared" si="5"/>
        <v>0</v>
      </c>
      <c r="H19" s="206">
        <f t="shared" si="5"/>
        <v>0</v>
      </c>
      <c r="I19" s="200">
        <f t="shared" si="5"/>
        <v>0</v>
      </c>
      <c r="J19" s="207">
        <f t="shared" si="5"/>
        <v>0</v>
      </c>
      <c r="K19" s="208">
        <f t="shared" si="5"/>
        <v>0</v>
      </c>
      <c r="L19" s="64">
        <f t="shared" si="5"/>
        <v>0</v>
      </c>
      <c r="M19" s="66">
        <f t="shared" si="5"/>
        <v>0</v>
      </c>
      <c r="N19" s="200">
        <f t="shared" si="5"/>
        <v>392754</v>
      </c>
      <c r="O19" s="207">
        <f t="shared" si="5"/>
        <v>3342561</v>
      </c>
      <c r="P19" s="190">
        <f t="shared" si="5"/>
        <v>0</v>
      </c>
      <c r="Q19" s="191">
        <f t="shared" si="5"/>
        <v>0</v>
      </c>
      <c r="R19" s="190">
        <f t="shared" si="5"/>
        <v>0</v>
      </c>
      <c r="S19" s="191">
        <f t="shared" si="5"/>
        <v>0</v>
      </c>
      <c r="T19" s="200">
        <f t="shared" si="5"/>
        <v>392754</v>
      </c>
      <c r="U19" s="201">
        <f t="shared" si="5"/>
        <v>3342561</v>
      </c>
      <c r="V19" s="202">
        <f t="shared" si="6"/>
        <v>8511</v>
      </c>
      <c r="W19" s="80" t="s">
        <v>23</v>
      </c>
      <c r="X19" s="219">
        <f t="shared" si="2"/>
        <v>154497</v>
      </c>
      <c r="Y19" s="220">
        <f t="shared" si="2"/>
        <v>2878597</v>
      </c>
      <c r="Z19" s="202">
        <f t="shared" si="7"/>
        <v>18632</v>
      </c>
      <c r="AA19" s="203">
        <f t="shared" si="2"/>
        <v>0</v>
      </c>
      <c r="AB19" s="204">
        <f t="shared" si="2"/>
        <v>0</v>
      </c>
      <c r="AC19" s="205">
        <f t="shared" si="2"/>
        <v>0</v>
      </c>
      <c r="AD19" s="206">
        <f t="shared" si="2"/>
        <v>0</v>
      </c>
      <c r="AE19" s="199">
        <f t="shared" si="2"/>
        <v>0</v>
      </c>
      <c r="AF19" s="191">
        <f t="shared" si="2"/>
        <v>0</v>
      </c>
      <c r="AG19" s="208">
        <f t="shared" si="2"/>
        <v>0</v>
      </c>
      <c r="AH19" s="64">
        <f t="shared" si="2"/>
        <v>0</v>
      </c>
      <c r="AI19" s="66">
        <f t="shared" si="2"/>
        <v>0</v>
      </c>
      <c r="AJ19" s="200">
        <f t="shared" si="2"/>
        <v>154497</v>
      </c>
      <c r="AK19" s="207">
        <f t="shared" si="2"/>
        <v>2689955</v>
      </c>
      <c r="AL19" s="190">
        <f t="shared" si="2"/>
        <v>0</v>
      </c>
      <c r="AM19" s="191">
        <f t="shared" si="2"/>
        <v>0</v>
      </c>
      <c r="AN19" s="190">
        <f t="shared" si="2"/>
        <v>0</v>
      </c>
      <c r="AO19" s="191">
        <f t="shared" si="2"/>
        <v>0</v>
      </c>
      <c r="AP19" s="200">
        <f t="shared" si="2"/>
        <v>154497</v>
      </c>
      <c r="AQ19" s="201">
        <f t="shared" si="2"/>
        <v>2689955</v>
      </c>
      <c r="AR19" s="202">
        <f t="shared" si="8"/>
        <v>17411</v>
      </c>
    </row>
    <row r="20" spans="1:44" ht="17.25" customHeight="1">
      <c r="A20" s="86" t="s">
        <v>24</v>
      </c>
      <c r="B20" s="219">
        <f t="shared" si="3"/>
        <v>808612</v>
      </c>
      <c r="C20" s="220">
        <f t="shared" si="3"/>
        <v>17747456</v>
      </c>
      <c r="D20" s="202">
        <f t="shared" si="4"/>
        <v>21948</v>
      </c>
      <c r="E20" s="203">
        <f t="shared" si="5"/>
        <v>1973</v>
      </c>
      <c r="F20" s="204">
        <f t="shared" si="5"/>
        <v>27579</v>
      </c>
      <c r="G20" s="205">
        <f t="shared" si="5"/>
        <v>0</v>
      </c>
      <c r="H20" s="206">
        <f t="shared" si="5"/>
        <v>0</v>
      </c>
      <c r="I20" s="200">
        <f t="shared" si="5"/>
        <v>0</v>
      </c>
      <c r="J20" s="207">
        <f t="shared" si="5"/>
        <v>0</v>
      </c>
      <c r="K20" s="208">
        <f t="shared" si="5"/>
        <v>0</v>
      </c>
      <c r="L20" s="64">
        <f t="shared" si="5"/>
        <v>0</v>
      </c>
      <c r="M20" s="66">
        <f t="shared" si="5"/>
        <v>0</v>
      </c>
      <c r="N20" s="200">
        <f t="shared" si="5"/>
        <v>806639</v>
      </c>
      <c r="O20" s="207">
        <f t="shared" si="5"/>
        <v>17241945</v>
      </c>
      <c r="P20" s="200">
        <f t="shared" si="5"/>
        <v>6374</v>
      </c>
      <c r="Q20" s="201">
        <f t="shared" si="5"/>
        <v>588842</v>
      </c>
      <c r="R20" s="200">
        <f t="shared" si="5"/>
        <v>48</v>
      </c>
      <c r="S20" s="201">
        <f t="shared" si="5"/>
        <v>2004</v>
      </c>
      <c r="T20" s="200">
        <f t="shared" si="5"/>
        <v>813061</v>
      </c>
      <c r="U20" s="201">
        <f t="shared" si="5"/>
        <v>17832791</v>
      </c>
      <c r="V20" s="202">
        <f t="shared" si="6"/>
        <v>21933</v>
      </c>
      <c r="W20" s="86" t="s">
        <v>24</v>
      </c>
      <c r="X20" s="219">
        <f t="shared" si="2"/>
        <v>390731</v>
      </c>
      <c r="Y20" s="220">
        <f t="shared" si="2"/>
        <v>9444268</v>
      </c>
      <c r="Z20" s="202">
        <f t="shared" si="7"/>
        <v>24171</v>
      </c>
      <c r="AA20" s="203">
        <f t="shared" si="2"/>
        <v>407</v>
      </c>
      <c r="AB20" s="204">
        <f t="shared" si="2"/>
        <v>3689</v>
      </c>
      <c r="AC20" s="205">
        <f t="shared" si="2"/>
        <v>0</v>
      </c>
      <c r="AD20" s="206">
        <f t="shared" si="2"/>
        <v>0</v>
      </c>
      <c r="AE20" s="209">
        <f t="shared" si="2"/>
        <v>0</v>
      </c>
      <c r="AF20" s="201">
        <f t="shared" si="2"/>
        <v>0</v>
      </c>
      <c r="AG20" s="208">
        <f t="shared" ref="AG20:AQ20" si="9">AG65</f>
        <v>0</v>
      </c>
      <c r="AH20" s="64">
        <f t="shared" si="9"/>
        <v>0</v>
      </c>
      <c r="AI20" s="66">
        <f t="shared" si="9"/>
        <v>0</v>
      </c>
      <c r="AJ20" s="200">
        <f t="shared" si="9"/>
        <v>390324</v>
      </c>
      <c r="AK20" s="207">
        <f t="shared" si="9"/>
        <v>9079075</v>
      </c>
      <c r="AL20" s="200">
        <f t="shared" si="9"/>
        <v>1360</v>
      </c>
      <c r="AM20" s="201">
        <f t="shared" si="9"/>
        <v>124440</v>
      </c>
      <c r="AN20" s="200">
        <f t="shared" si="9"/>
        <v>528</v>
      </c>
      <c r="AO20" s="201">
        <f t="shared" si="9"/>
        <v>59281</v>
      </c>
      <c r="AP20" s="200">
        <f t="shared" si="9"/>
        <v>392212</v>
      </c>
      <c r="AQ20" s="201">
        <f t="shared" si="9"/>
        <v>9262796</v>
      </c>
      <c r="AR20" s="202">
        <f t="shared" si="8"/>
        <v>23617</v>
      </c>
    </row>
    <row r="21" spans="1:44" ht="17.25" customHeight="1">
      <c r="A21" s="86" t="s">
        <v>25</v>
      </c>
      <c r="B21" s="219">
        <f t="shared" si="3"/>
        <v>775604</v>
      </c>
      <c r="C21" s="220">
        <f t="shared" si="3"/>
        <v>18392609</v>
      </c>
      <c r="D21" s="202">
        <f t="shared" si="4"/>
        <v>23714</v>
      </c>
      <c r="E21" s="203">
        <f t="shared" si="5"/>
        <v>3920</v>
      </c>
      <c r="F21" s="204">
        <f t="shared" si="5"/>
        <v>43750</v>
      </c>
      <c r="G21" s="205">
        <f t="shared" si="5"/>
        <v>0</v>
      </c>
      <c r="H21" s="206">
        <f t="shared" si="5"/>
        <v>0</v>
      </c>
      <c r="I21" s="200">
        <f t="shared" si="5"/>
        <v>0</v>
      </c>
      <c r="J21" s="207">
        <f t="shared" si="5"/>
        <v>0</v>
      </c>
      <c r="K21" s="208">
        <f t="shared" si="5"/>
        <v>0</v>
      </c>
      <c r="L21" s="64">
        <f t="shared" si="5"/>
        <v>0</v>
      </c>
      <c r="M21" s="66">
        <f t="shared" si="5"/>
        <v>0</v>
      </c>
      <c r="N21" s="200">
        <f t="shared" si="5"/>
        <v>771684</v>
      </c>
      <c r="O21" s="207">
        <f t="shared" si="5"/>
        <v>17723937</v>
      </c>
      <c r="P21" s="190">
        <f t="shared" si="5"/>
        <v>9332</v>
      </c>
      <c r="Q21" s="191">
        <f t="shared" si="5"/>
        <v>840337</v>
      </c>
      <c r="R21" s="190">
        <f t="shared" si="5"/>
        <v>0</v>
      </c>
      <c r="S21" s="191">
        <f t="shared" si="5"/>
        <v>0</v>
      </c>
      <c r="T21" s="200">
        <f t="shared" si="5"/>
        <v>781016</v>
      </c>
      <c r="U21" s="201">
        <f t="shared" si="5"/>
        <v>18564274</v>
      </c>
      <c r="V21" s="202">
        <f t="shared" si="6"/>
        <v>23769</v>
      </c>
      <c r="W21" s="86" t="s">
        <v>25</v>
      </c>
      <c r="X21" s="219">
        <f t="shared" ref="X21:Y36" si="10">X66</f>
        <v>448997</v>
      </c>
      <c r="Y21" s="220">
        <f t="shared" si="10"/>
        <v>13839651</v>
      </c>
      <c r="Z21" s="202">
        <f t="shared" si="7"/>
        <v>30823</v>
      </c>
      <c r="AA21" s="203">
        <f t="shared" ref="AA21:AQ35" si="11">AA66</f>
        <v>1270</v>
      </c>
      <c r="AB21" s="204">
        <f t="shared" si="11"/>
        <v>16105</v>
      </c>
      <c r="AC21" s="205">
        <f t="shared" si="11"/>
        <v>0</v>
      </c>
      <c r="AD21" s="206">
        <f t="shared" si="11"/>
        <v>0</v>
      </c>
      <c r="AE21" s="209">
        <f t="shared" si="11"/>
        <v>0</v>
      </c>
      <c r="AF21" s="201">
        <f t="shared" si="11"/>
        <v>0</v>
      </c>
      <c r="AG21" s="208">
        <f t="shared" si="11"/>
        <v>0</v>
      </c>
      <c r="AH21" s="64">
        <f t="shared" si="11"/>
        <v>0</v>
      </c>
      <c r="AI21" s="66">
        <f t="shared" si="11"/>
        <v>0</v>
      </c>
      <c r="AJ21" s="200">
        <f t="shared" si="11"/>
        <v>447727</v>
      </c>
      <c r="AK21" s="207">
        <f t="shared" si="11"/>
        <v>13389790</v>
      </c>
      <c r="AL21" s="190">
        <f t="shared" si="11"/>
        <v>2831</v>
      </c>
      <c r="AM21" s="191">
        <f t="shared" si="11"/>
        <v>250094</v>
      </c>
      <c r="AN21" s="190">
        <f t="shared" si="11"/>
        <v>3</v>
      </c>
      <c r="AO21" s="191">
        <f t="shared" si="11"/>
        <v>250</v>
      </c>
      <c r="AP21" s="200">
        <f t="shared" si="11"/>
        <v>450561</v>
      </c>
      <c r="AQ21" s="201">
        <f t="shared" si="11"/>
        <v>13640134</v>
      </c>
      <c r="AR21" s="202">
        <f t="shared" si="8"/>
        <v>30274</v>
      </c>
    </row>
    <row r="22" spans="1:44" ht="17.25" customHeight="1">
      <c r="A22" s="86" t="s">
        <v>26</v>
      </c>
      <c r="B22" s="219">
        <f t="shared" si="3"/>
        <v>1087861</v>
      </c>
      <c r="C22" s="220">
        <f t="shared" si="3"/>
        <v>24667969</v>
      </c>
      <c r="D22" s="202">
        <f t="shared" si="4"/>
        <v>22676</v>
      </c>
      <c r="E22" s="203">
        <f t="shared" si="5"/>
        <v>7241</v>
      </c>
      <c r="F22" s="204">
        <f t="shared" si="5"/>
        <v>59901</v>
      </c>
      <c r="G22" s="205">
        <f t="shared" si="5"/>
        <v>0</v>
      </c>
      <c r="H22" s="206">
        <f t="shared" si="5"/>
        <v>0</v>
      </c>
      <c r="I22" s="200">
        <f t="shared" si="5"/>
        <v>0</v>
      </c>
      <c r="J22" s="207">
        <f t="shared" si="5"/>
        <v>0</v>
      </c>
      <c r="K22" s="208">
        <f t="shared" si="5"/>
        <v>0</v>
      </c>
      <c r="L22" s="64">
        <f t="shared" si="5"/>
        <v>0</v>
      </c>
      <c r="M22" s="66">
        <f t="shared" si="5"/>
        <v>0</v>
      </c>
      <c r="N22" s="200">
        <f t="shared" si="5"/>
        <v>1080620</v>
      </c>
      <c r="O22" s="207">
        <f t="shared" si="5"/>
        <v>23878561</v>
      </c>
      <c r="P22" s="200">
        <f t="shared" si="5"/>
        <v>12466</v>
      </c>
      <c r="Q22" s="201">
        <f t="shared" si="5"/>
        <v>1067167</v>
      </c>
      <c r="R22" s="200">
        <f t="shared" si="5"/>
        <v>0</v>
      </c>
      <c r="S22" s="201">
        <f t="shared" si="5"/>
        <v>0</v>
      </c>
      <c r="T22" s="200">
        <f t="shared" si="5"/>
        <v>1093086</v>
      </c>
      <c r="U22" s="201">
        <f t="shared" si="5"/>
        <v>24945728</v>
      </c>
      <c r="V22" s="202">
        <f t="shared" si="6"/>
        <v>22821</v>
      </c>
      <c r="W22" s="86" t="s">
        <v>26</v>
      </c>
      <c r="X22" s="219">
        <f t="shared" si="10"/>
        <v>593773</v>
      </c>
      <c r="Y22" s="220">
        <f t="shared" si="10"/>
        <v>16733724</v>
      </c>
      <c r="Z22" s="202">
        <f t="shared" si="7"/>
        <v>28182</v>
      </c>
      <c r="AA22" s="203">
        <f t="shared" si="11"/>
        <v>3168</v>
      </c>
      <c r="AB22" s="204">
        <f t="shared" si="11"/>
        <v>27184</v>
      </c>
      <c r="AC22" s="205">
        <f t="shared" si="11"/>
        <v>0</v>
      </c>
      <c r="AD22" s="206">
        <f t="shared" si="11"/>
        <v>0</v>
      </c>
      <c r="AE22" s="209">
        <f t="shared" si="11"/>
        <v>0</v>
      </c>
      <c r="AF22" s="201">
        <f t="shared" si="11"/>
        <v>0</v>
      </c>
      <c r="AG22" s="208">
        <f t="shared" si="11"/>
        <v>0</v>
      </c>
      <c r="AH22" s="64">
        <f t="shared" si="11"/>
        <v>0</v>
      </c>
      <c r="AI22" s="66">
        <f t="shared" si="11"/>
        <v>0</v>
      </c>
      <c r="AJ22" s="200">
        <f t="shared" si="11"/>
        <v>590605</v>
      </c>
      <c r="AK22" s="207">
        <f t="shared" si="11"/>
        <v>16181926</v>
      </c>
      <c r="AL22" s="200">
        <f t="shared" si="11"/>
        <v>1289</v>
      </c>
      <c r="AM22" s="201">
        <f t="shared" si="11"/>
        <v>121461</v>
      </c>
      <c r="AN22" s="200">
        <f t="shared" si="11"/>
        <v>0</v>
      </c>
      <c r="AO22" s="201">
        <f t="shared" si="11"/>
        <v>0</v>
      </c>
      <c r="AP22" s="200">
        <f t="shared" si="11"/>
        <v>591894</v>
      </c>
      <c r="AQ22" s="201">
        <f t="shared" si="11"/>
        <v>16303387</v>
      </c>
      <c r="AR22" s="202">
        <f t="shared" si="8"/>
        <v>27544</v>
      </c>
    </row>
    <row r="23" spans="1:44" ht="17.25" customHeight="1">
      <c r="A23" s="86" t="s">
        <v>27</v>
      </c>
      <c r="B23" s="219">
        <f t="shared" si="3"/>
        <v>313886</v>
      </c>
      <c r="C23" s="220">
        <f t="shared" si="3"/>
        <v>4668844</v>
      </c>
      <c r="D23" s="202">
        <f t="shared" si="4"/>
        <v>14874</v>
      </c>
      <c r="E23" s="203">
        <f t="shared" ref="E23:U37" si="12">E68</f>
        <v>2800</v>
      </c>
      <c r="F23" s="204">
        <f t="shared" si="12"/>
        <v>6391</v>
      </c>
      <c r="G23" s="205">
        <f t="shared" si="12"/>
        <v>0</v>
      </c>
      <c r="H23" s="206">
        <f t="shared" si="12"/>
        <v>0</v>
      </c>
      <c r="I23" s="200">
        <f t="shared" si="12"/>
        <v>0</v>
      </c>
      <c r="J23" s="207">
        <f t="shared" si="12"/>
        <v>0</v>
      </c>
      <c r="K23" s="208">
        <f t="shared" si="12"/>
        <v>0</v>
      </c>
      <c r="L23" s="64">
        <f t="shared" si="12"/>
        <v>0</v>
      </c>
      <c r="M23" s="66">
        <f t="shared" si="12"/>
        <v>0</v>
      </c>
      <c r="N23" s="200">
        <f t="shared" si="12"/>
        <v>311086</v>
      </c>
      <c r="O23" s="207">
        <f t="shared" si="12"/>
        <v>4523298</v>
      </c>
      <c r="P23" s="190">
        <f t="shared" si="12"/>
        <v>873</v>
      </c>
      <c r="Q23" s="191">
        <f t="shared" si="12"/>
        <v>65338</v>
      </c>
      <c r="R23" s="190">
        <f t="shared" si="12"/>
        <v>50</v>
      </c>
      <c r="S23" s="191">
        <f t="shared" si="12"/>
        <v>2274</v>
      </c>
      <c r="T23" s="200">
        <f t="shared" si="12"/>
        <v>312009</v>
      </c>
      <c r="U23" s="201">
        <f t="shared" si="12"/>
        <v>4590910</v>
      </c>
      <c r="V23" s="202">
        <f t="shared" si="6"/>
        <v>14714</v>
      </c>
      <c r="W23" s="86" t="s">
        <v>27</v>
      </c>
      <c r="X23" s="219">
        <f t="shared" si="10"/>
        <v>245418</v>
      </c>
      <c r="Y23" s="220">
        <f t="shared" si="10"/>
        <v>6590910</v>
      </c>
      <c r="Z23" s="202">
        <f t="shared" si="7"/>
        <v>26856</v>
      </c>
      <c r="AA23" s="203">
        <f t="shared" si="11"/>
        <v>381</v>
      </c>
      <c r="AB23" s="204">
        <f t="shared" si="11"/>
        <v>1634</v>
      </c>
      <c r="AC23" s="205">
        <f t="shared" si="11"/>
        <v>0</v>
      </c>
      <c r="AD23" s="206">
        <f t="shared" si="11"/>
        <v>0</v>
      </c>
      <c r="AE23" s="209">
        <f t="shared" si="11"/>
        <v>0</v>
      </c>
      <c r="AF23" s="201">
        <f t="shared" si="11"/>
        <v>0</v>
      </c>
      <c r="AG23" s="208">
        <f t="shared" si="11"/>
        <v>0</v>
      </c>
      <c r="AH23" s="64">
        <f t="shared" si="11"/>
        <v>-64</v>
      </c>
      <c r="AI23" s="66">
        <f t="shared" si="11"/>
        <v>-560</v>
      </c>
      <c r="AJ23" s="200">
        <f t="shared" si="11"/>
        <v>244973</v>
      </c>
      <c r="AK23" s="207">
        <f t="shared" si="11"/>
        <v>6312474</v>
      </c>
      <c r="AL23" s="190">
        <f t="shared" si="11"/>
        <v>157566</v>
      </c>
      <c r="AM23" s="191">
        <f t="shared" si="11"/>
        <v>11665110</v>
      </c>
      <c r="AN23" s="190">
        <f t="shared" si="11"/>
        <v>0</v>
      </c>
      <c r="AO23" s="191">
        <f t="shared" si="11"/>
        <v>0</v>
      </c>
      <c r="AP23" s="200">
        <f t="shared" si="11"/>
        <v>402539</v>
      </c>
      <c r="AQ23" s="201">
        <f t="shared" si="11"/>
        <v>17977584</v>
      </c>
      <c r="AR23" s="202">
        <f t="shared" si="8"/>
        <v>44660</v>
      </c>
    </row>
    <row r="24" spans="1:44" ht="17.25" customHeight="1">
      <c r="A24" s="86" t="s">
        <v>28</v>
      </c>
      <c r="B24" s="219">
        <f t="shared" ref="B24:C39" si="13">B69</f>
        <v>370197</v>
      </c>
      <c r="C24" s="220">
        <f t="shared" si="13"/>
        <v>7182560</v>
      </c>
      <c r="D24" s="202">
        <f t="shared" si="4"/>
        <v>19402</v>
      </c>
      <c r="E24" s="203">
        <f t="shared" si="12"/>
        <v>1811</v>
      </c>
      <c r="F24" s="204">
        <f t="shared" si="12"/>
        <v>15722</v>
      </c>
      <c r="G24" s="205">
        <f t="shared" si="12"/>
        <v>0</v>
      </c>
      <c r="H24" s="206">
        <f t="shared" si="12"/>
        <v>0</v>
      </c>
      <c r="I24" s="200">
        <f t="shared" si="12"/>
        <v>0</v>
      </c>
      <c r="J24" s="207">
        <f t="shared" si="12"/>
        <v>0</v>
      </c>
      <c r="K24" s="208">
        <f t="shared" si="12"/>
        <v>0</v>
      </c>
      <c r="L24" s="64">
        <f t="shared" si="12"/>
        <v>0</v>
      </c>
      <c r="M24" s="66">
        <f t="shared" si="12"/>
        <v>0</v>
      </c>
      <c r="N24" s="200">
        <f t="shared" si="12"/>
        <v>368386</v>
      </c>
      <c r="O24" s="207">
        <f t="shared" si="12"/>
        <v>6957584</v>
      </c>
      <c r="P24" s="200">
        <f t="shared" si="12"/>
        <v>1335</v>
      </c>
      <c r="Q24" s="201">
        <f t="shared" si="12"/>
        <v>118077</v>
      </c>
      <c r="R24" s="200">
        <f t="shared" si="12"/>
        <v>0</v>
      </c>
      <c r="S24" s="201">
        <f t="shared" si="12"/>
        <v>0</v>
      </c>
      <c r="T24" s="200">
        <f t="shared" si="12"/>
        <v>369721</v>
      </c>
      <c r="U24" s="201">
        <f t="shared" si="12"/>
        <v>7075661</v>
      </c>
      <c r="V24" s="202">
        <f t="shared" si="6"/>
        <v>19138</v>
      </c>
      <c r="W24" s="86" t="s">
        <v>28</v>
      </c>
      <c r="X24" s="219">
        <f t="shared" si="10"/>
        <v>368257</v>
      </c>
      <c r="Y24" s="220">
        <f t="shared" si="10"/>
        <v>10339891</v>
      </c>
      <c r="Z24" s="202">
        <f t="shared" si="7"/>
        <v>28078</v>
      </c>
      <c r="AA24" s="203">
        <f t="shared" si="11"/>
        <v>532</v>
      </c>
      <c r="AB24" s="204">
        <f t="shared" si="11"/>
        <v>5058</v>
      </c>
      <c r="AC24" s="205">
        <f t="shared" si="11"/>
        <v>0</v>
      </c>
      <c r="AD24" s="206">
        <f t="shared" si="11"/>
        <v>0</v>
      </c>
      <c r="AE24" s="209">
        <f t="shared" si="11"/>
        <v>0</v>
      </c>
      <c r="AF24" s="201">
        <f t="shared" si="11"/>
        <v>0</v>
      </c>
      <c r="AG24" s="208">
        <f t="shared" si="11"/>
        <v>0</v>
      </c>
      <c r="AH24" s="64">
        <f t="shared" si="11"/>
        <v>0</v>
      </c>
      <c r="AI24" s="66">
        <f t="shared" si="11"/>
        <v>0</v>
      </c>
      <c r="AJ24" s="200">
        <f t="shared" si="11"/>
        <v>367725</v>
      </c>
      <c r="AK24" s="207">
        <f t="shared" si="11"/>
        <v>9883359</v>
      </c>
      <c r="AL24" s="200">
        <f t="shared" si="11"/>
        <v>2619</v>
      </c>
      <c r="AM24" s="201">
        <f t="shared" si="11"/>
        <v>160281</v>
      </c>
      <c r="AN24" s="200">
        <f t="shared" si="11"/>
        <v>10</v>
      </c>
      <c r="AO24" s="201">
        <f t="shared" si="11"/>
        <v>1286</v>
      </c>
      <c r="AP24" s="200">
        <f t="shared" si="11"/>
        <v>370354</v>
      </c>
      <c r="AQ24" s="201">
        <f t="shared" si="11"/>
        <v>10044926</v>
      </c>
      <c r="AR24" s="202">
        <f t="shared" si="8"/>
        <v>27122</v>
      </c>
    </row>
    <row r="25" spans="1:44" ht="17.25" customHeight="1">
      <c r="A25" s="86" t="s">
        <v>29</v>
      </c>
      <c r="B25" s="219">
        <f t="shared" si="13"/>
        <v>341543</v>
      </c>
      <c r="C25" s="220">
        <f t="shared" si="13"/>
        <v>5952869</v>
      </c>
      <c r="D25" s="202">
        <f t="shared" si="4"/>
        <v>17429</v>
      </c>
      <c r="E25" s="203">
        <f t="shared" si="12"/>
        <v>929</v>
      </c>
      <c r="F25" s="204">
        <f t="shared" si="12"/>
        <v>10448</v>
      </c>
      <c r="G25" s="205">
        <f t="shared" si="12"/>
        <v>0</v>
      </c>
      <c r="H25" s="206">
        <f t="shared" si="12"/>
        <v>0</v>
      </c>
      <c r="I25" s="200">
        <f t="shared" si="12"/>
        <v>0</v>
      </c>
      <c r="J25" s="207">
        <f t="shared" si="12"/>
        <v>0</v>
      </c>
      <c r="K25" s="208">
        <f t="shared" si="12"/>
        <v>0</v>
      </c>
      <c r="L25" s="64">
        <f t="shared" si="12"/>
        <v>-172</v>
      </c>
      <c r="M25" s="66">
        <f t="shared" si="12"/>
        <v>-2915</v>
      </c>
      <c r="N25" s="200">
        <f t="shared" si="12"/>
        <v>340442</v>
      </c>
      <c r="O25" s="207">
        <f t="shared" si="12"/>
        <v>5793164</v>
      </c>
      <c r="P25" s="190">
        <f t="shared" si="12"/>
        <v>1838</v>
      </c>
      <c r="Q25" s="191">
        <f t="shared" si="12"/>
        <v>174269</v>
      </c>
      <c r="R25" s="190">
        <f t="shared" si="12"/>
        <v>13</v>
      </c>
      <c r="S25" s="191">
        <f t="shared" si="12"/>
        <v>1032</v>
      </c>
      <c r="T25" s="200">
        <f t="shared" si="12"/>
        <v>342293</v>
      </c>
      <c r="U25" s="201">
        <f t="shared" si="12"/>
        <v>5968465</v>
      </c>
      <c r="V25" s="202">
        <f t="shared" si="6"/>
        <v>17437</v>
      </c>
      <c r="W25" s="86" t="s">
        <v>29</v>
      </c>
      <c r="X25" s="219">
        <f t="shared" si="10"/>
        <v>162560</v>
      </c>
      <c r="Y25" s="220">
        <f t="shared" si="10"/>
        <v>3734002</v>
      </c>
      <c r="Z25" s="202">
        <f t="shared" si="7"/>
        <v>22970</v>
      </c>
      <c r="AA25" s="203">
        <f t="shared" si="11"/>
        <v>714</v>
      </c>
      <c r="AB25" s="204">
        <f t="shared" si="11"/>
        <v>3844</v>
      </c>
      <c r="AC25" s="205">
        <f t="shared" si="11"/>
        <v>0</v>
      </c>
      <c r="AD25" s="206">
        <f t="shared" si="11"/>
        <v>0</v>
      </c>
      <c r="AE25" s="209">
        <f t="shared" si="11"/>
        <v>0</v>
      </c>
      <c r="AF25" s="201">
        <f t="shared" si="11"/>
        <v>0</v>
      </c>
      <c r="AG25" s="208">
        <f t="shared" si="11"/>
        <v>0</v>
      </c>
      <c r="AH25" s="64">
        <f t="shared" si="11"/>
        <v>-161</v>
      </c>
      <c r="AI25" s="66">
        <f t="shared" si="11"/>
        <v>-3355</v>
      </c>
      <c r="AJ25" s="200">
        <f t="shared" si="11"/>
        <v>161685</v>
      </c>
      <c r="AK25" s="207">
        <f t="shared" si="11"/>
        <v>3576798</v>
      </c>
      <c r="AL25" s="190">
        <f t="shared" si="11"/>
        <v>576</v>
      </c>
      <c r="AM25" s="191">
        <f t="shared" si="11"/>
        <v>40142</v>
      </c>
      <c r="AN25" s="190">
        <f t="shared" si="11"/>
        <v>1323</v>
      </c>
      <c r="AO25" s="191">
        <f t="shared" si="11"/>
        <v>142429</v>
      </c>
      <c r="AP25" s="200">
        <f t="shared" si="11"/>
        <v>163584</v>
      </c>
      <c r="AQ25" s="201">
        <f t="shared" si="11"/>
        <v>3759369</v>
      </c>
      <c r="AR25" s="202">
        <f t="shared" si="8"/>
        <v>22981</v>
      </c>
    </row>
    <row r="26" spans="1:44" ht="17.25" customHeight="1">
      <c r="A26" s="86" t="s">
        <v>30</v>
      </c>
      <c r="B26" s="219">
        <f t="shared" si="13"/>
        <v>1503344</v>
      </c>
      <c r="C26" s="220">
        <f t="shared" si="13"/>
        <v>30651143</v>
      </c>
      <c r="D26" s="202">
        <f t="shared" si="4"/>
        <v>20389</v>
      </c>
      <c r="E26" s="203">
        <f t="shared" si="12"/>
        <v>6922</v>
      </c>
      <c r="F26" s="204">
        <f t="shared" si="12"/>
        <v>46222</v>
      </c>
      <c r="G26" s="205">
        <f t="shared" si="12"/>
        <v>0</v>
      </c>
      <c r="H26" s="206">
        <f t="shared" si="12"/>
        <v>0</v>
      </c>
      <c r="I26" s="200">
        <f t="shared" si="12"/>
        <v>0</v>
      </c>
      <c r="J26" s="207">
        <f t="shared" si="12"/>
        <v>0</v>
      </c>
      <c r="K26" s="208">
        <f t="shared" si="12"/>
        <v>0</v>
      </c>
      <c r="L26" s="64">
        <f t="shared" si="12"/>
        <v>0</v>
      </c>
      <c r="M26" s="66">
        <f t="shared" si="12"/>
        <v>0</v>
      </c>
      <c r="N26" s="200">
        <f t="shared" si="12"/>
        <v>1496422</v>
      </c>
      <c r="O26" s="207">
        <f t="shared" si="12"/>
        <v>29863633</v>
      </c>
      <c r="P26" s="200">
        <f t="shared" si="12"/>
        <v>13572</v>
      </c>
      <c r="Q26" s="201">
        <f t="shared" si="12"/>
        <v>1168013</v>
      </c>
      <c r="R26" s="200">
        <f t="shared" si="12"/>
        <v>36</v>
      </c>
      <c r="S26" s="201">
        <f t="shared" si="12"/>
        <v>2453</v>
      </c>
      <c r="T26" s="200">
        <f t="shared" si="12"/>
        <v>1510030</v>
      </c>
      <c r="U26" s="201">
        <f t="shared" si="12"/>
        <v>31034099</v>
      </c>
      <c r="V26" s="202">
        <f t="shared" si="6"/>
        <v>20552</v>
      </c>
      <c r="W26" s="86" t="s">
        <v>30</v>
      </c>
      <c r="X26" s="219">
        <f t="shared" si="10"/>
        <v>944558</v>
      </c>
      <c r="Y26" s="220">
        <f t="shared" si="10"/>
        <v>24634706</v>
      </c>
      <c r="Z26" s="202">
        <f t="shared" si="7"/>
        <v>26081</v>
      </c>
      <c r="AA26" s="203">
        <f t="shared" si="11"/>
        <v>710</v>
      </c>
      <c r="AB26" s="204">
        <f t="shared" si="11"/>
        <v>4029</v>
      </c>
      <c r="AC26" s="205">
        <f t="shared" si="11"/>
        <v>0</v>
      </c>
      <c r="AD26" s="206">
        <f t="shared" si="11"/>
        <v>0</v>
      </c>
      <c r="AE26" s="209">
        <f t="shared" si="11"/>
        <v>0</v>
      </c>
      <c r="AF26" s="201">
        <f t="shared" si="11"/>
        <v>0</v>
      </c>
      <c r="AG26" s="208">
        <f t="shared" si="11"/>
        <v>0</v>
      </c>
      <c r="AH26" s="64">
        <f t="shared" si="11"/>
        <v>0</v>
      </c>
      <c r="AI26" s="66">
        <f t="shared" si="11"/>
        <v>0</v>
      </c>
      <c r="AJ26" s="200">
        <f t="shared" si="11"/>
        <v>943848</v>
      </c>
      <c r="AK26" s="207">
        <f t="shared" si="11"/>
        <v>23887778</v>
      </c>
      <c r="AL26" s="200">
        <f t="shared" si="11"/>
        <v>5318</v>
      </c>
      <c r="AM26" s="201">
        <f t="shared" si="11"/>
        <v>483623</v>
      </c>
      <c r="AN26" s="200">
        <f t="shared" si="11"/>
        <v>0</v>
      </c>
      <c r="AO26" s="201">
        <f t="shared" si="11"/>
        <v>0</v>
      </c>
      <c r="AP26" s="200">
        <f t="shared" si="11"/>
        <v>949166</v>
      </c>
      <c r="AQ26" s="201">
        <f t="shared" si="11"/>
        <v>24371401</v>
      </c>
      <c r="AR26" s="202">
        <f t="shared" si="8"/>
        <v>25677</v>
      </c>
    </row>
    <row r="27" spans="1:44" ht="17.25" customHeight="1">
      <c r="A27" s="86" t="s">
        <v>64</v>
      </c>
      <c r="B27" s="219">
        <f t="shared" si="13"/>
        <v>153011</v>
      </c>
      <c r="C27" s="220">
        <f t="shared" si="13"/>
        <v>1381654</v>
      </c>
      <c r="D27" s="202">
        <f t="shared" si="4"/>
        <v>9030</v>
      </c>
      <c r="E27" s="203">
        <f t="shared" si="12"/>
        <v>577</v>
      </c>
      <c r="F27" s="204">
        <f t="shared" si="12"/>
        <v>938</v>
      </c>
      <c r="G27" s="205">
        <f t="shared" si="12"/>
        <v>0</v>
      </c>
      <c r="H27" s="206">
        <f t="shared" si="12"/>
        <v>0</v>
      </c>
      <c r="I27" s="200">
        <f t="shared" si="12"/>
        <v>0</v>
      </c>
      <c r="J27" s="207">
        <f t="shared" si="12"/>
        <v>0</v>
      </c>
      <c r="K27" s="208">
        <f t="shared" si="12"/>
        <v>0</v>
      </c>
      <c r="L27" s="64">
        <f t="shared" si="12"/>
        <v>0</v>
      </c>
      <c r="M27" s="66">
        <f t="shared" si="12"/>
        <v>0</v>
      </c>
      <c r="N27" s="200">
        <f t="shared" si="12"/>
        <v>152434</v>
      </c>
      <c r="O27" s="207">
        <f t="shared" si="12"/>
        <v>1338114</v>
      </c>
      <c r="P27" s="190">
        <f t="shared" si="12"/>
        <v>99</v>
      </c>
      <c r="Q27" s="191">
        <f t="shared" si="12"/>
        <v>9752</v>
      </c>
      <c r="R27" s="190">
        <f t="shared" si="12"/>
        <v>0</v>
      </c>
      <c r="S27" s="191">
        <f t="shared" si="12"/>
        <v>0</v>
      </c>
      <c r="T27" s="200">
        <f t="shared" si="12"/>
        <v>152533</v>
      </c>
      <c r="U27" s="201">
        <f t="shared" si="12"/>
        <v>1347866</v>
      </c>
      <c r="V27" s="202">
        <f t="shared" si="6"/>
        <v>8837</v>
      </c>
      <c r="W27" s="86" t="s">
        <v>64</v>
      </c>
      <c r="X27" s="219">
        <f t="shared" si="10"/>
        <v>30121</v>
      </c>
      <c r="Y27" s="220">
        <f t="shared" si="10"/>
        <v>519113</v>
      </c>
      <c r="Z27" s="202">
        <f t="shared" si="7"/>
        <v>17234</v>
      </c>
      <c r="AA27" s="203">
        <f t="shared" si="11"/>
        <v>506</v>
      </c>
      <c r="AB27" s="204">
        <f t="shared" si="11"/>
        <v>3979</v>
      </c>
      <c r="AC27" s="205">
        <f t="shared" si="11"/>
        <v>0</v>
      </c>
      <c r="AD27" s="206">
        <f t="shared" si="11"/>
        <v>0</v>
      </c>
      <c r="AE27" s="209">
        <f t="shared" si="11"/>
        <v>0</v>
      </c>
      <c r="AF27" s="201">
        <f t="shared" si="11"/>
        <v>0</v>
      </c>
      <c r="AG27" s="208">
        <f t="shared" si="11"/>
        <v>0</v>
      </c>
      <c r="AH27" s="64">
        <f t="shared" si="11"/>
        <v>0</v>
      </c>
      <c r="AI27" s="66">
        <f t="shared" si="11"/>
        <v>0</v>
      </c>
      <c r="AJ27" s="200">
        <f t="shared" si="11"/>
        <v>29615</v>
      </c>
      <c r="AK27" s="207">
        <f t="shared" si="11"/>
        <v>486045</v>
      </c>
      <c r="AL27" s="190">
        <f t="shared" si="11"/>
        <v>79</v>
      </c>
      <c r="AM27" s="191">
        <f t="shared" si="11"/>
        <v>3296</v>
      </c>
      <c r="AN27" s="190">
        <f t="shared" si="11"/>
        <v>0</v>
      </c>
      <c r="AO27" s="191">
        <f t="shared" si="11"/>
        <v>0</v>
      </c>
      <c r="AP27" s="200">
        <f t="shared" si="11"/>
        <v>29694</v>
      </c>
      <c r="AQ27" s="201">
        <f t="shared" si="11"/>
        <v>489341</v>
      </c>
      <c r="AR27" s="202">
        <f t="shared" si="8"/>
        <v>16479</v>
      </c>
    </row>
    <row r="28" spans="1:44" ht="17.25" customHeight="1">
      <c r="A28" s="86" t="s">
        <v>31</v>
      </c>
      <c r="B28" s="219">
        <f t="shared" si="13"/>
        <v>193439</v>
      </c>
      <c r="C28" s="220">
        <f t="shared" si="13"/>
        <v>1603431</v>
      </c>
      <c r="D28" s="202">
        <f t="shared" si="4"/>
        <v>8289</v>
      </c>
      <c r="E28" s="203">
        <f t="shared" si="12"/>
        <v>530</v>
      </c>
      <c r="F28" s="204">
        <f t="shared" si="12"/>
        <v>2723</v>
      </c>
      <c r="G28" s="205">
        <f t="shared" si="12"/>
        <v>0</v>
      </c>
      <c r="H28" s="206">
        <f t="shared" si="12"/>
        <v>0</v>
      </c>
      <c r="I28" s="200">
        <f t="shared" si="12"/>
        <v>0</v>
      </c>
      <c r="J28" s="207">
        <f t="shared" si="12"/>
        <v>0</v>
      </c>
      <c r="K28" s="208">
        <f t="shared" si="12"/>
        <v>0</v>
      </c>
      <c r="L28" s="64">
        <f t="shared" si="12"/>
        <v>0</v>
      </c>
      <c r="M28" s="66">
        <f t="shared" si="12"/>
        <v>0</v>
      </c>
      <c r="N28" s="200">
        <f t="shared" si="12"/>
        <v>192909</v>
      </c>
      <c r="O28" s="207">
        <f t="shared" si="12"/>
        <v>1572888</v>
      </c>
      <c r="P28" s="200">
        <f t="shared" si="12"/>
        <v>158</v>
      </c>
      <c r="Q28" s="201">
        <f t="shared" si="12"/>
        <v>11903</v>
      </c>
      <c r="R28" s="200">
        <f t="shared" si="12"/>
        <v>0</v>
      </c>
      <c r="S28" s="201">
        <f t="shared" si="12"/>
        <v>0</v>
      </c>
      <c r="T28" s="200">
        <f t="shared" si="12"/>
        <v>193067</v>
      </c>
      <c r="U28" s="201">
        <f t="shared" si="12"/>
        <v>1584791</v>
      </c>
      <c r="V28" s="202">
        <f t="shared" si="6"/>
        <v>8209</v>
      </c>
      <c r="W28" s="86" t="s">
        <v>31</v>
      </c>
      <c r="X28" s="219">
        <f t="shared" si="10"/>
        <v>27138</v>
      </c>
      <c r="Y28" s="220">
        <f t="shared" si="10"/>
        <v>269157</v>
      </c>
      <c r="Z28" s="202">
        <f t="shared" si="7"/>
        <v>9918</v>
      </c>
      <c r="AA28" s="203">
        <f t="shared" si="11"/>
        <v>63</v>
      </c>
      <c r="AB28" s="204">
        <f t="shared" si="11"/>
        <v>350</v>
      </c>
      <c r="AC28" s="205">
        <f t="shared" si="11"/>
        <v>0</v>
      </c>
      <c r="AD28" s="206">
        <f t="shared" si="11"/>
        <v>0</v>
      </c>
      <c r="AE28" s="209">
        <f t="shared" si="11"/>
        <v>0</v>
      </c>
      <c r="AF28" s="201">
        <f t="shared" si="11"/>
        <v>0</v>
      </c>
      <c r="AG28" s="208">
        <f t="shared" si="11"/>
        <v>0</v>
      </c>
      <c r="AH28" s="64">
        <f t="shared" si="11"/>
        <v>0</v>
      </c>
      <c r="AI28" s="66">
        <f t="shared" si="11"/>
        <v>0</v>
      </c>
      <c r="AJ28" s="200">
        <f t="shared" si="11"/>
        <v>27075</v>
      </c>
      <c r="AK28" s="207">
        <f t="shared" si="11"/>
        <v>260742</v>
      </c>
      <c r="AL28" s="200">
        <f t="shared" si="11"/>
        <v>0</v>
      </c>
      <c r="AM28" s="201">
        <f t="shared" si="11"/>
        <v>0</v>
      </c>
      <c r="AN28" s="200">
        <f t="shared" si="11"/>
        <v>0</v>
      </c>
      <c r="AO28" s="201">
        <f t="shared" si="11"/>
        <v>0</v>
      </c>
      <c r="AP28" s="200">
        <f t="shared" si="11"/>
        <v>27075</v>
      </c>
      <c r="AQ28" s="201">
        <f t="shared" si="11"/>
        <v>260742</v>
      </c>
      <c r="AR28" s="202">
        <f t="shared" si="8"/>
        <v>9630</v>
      </c>
    </row>
    <row r="29" spans="1:44" ht="17.25" customHeight="1">
      <c r="A29" s="86" t="s">
        <v>32</v>
      </c>
      <c r="B29" s="219">
        <f t="shared" si="13"/>
        <v>463215</v>
      </c>
      <c r="C29" s="220">
        <f t="shared" si="13"/>
        <v>6480975</v>
      </c>
      <c r="D29" s="202">
        <f t="shared" si="4"/>
        <v>13991</v>
      </c>
      <c r="E29" s="203">
        <f t="shared" si="12"/>
        <v>3191</v>
      </c>
      <c r="F29" s="204">
        <f t="shared" si="12"/>
        <v>9991</v>
      </c>
      <c r="G29" s="205">
        <f t="shared" si="12"/>
        <v>0</v>
      </c>
      <c r="H29" s="206">
        <f t="shared" si="12"/>
        <v>0</v>
      </c>
      <c r="I29" s="200">
        <f t="shared" si="12"/>
        <v>0</v>
      </c>
      <c r="J29" s="207">
        <f t="shared" si="12"/>
        <v>0</v>
      </c>
      <c r="K29" s="208">
        <f t="shared" si="12"/>
        <v>0</v>
      </c>
      <c r="L29" s="64">
        <f t="shared" si="12"/>
        <v>-95</v>
      </c>
      <c r="M29" s="66">
        <f t="shared" si="12"/>
        <v>-859</v>
      </c>
      <c r="N29" s="200">
        <f t="shared" si="12"/>
        <v>459929</v>
      </c>
      <c r="O29" s="207">
        <f t="shared" si="12"/>
        <v>6235786</v>
      </c>
      <c r="P29" s="190">
        <f t="shared" si="12"/>
        <v>1067</v>
      </c>
      <c r="Q29" s="191">
        <f t="shared" si="12"/>
        <v>96600</v>
      </c>
      <c r="R29" s="190">
        <f t="shared" si="12"/>
        <v>0</v>
      </c>
      <c r="S29" s="191">
        <f t="shared" si="12"/>
        <v>0</v>
      </c>
      <c r="T29" s="200">
        <f t="shared" si="12"/>
        <v>460996</v>
      </c>
      <c r="U29" s="201">
        <f t="shared" si="12"/>
        <v>6332386</v>
      </c>
      <c r="V29" s="202">
        <f t="shared" si="6"/>
        <v>13736</v>
      </c>
      <c r="W29" s="86" t="s">
        <v>32</v>
      </c>
      <c r="X29" s="219">
        <f t="shared" si="10"/>
        <v>152915</v>
      </c>
      <c r="Y29" s="220">
        <f t="shared" si="10"/>
        <v>3496746</v>
      </c>
      <c r="Z29" s="202">
        <f t="shared" si="7"/>
        <v>22867</v>
      </c>
      <c r="AA29" s="203">
        <f t="shared" si="11"/>
        <v>106</v>
      </c>
      <c r="AB29" s="204">
        <f t="shared" si="11"/>
        <v>641</v>
      </c>
      <c r="AC29" s="205">
        <f t="shared" si="11"/>
        <v>0</v>
      </c>
      <c r="AD29" s="206">
        <f t="shared" si="11"/>
        <v>0</v>
      </c>
      <c r="AE29" s="209">
        <f t="shared" si="11"/>
        <v>0</v>
      </c>
      <c r="AF29" s="201">
        <f t="shared" si="11"/>
        <v>0</v>
      </c>
      <c r="AG29" s="208">
        <f t="shared" si="11"/>
        <v>0</v>
      </c>
      <c r="AH29" s="64">
        <f t="shared" si="11"/>
        <v>972</v>
      </c>
      <c r="AI29" s="66">
        <f t="shared" si="11"/>
        <v>93803</v>
      </c>
      <c r="AJ29" s="200">
        <f t="shared" si="11"/>
        <v>153781</v>
      </c>
      <c r="AK29" s="207">
        <f t="shared" si="11"/>
        <v>3434575</v>
      </c>
      <c r="AL29" s="190">
        <f t="shared" si="11"/>
        <v>1090</v>
      </c>
      <c r="AM29" s="191">
        <f t="shared" si="11"/>
        <v>110462</v>
      </c>
      <c r="AN29" s="190">
        <f t="shared" si="11"/>
        <v>0</v>
      </c>
      <c r="AO29" s="191">
        <f t="shared" si="11"/>
        <v>0</v>
      </c>
      <c r="AP29" s="200">
        <f t="shared" si="11"/>
        <v>154871</v>
      </c>
      <c r="AQ29" s="201">
        <f t="shared" si="11"/>
        <v>3545037</v>
      </c>
      <c r="AR29" s="202">
        <f t="shared" si="8"/>
        <v>22890</v>
      </c>
    </row>
    <row r="30" spans="1:44" ht="17.25" customHeight="1">
      <c r="A30" s="86" t="s">
        <v>33</v>
      </c>
      <c r="B30" s="219">
        <f t="shared" si="13"/>
        <v>400313</v>
      </c>
      <c r="C30" s="220">
        <f t="shared" si="13"/>
        <v>5807773</v>
      </c>
      <c r="D30" s="202">
        <f t="shared" si="4"/>
        <v>14508</v>
      </c>
      <c r="E30" s="203">
        <f t="shared" si="12"/>
        <v>397</v>
      </c>
      <c r="F30" s="204">
        <f t="shared" si="12"/>
        <v>3396</v>
      </c>
      <c r="G30" s="205">
        <f t="shared" si="12"/>
        <v>0</v>
      </c>
      <c r="H30" s="206">
        <f t="shared" si="12"/>
        <v>0</v>
      </c>
      <c r="I30" s="200">
        <f t="shared" si="12"/>
        <v>341</v>
      </c>
      <c r="J30" s="207">
        <f t="shared" si="12"/>
        <v>555</v>
      </c>
      <c r="K30" s="208">
        <f t="shared" si="12"/>
        <v>0</v>
      </c>
      <c r="L30" s="64">
        <f t="shared" si="12"/>
        <v>0</v>
      </c>
      <c r="M30" s="66">
        <f t="shared" si="12"/>
        <v>0</v>
      </c>
      <c r="N30" s="200">
        <f t="shared" si="12"/>
        <v>399916</v>
      </c>
      <c r="O30" s="207">
        <f t="shared" si="12"/>
        <v>5551966</v>
      </c>
      <c r="P30" s="200">
        <f t="shared" si="12"/>
        <v>1008</v>
      </c>
      <c r="Q30" s="201">
        <f t="shared" si="12"/>
        <v>89775</v>
      </c>
      <c r="R30" s="200">
        <f t="shared" si="12"/>
        <v>0</v>
      </c>
      <c r="S30" s="201">
        <f t="shared" si="12"/>
        <v>0</v>
      </c>
      <c r="T30" s="200">
        <f t="shared" si="12"/>
        <v>400924</v>
      </c>
      <c r="U30" s="201">
        <f t="shared" si="12"/>
        <v>5641741</v>
      </c>
      <c r="V30" s="202">
        <f t="shared" si="6"/>
        <v>14072</v>
      </c>
      <c r="W30" s="86" t="s">
        <v>33</v>
      </c>
      <c r="X30" s="219">
        <f t="shared" si="10"/>
        <v>50227</v>
      </c>
      <c r="Y30" s="220">
        <f t="shared" si="10"/>
        <v>1043623</v>
      </c>
      <c r="Z30" s="202">
        <f t="shared" si="7"/>
        <v>20778</v>
      </c>
      <c r="AA30" s="203">
        <f t="shared" si="11"/>
        <v>0</v>
      </c>
      <c r="AB30" s="204">
        <f t="shared" si="11"/>
        <v>0</v>
      </c>
      <c r="AC30" s="205">
        <f t="shared" si="11"/>
        <v>0</v>
      </c>
      <c r="AD30" s="206">
        <f t="shared" si="11"/>
        <v>0</v>
      </c>
      <c r="AE30" s="209">
        <f t="shared" si="11"/>
        <v>0</v>
      </c>
      <c r="AF30" s="201">
        <f t="shared" si="11"/>
        <v>0</v>
      </c>
      <c r="AG30" s="208">
        <f t="shared" si="11"/>
        <v>0</v>
      </c>
      <c r="AH30" s="64">
        <f t="shared" si="11"/>
        <v>0</v>
      </c>
      <c r="AI30" s="66">
        <f t="shared" si="11"/>
        <v>0</v>
      </c>
      <c r="AJ30" s="200">
        <f t="shared" si="11"/>
        <v>50227</v>
      </c>
      <c r="AK30" s="207">
        <f t="shared" si="11"/>
        <v>999142</v>
      </c>
      <c r="AL30" s="200">
        <f t="shared" si="11"/>
        <v>230</v>
      </c>
      <c r="AM30" s="201">
        <f t="shared" si="11"/>
        <v>15686</v>
      </c>
      <c r="AN30" s="200">
        <f t="shared" si="11"/>
        <v>0</v>
      </c>
      <c r="AO30" s="201">
        <f t="shared" si="11"/>
        <v>0</v>
      </c>
      <c r="AP30" s="200">
        <f t="shared" si="11"/>
        <v>50457</v>
      </c>
      <c r="AQ30" s="201">
        <f t="shared" si="11"/>
        <v>1014828</v>
      </c>
      <c r="AR30" s="202">
        <f t="shared" si="8"/>
        <v>20113</v>
      </c>
    </row>
    <row r="31" spans="1:44" ht="17.25" customHeight="1">
      <c r="A31" s="86" t="s">
        <v>34</v>
      </c>
      <c r="B31" s="219">
        <f t="shared" si="13"/>
        <v>688857</v>
      </c>
      <c r="C31" s="220">
        <f t="shared" si="13"/>
        <v>14986937</v>
      </c>
      <c r="D31" s="202">
        <f t="shared" si="4"/>
        <v>21756</v>
      </c>
      <c r="E31" s="203">
        <f t="shared" si="12"/>
        <v>1713</v>
      </c>
      <c r="F31" s="204">
        <f t="shared" si="12"/>
        <v>21325</v>
      </c>
      <c r="G31" s="205">
        <f t="shared" si="12"/>
        <v>0</v>
      </c>
      <c r="H31" s="206">
        <f t="shared" si="12"/>
        <v>0</v>
      </c>
      <c r="I31" s="200">
        <f t="shared" si="12"/>
        <v>0</v>
      </c>
      <c r="J31" s="207">
        <f t="shared" si="12"/>
        <v>0</v>
      </c>
      <c r="K31" s="208">
        <f t="shared" si="12"/>
        <v>0</v>
      </c>
      <c r="L31" s="64">
        <f t="shared" si="12"/>
        <v>0</v>
      </c>
      <c r="M31" s="66">
        <f t="shared" si="12"/>
        <v>0</v>
      </c>
      <c r="N31" s="200">
        <f t="shared" si="12"/>
        <v>687144</v>
      </c>
      <c r="O31" s="207">
        <f t="shared" si="12"/>
        <v>14454950</v>
      </c>
      <c r="P31" s="190">
        <f t="shared" si="12"/>
        <v>9905</v>
      </c>
      <c r="Q31" s="191">
        <f t="shared" si="12"/>
        <v>925429</v>
      </c>
      <c r="R31" s="190">
        <f t="shared" si="12"/>
        <v>0</v>
      </c>
      <c r="S31" s="191">
        <f t="shared" si="12"/>
        <v>0</v>
      </c>
      <c r="T31" s="200">
        <f t="shared" si="12"/>
        <v>697049</v>
      </c>
      <c r="U31" s="201">
        <f t="shared" si="12"/>
        <v>15380379</v>
      </c>
      <c r="V31" s="202">
        <f t="shared" si="6"/>
        <v>22065</v>
      </c>
      <c r="W31" s="86" t="s">
        <v>34</v>
      </c>
      <c r="X31" s="219">
        <f t="shared" si="10"/>
        <v>582224</v>
      </c>
      <c r="Y31" s="220">
        <f t="shared" si="10"/>
        <v>16788473</v>
      </c>
      <c r="Z31" s="202">
        <f t="shared" si="7"/>
        <v>28835</v>
      </c>
      <c r="AA31" s="203">
        <f t="shared" si="11"/>
        <v>2584</v>
      </c>
      <c r="AB31" s="204">
        <f t="shared" si="11"/>
        <v>134559</v>
      </c>
      <c r="AC31" s="205">
        <f t="shared" si="11"/>
        <v>0</v>
      </c>
      <c r="AD31" s="206">
        <f t="shared" si="11"/>
        <v>0</v>
      </c>
      <c r="AE31" s="209">
        <f t="shared" si="11"/>
        <v>0</v>
      </c>
      <c r="AF31" s="201">
        <f t="shared" si="11"/>
        <v>0</v>
      </c>
      <c r="AG31" s="208">
        <f t="shared" si="11"/>
        <v>0</v>
      </c>
      <c r="AH31" s="64">
        <f t="shared" si="11"/>
        <v>0</v>
      </c>
      <c r="AI31" s="66">
        <f t="shared" si="11"/>
        <v>0</v>
      </c>
      <c r="AJ31" s="200">
        <f t="shared" si="11"/>
        <v>579640</v>
      </c>
      <c r="AK31" s="207">
        <f t="shared" si="11"/>
        <v>15971876</v>
      </c>
      <c r="AL31" s="190">
        <f t="shared" si="11"/>
        <v>506</v>
      </c>
      <c r="AM31" s="191">
        <f t="shared" si="11"/>
        <v>55540</v>
      </c>
      <c r="AN31" s="190">
        <f t="shared" si="11"/>
        <v>0</v>
      </c>
      <c r="AO31" s="191">
        <f t="shared" si="11"/>
        <v>0</v>
      </c>
      <c r="AP31" s="200">
        <f t="shared" si="11"/>
        <v>580146</v>
      </c>
      <c r="AQ31" s="201">
        <f t="shared" si="11"/>
        <v>16027416</v>
      </c>
      <c r="AR31" s="202">
        <f t="shared" si="8"/>
        <v>27627</v>
      </c>
    </row>
    <row r="32" spans="1:44" ht="17.25" customHeight="1">
      <c r="A32" s="86" t="s">
        <v>35</v>
      </c>
      <c r="B32" s="219">
        <f t="shared" si="13"/>
        <v>673492</v>
      </c>
      <c r="C32" s="220">
        <f t="shared" si="13"/>
        <v>15847204</v>
      </c>
      <c r="D32" s="202">
        <f t="shared" si="4"/>
        <v>23530</v>
      </c>
      <c r="E32" s="203">
        <f t="shared" si="12"/>
        <v>4457</v>
      </c>
      <c r="F32" s="204">
        <f t="shared" si="12"/>
        <v>43787</v>
      </c>
      <c r="G32" s="205">
        <f t="shared" si="12"/>
        <v>0</v>
      </c>
      <c r="H32" s="206">
        <f t="shared" si="12"/>
        <v>0</v>
      </c>
      <c r="I32" s="200">
        <f t="shared" si="12"/>
        <v>0</v>
      </c>
      <c r="J32" s="207">
        <f t="shared" si="12"/>
        <v>0</v>
      </c>
      <c r="K32" s="208">
        <f t="shared" si="12"/>
        <v>0</v>
      </c>
      <c r="L32" s="64">
        <f t="shared" si="12"/>
        <v>0</v>
      </c>
      <c r="M32" s="66">
        <f t="shared" si="12"/>
        <v>0</v>
      </c>
      <c r="N32" s="200">
        <f t="shared" si="12"/>
        <v>669035</v>
      </c>
      <c r="O32" s="207">
        <f t="shared" si="12"/>
        <v>15439973</v>
      </c>
      <c r="P32" s="200">
        <f t="shared" si="12"/>
        <v>6701</v>
      </c>
      <c r="Q32" s="201">
        <f t="shared" si="12"/>
        <v>586351</v>
      </c>
      <c r="R32" s="200">
        <f t="shared" si="12"/>
        <v>0</v>
      </c>
      <c r="S32" s="201">
        <f t="shared" si="12"/>
        <v>0</v>
      </c>
      <c r="T32" s="200">
        <f t="shared" si="12"/>
        <v>675736</v>
      </c>
      <c r="U32" s="201">
        <f t="shared" si="12"/>
        <v>16026324</v>
      </c>
      <c r="V32" s="202">
        <f t="shared" si="6"/>
        <v>23717</v>
      </c>
      <c r="W32" s="86" t="s">
        <v>35</v>
      </c>
      <c r="X32" s="219">
        <f t="shared" si="10"/>
        <v>683506</v>
      </c>
      <c r="Y32" s="220">
        <f t="shared" si="10"/>
        <v>31272125</v>
      </c>
      <c r="Z32" s="202">
        <f t="shared" si="7"/>
        <v>45753</v>
      </c>
      <c r="AA32" s="203">
        <f t="shared" si="11"/>
        <v>4741</v>
      </c>
      <c r="AB32" s="204">
        <f t="shared" si="11"/>
        <v>57720</v>
      </c>
      <c r="AC32" s="205">
        <f t="shared" si="11"/>
        <v>0</v>
      </c>
      <c r="AD32" s="206">
        <f t="shared" si="11"/>
        <v>0</v>
      </c>
      <c r="AE32" s="209">
        <f t="shared" si="11"/>
        <v>0</v>
      </c>
      <c r="AF32" s="201">
        <f t="shared" si="11"/>
        <v>0</v>
      </c>
      <c r="AG32" s="208">
        <f t="shared" si="11"/>
        <v>0</v>
      </c>
      <c r="AH32" s="64">
        <f t="shared" si="11"/>
        <v>0</v>
      </c>
      <c r="AI32" s="66">
        <f t="shared" si="11"/>
        <v>0</v>
      </c>
      <c r="AJ32" s="200">
        <f t="shared" si="11"/>
        <v>678765</v>
      </c>
      <c r="AK32" s="207">
        <f t="shared" si="11"/>
        <v>30579318</v>
      </c>
      <c r="AL32" s="200">
        <f t="shared" si="11"/>
        <v>4829</v>
      </c>
      <c r="AM32" s="201">
        <f t="shared" si="11"/>
        <v>447452</v>
      </c>
      <c r="AN32" s="200">
        <f t="shared" si="11"/>
        <v>0</v>
      </c>
      <c r="AO32" s="201">
        <f t="shared" si="11"/>
        <v>0</v>
      </c>
      <c r="AP32" s="200">
        <f t="shared" si="11"/>
        <v>683594</v>
      </c>
      <c r="AQ32" s="201">
        <f t="shared" si="11"/>
        <v>31026770</v>
      </c>
      <c r="AR32" s="202">
        <f t="shared" si="8"/>
        <v>45388</v>
      </c>
    </row>
    <row r="33" spans="1:44" ht="17.25" customHeight="1">
      <c r="A33" s="86" t="s">
        <v>36</v>
      </c>
      <c r="B33" s="219">
        <f t="shared" si="13"/>
        <v>1409240</v>
      </c>
      <c r="C33" s="220">
        <f t="shared" si="13"/>
        <v>34491563</v>
      </c>
      <c r="D33" s="202">
        <f t="shared" si="4"/>
        <v>24475</v>
      </c>
      <c r="E33" s="203">
        <f t="shared" si="12"/>
        <v>3889</v>
      </c>
      <c r="F33" s="204">
        <f t="shared" si="12"/>
        <v>30367</v>
      </c>
      <c r="G33" s="205">
        <f t="shared" si="12"/>
        <v>0</v>
      </c>
      <c r="H33" s="206">
        <f t="shared" si="12"/>
        <v>0</v>
      </c>
      <c r="I33" s="200">
        <f t="shared" si="12"/>
        <v>0</v>
      </c>
      <c r="J33" s="207">
        <f t="shared" si="12"/>
        <v>0</v>
      </c>
      <c r="K33" s="208">
        <f t="shared" si="12"/>
        <v>0</v>
      </c>
      <c r="L33" s="64">
        <f t="shared" si="12"/>
        <v>297</v>
      </c>
      <c r="M33" s="66">
        <f t="shared" si="12"/>
        <v>302</v>
      </c>
      <c r="N33" s="200">
        <f t="shared" si="12"/>
        <v>1405648</v>
      </c>
      <c r="O33" s="207">
        <f t="shared" si="12"/>
        <v>33534008</v>
      </c>
      <c r="P33" s="190">
        <f t="shared" si="12"/>
        <v>15095</v>
      </c>
      <c r="Q33" s="191">
        <f t="shared" si="12"/>
        <v>1287175</v>
      </c>
      <c r="R33" s="190">
        <f t="shared" si="12"/>
        <v>84</v>
      </c>
      <c r="S33" s="191">
        <f t="shared" si="12"/>
        <v>6155</v>
      </c>
      <c r="T33" s="200">
        <f t="shared" si="12"/>
        <v>1420827</v>
      </c>
      <c r="U33" s="201">
        <f t="shared" si="12"/>
        <v>34827338</v>
      </c>
      <c r="V33" s="202">
        <f t="shared" si="6"/>
        <v>24512</v>
      </c>
      <c r="W33" s="86" t="s">
        <v>36</v>
      </c>
      <c r="X33" s="219">
        <f t="shared" si="10"/>
        <v>881395</v>
      </c>
      <c r="Y33" s="220">
        <f t="shared" si="10"/>
        <v>24050201</v>
      </c>
      <c r="Z33" s="202">
        <f t="shared" si="7"/>
        <v>27287</v>
      </c>
      <c r="AA33" s="203">
        <f t="shared" si="11"/>
        <v>2660</v>
      </c>
      <c r="AB33" s="204">
        <f t="shared" si="11"/>
        <v>34408</v>
      </c>
      <c r="AC33" s="205">
        <f t="shared" si="11"/>
        <v>0</v>
      </c>
      <c r="AD33" s="206">
        <f t="shared" si="11"/>
        <v>0</v>
      </c>
      <c r="AE33" s="209">
        <f t="shared" si="11"/>
        <v>0</v>
      </c>
      <c r="AF33" s="201">
        <f t="shared" si="11"/>
        <v>0</v>
      </c>
      <c r="AG33" s="208">
        <f t="shared" si="11"/>
        <v>0</v>
      </c>
      <c r="AH33" s="64">
        <f t="shared" si="11"/>
        <v>608</v>
      </c>
      <c r="AI33" s="66">
        <f t="shared" si="11"/>
        <v>12876</v>
      </c>
      <c r="AJ33" s="200">
        <f t="shared" si="11"/>
        <v>879343</v>
      </c>
      <c r="AK33" s="207">
        <f t="shared" si="11"/>
        <v>22980491</v>
      </c>
      <c r="AL33" s="190">
        <f t="shared" si="11"/>
        <v>4453</v>
      </c>
      <c r="AM33" s="191">
        <f t="shared" si="11"/>
        <v>415538</v>
      </c>
      <c r="AN33" s="190">
        <f t="shared" si="11"/>
        <v>0</v>
      </c>
      <c r="AO33" s="191">
        <f t="shared" si="11"/>
        <v>0</v>
      </c>
      <c r="AP33" s="200">
        <f t="shared" si="11"/>
        <v>883796</v>
      </c>
      <c r="AQ33" s="201">
        <f t="shared" si="11"/>
        <v>23396029</v>
      </c>
      <c r="AR33" s="202">
        <f t="shared" si="8"/>
        <v>26472</v>
      </c>
    </row>
    <row r="34" spans="1:44" ht="17.25" customHeight="1">
      <c r="A34" s="86" t="s">
        <v>37</v>
      </c>
      <c r="B34" s="219">
        <f t="shared" si="13"/>
        <v>639634</v>
      </c>
      <c r="C34" s="220">
        <f t="shared" si="13"/>
        <v>13245855</v>
      </c>
      <c r="D34" s="202">
        <f t="shared" si="4"/>
        <v>20708</v>
      </c>
      <c r="E34" s="203">
        <f t="shared" si="12"/>
        <v>2674</v>
      </c>
      <c r="F34" s="204">
        <f t="shared" si="12"/>
        <v>18432</v>
      </c>
      <c r="G34" s="205">
        <f t="shared" si="12"/>
        <v>0</v>
      </c>
      <c r="H34" s="206">
        <f t="shared" si="12"/>
        <v>0</v>
      </c>
      <c r="I34" s="200">
        <f t="shared" si="12"/>
        <v>0</v>
      </c>
      <c r="J34" s="207">
        <f t="shared" si="12"/>
        <v>0</v>
      </c>
      <c r="K34" s="208">
        <f t="shared" si="12"/>
        <v>0</v>
      </c>
      <c r="L34" s="64">
        <f t="shared" si="12"/>
        <v>0</v>
      </c>
      <c r="M34" s="66">
        <f t="shared" si="12"/>
        <v>0</v>
      </c>
      <c r="N34" s="200">
        <f t="shared" si="12"/>
        <v>636960</v>
      </c>
      <c r="O34" s="207">
        <f t="shared" si="12"/>
        <v>12815568</v>
      </c>
      <c r="P34" s="200">
        <f t="shared" si="12"/>
        <v>3984</v>
      </c>
      <c r="Q34" s="201">
        <f t="shared" si="12"/>
        <v>359478</v>
      </c>
      <c r="R34" s="200">
        <f t="shared" si="12"/>
        <v>0</v>
      </c>
      <c r="S34" s="201">
        <f t="shared" si="12"/>
        <v>0</v>
      </c>
      <c r="T34" s="200">
        <f t="shared" si="12"/>
        <v>640944</v>
      </c>
      <c r="U34" s="201">
        <f t="shared" si="12"/>
        <v>13175046</v>
      </c>
      <c r="V34" s="202">
        <f t="shared" si="6"/>
        <v>20556</v>
      </c>
      <c r="W34" s="86" t="s">
        <v>37</v>
      </c>
      <c r="X34" s="219">
        <f t="shared" si="10"/>
        <v>428464</v>
      </c>
      <c r="Y34" s="220">
        <f t="shared" si="10"/>
        <v>14008451</v>
      </c>
      <c r="Z34" s="202">
        <f t="shared" si="7"/>
        <v>32695</v>
      </c>
      <c r="AA34" s="203">
        <f t="shared" si="11"/>
        <v>5239</v>
      </c>
      <c r="AB34" s="204">
        <f t="shared" si="11"/>
        <v>221496</v>
      </c>
      <c r="AC34" s="205">
        <f t="shared" si="11"/>
        <v>0</v>
      </c>
      <c r="AD34" s="206">
        <f t="shared" si="11"/>
        <v>0</v>
      </c>
      <c r="AE34" s="209">
        <f t="shared" si="11"/>
        <v>0</v>
      </c>
      <c r="AF34" s="201">
        <f t="shared" si="11"/>
        <v>0</v>
      </c>
      <c r="AG34" s="208">
        <f t="shared" si="11"/>
        <v>-156</v>
      </c>
      <c r="AH34" s="64">
        <f t="shared" si="11"/>
        <v>0</v>
      </c>
      <c r="AI34" s="66">
        <f t="shared" si="11"/>
        <v>0</v>
      </c>
      <c r="AJ34" s="200">
        <f t="shared" si="11"/>
        <v>423225</v>
      </c>
      <c r="AK34" s="207">
        <f t="shared" si="11"/>
        <v>13363917</v>
      </c>
      <c r="AL34" s="200">
        <f t="shared" si="11"/>
        <v>910</v>
      </c>
      <c r="AM34" s="201">
        <f t="shared" si="11"/>
        <v>87001</v>
      </c>
      <c r="AN34" s="200">
        <f t="shared" si="11"/>
        <v>0</v>
      </c>
      <c r="AO34" s="201">
        <f t="shared" si="11"/>
        <v>0</v>
      </c>
      <c r="AP34" s="200">
        <f t="shared" si="11"/>
        <v>424135</v>
      </c>
      <c r="AQ34" s="201">
        <f t="shared" si="11"/>
        <v>13450918</v>
      </c>
      <c r="AR34" s="202">
        <f t="shared" si="8"/>
        <v>31714</v>
      </c>
    </row>
    <row r="35" spans="1:44" ht="17.25" customHeight="1">
      <c r="A35" s="86" t="s">
        <v>38</v>
      </c>
      <c r="B35" s="219">
        <f t="shared" si="13"/>
        <v>659016</v>
      </c>
      <c r="C35" s="220">
        <f t="shared" si="13"/>
        <v>5181306</v>
      </c>
      <c r="D35" s="202">
        <f t="shared" si="4"/>
        <v>7862</v>
      </c>
      <c r="E35" s="203">
        <f t="shared" si="12"/>
        <v>2844</v>
      </c>
      <c r="F35" s="204">
        <f t="shared" si="12"/>
        <v>10471</v>
      </c>
      <c r="G35" s="205">
        <f t="shared" si="12"/>
        <v>0</v>
      </c>
      <c r="H35" s="206">
        <f t="shared" si="12"/>
        <v>0</v>
      </c>
      <c r="I35" s="200">
        <f t="shared" si="12"/>
        <v>0</v>
      </c>
      <c r="J35" s="207">
        <f t="shared" si="12"/>
        <v>0</v>
      </c>
      <c r="K35" s="208">
        <f t="shared" si="12"/>
        <v>0</v>
      </c>
      <c r="L35" s="64">
        <f t="shared" si="12"/>
        <v>0</v>
      </c>
      <c r="M35" s="66">
        <f t="shared" si="12"/>
        <v>0</v>
      </c>
      <c r="N35" s="200">
        <f t="shared" si="12"/>
        <v>656172</v>
      </c>
      <c r="O35" s="207">
        <f t="shared" si="12"/>
        <v>5048745</v>
      </c>
      <c r="P35" s="190">
        <f t="shared" si="12"/>
        <v>563</v>
      </c>
      <c r="Q35" s="191">
        <f t="shared" si="12"/>
        <v>49836</v>
      </c>
      <c r="R35" s="190">
        <f t="shared" si="12"/>
        <v>0</v>
      </c>
      <c r="S35" s="191">
        <f t="shared" si="12"/>
        <v>0</v>
      </c>
      <c r="T35" s="200">
        <f t="shared" si="12"/>
        <v>656735</v>
      </c>
      <c r="U35" s="201">
        <f t="shared" si="12"/>
        <v>5098581</v>
      </c>
      <c r="V35" s="202">
        <f t="shared" si="6"/>
        <v>7764</v>
      </c>
      <c r="W35" s="86" t="s">
        <v>38</v>
      </c>
      <c r="X35" s="219">
        <f t="shared" si="10"/>
        <v>243984</v>
      </c>
      <c r="Y35" s="220">
        <f t="shared" si="10"/>
        <v>4030718</v>
      </c>
      <c r="Z35" s="202">
        <f t="shared" si="7"/>
        <v>16520</v>
      </c>
      <c r="AA35" s="203">
        <f t="shared" si="11"/>
        <v>1644</v>
      </c>
      <c r="AB35" s="204">
        <f t="shared" si="11"/>
        <v>19276</v>
      </c>
      <c r="AC35" s="205">
        <f t="shared" si="11"/>
        <v>0</v>
      </c>
      <c r="AD35" s="206">
        <f t="shared" si="11"/>
        <v>0</v>
      </c>
      <c r="AE35" s="209">
        <f t="shared" si="11"/>
        <v>0</v>
      </c>
      <c r="AF35" s="201">
        <f t="shared" si="11"/>
        <v>0</v>
      </c>
      <c r="AG35" s="208">
        <f t="shared" si="11"/>
        <v>0</v>
      </c>
      <c r="AH35" s="64">
        <f t="shared" si="11"/>
        <v>0</v>
      </c>
      <c r="AI35" s="66">
        <f t="shared" si="11"/>
        <v>0</v>
      </c>
      <c r="AJ35" s="200">
        <f t="shared" si="11"/>
        <v>242340</v>
      </c>
      <c r="AK35" s="207">
        <f t="shared" si="11"/>
        <v>3867161</v>
      </c>
      <c r="AL35" s="190">
        <f t="shared" si="11"/>
        <v>53</v>
      </c>
      <c r="AM35" s="191">
        <f t="shared" si="11"/>
        <v>6367</v>
      </c>
      <c r="AN35" s="190">
        <f t="shared" si="11"/>
        <v>0</v>
      </c>
      <c r="AO35" s="191">
        <f t="shared" si="11"/>
        <v>0</v>
      </c>
      <c r="AP35" s="200">
        <f t="shared" si="11"/>
        <v>242393</v>
      </c>
      <c r="AQ35" s="201">
        <f t="shared" si="11"/>
        <v>3873528</v>
      </c>
      <c r="AR35" s="202">
        <f t="shared" si="8"/>
        <v>15980</v>
      </c>
    </row>
    <row r="36" spans="1:44" ht="17.25" customHeight="1">
      <c r="A36" s="86" t="s">
        <v>39</v>
      </c>
      <c r="B36" s="219">
        <f t="shared" si="13"/>
        <v>866104</v>
      </c>
      <c r="C36" s="220">
        <f t="shared" si="13"/>
        <v>14396223</v>
      </c>
      <c r="D36" s="202">
        <f t="shared" si="4"/>
        <v>16622</v>
      </c>
      <c r="E36" s="203">
        <f t="shared" si="12"/>
        <v>2073</v>
      </c>
      <c r="F36" s="204">
        <f t="shared" si="12"/>
        <v>10579</v>
      </c>
      <c r="G36" s="205">
        <f t="shared" si="12"/>
        <v>0</v>
      </c>
      <c r="H36" s="206">
        <f t="shared" si="12"/>
        <v>0</v>
      </c>
      <c r="I36" s="200">
        <f t="shared" si="12"/>
        <v>0</v>
      </c>
      <c r="J36" s="207">
        <f t="shared" si="12"/>
        <v>0</v>
      </c>
      <c r="K36" s="208">
        <f t="shared" si="12"/>
        <v>0</v>
      </c>
      <c r="L36" s="64">
        <f t="shared" si="12"/>
        <v>0</v>
      </c>
      <c r="M36" s="66">
        <f t="shared" si="12"/>
        <v>0</v>
      </c>
      <c r="N36" s="200">
        <f t="shared" si="12"/>
        <v>864031</v>
      </c>
      <c r="O36" s="207">
        <f t="shared" si="12"/>
        <v>13909339</v>
      </c>
      <c r="P36" s="200">
        <f t="shared" si="12"/>
        <v>2258</v>
      </c>
      <c r="Q36" s="201">
        <f t="shared" si="12"/>
        <v>172044</v>
      </c>
      <c r="R36" s="200">
        <f t="shared" si="12"/>
        <v>0</v>
      </c>
      <c r="S36" s="201">
        <f t="shared" si="12"/>
        <v>0</v>
      </c>
      <c r="T36" s="200">
        <f t="shared" si="12"/>
        <v>866289</v>
      </c>
      <c r="U36" s="201">
        <f t="shared" si="12"/>
        <v>14081383</v>
      </c>
      <c r="V36" s="202">
        <f t="shared" si="6"/>
        <v>16255</v>
      </c>
      <c r="W36" s="86" t="s">
        <v>39</v>
      </c>
      <c r="X36" s="219">
        <f t="shared" si="10"/>
        <v>423774</v>
      </c>
      <c r="Y36" s="220">
        <f t="shared" si="10"/>
        <v>10282930</v>
      </c>
      <c r="Z36" s="202">
        <f t="shared" si="7"/>
        <v>24265</v>
      </c>
      <c r="AA36" s="203">
        <f t="shared" ref="AA36:AQ45" si="14">AA81</f>
        <v>1580</v>
      </c>
      <c r="AB36" s="204">
        <f t="shared" si="14"/>
        <v>24963</v>
      </c>
      <c r="AC36" s="205">
        <f t="shared" si="14"/>
        <v>0</v>
      </c>
      <c r="AD36" s="206">
        <f t="shared" si="14"/>
        <v>0</v>
      </c>
      <c r="AE36" s="209">
        <f t="shared" si="14"/>
        <v>0</v>
      </c>
      <c r="AF36" s="201">
        <f t="shared" si="14"/>
        <v>0</v>
      </c>
      <c r="AG36" s="208">
        <f t="shared" si="14"/>
        <v>0</v>
      </c>
      <c r="AH36" s="64">
        <f t="shared" si="14"/>
        <v>0</v>
      </c>
      <c r="AI36" s="66">
        <f t="shared" si="14"/>
        <v>0</v>
      </c>
      <c r="AJ36" s="200">
        <f t="shared" si="14"/>
        <v>422194</v>
      </c>
      <c r="AK36" s="207">
        <f t="shared" si="14"/>
        <v>9890144</v>
      </c>
      <c r="AL36" s="200">
        <f t="shared" si="14"/>
        <v>712</v>
      </c>
      <c r="AM36" s="201">
        <f t="shared" si="14"/>
        <v>71766</v>
      </c>
      <c r="AN36" s="200">
        <f t="shared" si="14"/>
        <v>0</v>
      </c>
      <c r="AO36" s="201">
        <f t="shared" si="14"/>
        <v>0</v>
      </c>
      <c r="AP36" s="200">
        <f t="shared" si="14"/>
        <v>422906</v>
      </c>
      <c r="AQ36" s="201">
        <f t="shared" si="14"/>
        <v>9961910</v>
      </c>
      <c r="AR36" s="202">
        <f t="shared" si="8"/>
        <v>23556</v>
      </c>
    </row>
    <row r="37" spans="1:44" ht="17.25" customHeight="1">
      <c r="A37" s="86" t="s">
        <v>40</v>
      </c>
      <c r="B37" s="219">
        <f t="shared" si="13"/>
        <v>425307</v>
      </c>
      <c r="C37" s="220">
        <f t="shared" si="13"/>
        <v>3679988</v>
      </c>
      <c r="D37" s="202">
        <f t="shared" si="4"/>
        <v>8653</v>
      </c>
      <c r="E37" s="203">
        <f t="shared" si="12"/>
        <v>1522</v>
      </c>
      <c r="F37" s="204">
        <f t="shared" si="12"/>
        <v>5155</v>
      </c>
      <c r="G37" s="205">
        <f t="shared" si="12"/>
        <v>0</v>
      </c>
      <c r="H37" s="206">
        <f t="shared" si="12"/>
        <v>0</v>
      </c>
      <c r="I37" s="200">
        <f t="shared" si="12"/>
        <v>0</v>
      </c>
      <c r="J37" s="207">
        <f t="shared" si="12"/>
        <v>0</v>
      </c>
      <c r="K37" s="208">
        <f t="shared" si="12"/>
        <v>0</v>
      </c>
      <c r="L37" s="64">
        <f t="shared" si="12"/>
        <v>-75</v>
      </c>
      <c r="M37" s="66">
        <f t="shared" si="12"/>
        <v>-115</v>
      </c>
      <c r="N37" s="200">
        <f t="shared" si="12"/>
        <v>423710</v>
      </c>
      <c r="O37" s="207">
        <f t="shared" si="12"/>
        <v>3595883</v>
      </c>
      <c r="P37" s="190">
        <f t="shared" si="12"/>
        <v>843</v>
      </c>
      <c r="Q37" s="191">
        <f t="shared" si="12"/>
        <v>71001</v>
      </c>
      <c r="R37" s="190">
        <f t="shared" si="12"/>
        <v>0</v>
      </c>
      <c r="S37" s="191">
        <f t="shared" si="12"/>
        <v>0</v>
      </c>
      <c r="T37" s="200">
        <f t="shared" si="12"/>
        <v>424553</v>
      </c>
      <c r="U37" s="201">
        <f t="shared" si="12"/>
        <v>3666884</v>
      </c>
      <c r="V37" s="202">
        <f t="shared" si="6"/>
        <v>8637</v>
      </c>
      <c r="W37" s="86" t="s">
        <v>40</v>
      </c>
      <c r="X37" s="219">
        <f t="shared" ref="X37:Y45" si="15">X82</f>
        <v>160199</v>
      </c>
      <c r="Y37" s="220">
        <f t="shared" si="15"/>
        <v>2118440</v>
      </c>
      <c r="Z37" s="202">
        <f t="shared" si="7"/>
        <v>13224</v>
      </c>
      <c r="AA37" s="203">
        <f t="shared" si="14"/>
        <v>250</v>
      </c>
      <c r="AB37" s="204">
        <f t="shared" si="14"/>
        <v>1831</v>
      </c>
      <c r="AC37" s="205">
        <f t="shared" si="14"/>
        <v>0</v>
      </c>
      <c r="AD37" s="206">
        <f t="shared" si="14"/>
        <v>0</v>
      </c>
      <c r="AE37" s="209">
        <f t="shared" si="14"/>
        <v>0</v>
      </c>
      <c r="AF37" s="201">
        <f t="shared" si="14"/>
        <v>0</v>
      </c>
      <c r="AG37" s="208">
        <f t="shared" si="14"/>
        <v>0</v>
      </c>
      <c r="AH37" s="64">
        <f t="shared" si="14"/>
        <v>0</v>
      </c>
      <c r="AI37" s="66">
        <f t="shared" si="14"/>
        <v>0</v>
      </c>
      <c r="AJ37" s="200">
        <f t="shared" si="14"/>
        <v>159949</v>
      </c>
      <c r="AK37" s="207">
        <f t="shared" si="14"/>
        <v>2013663</v>
      </c>
      <c r="AL37" s="190">
        <f t="shared" si="14"/>
        <v>36</v>
      </c>
      <c r="AM37" s="191">
        <f t="shared" si="14"/>
        <v>1258</v>
      </c>
      <c r="AN37" s="190">
        <f t="shared" si="14"/>
        <v>0</v>
      </c>
      <c r="AO37" s="191">
        <f t="shared" si="14"/>
        <v>0</v>
      </c>
      <c r="AP37" s="200">
        <f t="shared" si="14"/>
        <v>159985</v>
      </c>
      <c r="AQ37" s="201">
        <f t="shared" si="14"/>
        <v>2014921</v>
      </c>
      <c r="AR37" s="202">
        <f t="shared" si="8"/>
        <v>12594</v>
      </c>
    </row>
    <row r="38" spans="1:44" ht="17.25" customHeight="1">
      <c r="A38" s="86" t="s">
        <v>41</v>
      </c>
      <c r="B38" s="219">
        <f t="shared" si="13"/>
        <v>91405</v>
      </c>
      <c r="C38" s="220">
        <f t="shared" si="13"/>
        <v>499196</v>
      </c>
      <c r="D38" s="202">
        <f t="shared" si="4"/>
        <v>5461</v>
      </c>
      <c r="E38" s="203">
        <f t="shared" ref="E38:U45" si="16">E83</f>
        <v>0</v>
      </c>
      <c r="F38" s="204">
        <f t="shared" si="16"/>
        <v>0</v>
      </c>
      <c r="G38" s="205">
        <f t="shared" si="16"/>
        <v>0</v>
      </c>
      <c r="H38" s="206">
        <f t="shared" si="16"/>
        <v>0</v>
      </c>
      <c r="I38" s="200">
        <f t="shared" si="16"/>
        <v>0</v>
      </c>
      <c r="J38" s="207">
        <f t="shared" si="16"/>
        <v>0</v>
      </c>
      <c r="K38" s="208">
        <f t="shared" si="16"/>
        <v>4817</v>
      </c>
      <c r="L38" s="64">
        <f t="shared" si="16"/>
        <v>104</v>
      </c>
      <c r="M38" s="66">
        <f t="shared" si="16"/>
        <v>462</v>
      </c>
      <c r="N38" s="200">
        <f t="shared" si="16"/>
        <v>91509</v>
      </c>
      <c r="O38" s="207">
        <f t="shared" si="16"/>
        <v>494061</v>
      </c>
      <c r="P38" s="200">
        <f t="shared" si="16"/>
        <v>0</v>
      </c>
      <c r="Q38" s="201">
        <f t="shared" si="16"/>
        <v>0</v>
      </c>
      <c r="R38" s="200">
        <f t="shared" si="16"/>
        <v>0</v>
      </c>
      <c r="S38" s="201">
        <f t="shared" si="16"/>
        <v>0</v>
      </c>
      <c r="T38" s="200">
        <f t="shared" si="16"/>
        <v>91509</v>
      </c>
      <c r="U38" s="201">
        <f t="shared" si="16"/>
        <v>494061</v>
      </c>
      <c r="V38" s="202">
        <f t="shared" si="6"/>
        <v>5399</v>
      </c>
      <c r="W38" s="86" t="s">
        <v>41</v>
      </c>
      <c r="X38" s="219">
        <f t="shared" si="15"/>
        <v>13862</v>
      </c>
      <c r="Y38" s="220">
        <f t="shared" si="15"/>
        <v>107050</v>
      </c>
      <c r="Z38" s="202">
        <f t="shared" si="7"/>
        <v>7723</v>
      </c>
      <c r="AA38" s="203">
        <f t="shared" si="14"/>
        <v>0</v>
      </c>
      <c r="AB38" s="204">
        <f t="shared" si="14"/>
        <v>0</v>
      </c>
      <c r="AC38" s="205">
        <f t="shared" si="14"/>
        <v>0</v>
      </c>
      <c r="AD38" s="206">
        <f t="shared" si="14"/>
        <v>0</v>
      </c>
      <c r="AE38" s="209">
        <f t="shared" si="14"/>
        <v>0</v>
      </c>
      <c r="AF38" s="201">
        <f t="shared" si="14"/>
        <v>0</v>
      </c>
      <c r="AG38" s="208">
        <f t="shared" si="14"/>
        <v>0</v>
      </c>
      <c r="AH38" s="64">
        <f t="shared" si="14"/>
        <v>641</v>
      </c>
      <c r="AI38" s="66">
        <f t="shared" si="14"/>
        <v>15066</v>
      </c>
      <c r="AJ38" s="200">
        <f t="shared" si="14"/>
        <v>14503</v>
      </c>
      <c r="AK38" s="207">
        <f t="shared" si="14"/>
        <v>120396</v>
      </c>
      <c r="AL38" s="200">
        <f t="shared" si="14"/>
        <v>0</v>
      </c>
      <c r="AM38" s="201">
        <f t="shared" si="14"/>
        <v>0</v>
      </c>
      <c r="AN38" s="200">
        <f t="shared" si="14"/>
        <v>0</v>
      </c>
      <c r="AO38" s="201">
        <f t="shared" si="14"/>
        <v>0</v>
      </c>
      <c r="AP38" s="200">
        <f t="shared" si="14"/>
        <v>14503</v>
      </c>
      <c r="AQ38" s="201">
        <f t="shared" si="14"/>
        <v>120396</v>
      </c>
      <c r="AR38" s="202">
        <f t="shared" si="8"/>
        <v>8301</v>
      </c>
    </row>
    <row r="39" spans="1:44" ht="17.25" customHeight="1">
      <c r="A39" s="86" t="s">
        <v>42</v>
      </c>
      <c r="B39" s="219">
        <f t="shared" si="13"/>
        <v>178945</v>
      </c>
      <c r="C39" s="220">
        <f t="shared" si="13"/>
        <v>1243336</v>
      </c>
      <c r="D39" s="202">
        <f t="shared" si="4"/>
        <v>6948</v>
      </c>
      <c r="E39" s="203">
        <f t="shared" si="16"/>
        <v>575</v>
      </c>
      <c r="F39" s="204">
        <f t="shared" si="16"/>
        <v>1127</v>
      </c>
      <c r="G39" s="205">
        <f t="shared" si="16"/>
        <v>0</v>
      </c>
      <c r="H39" s="206">
        <f t="shared" si="16"/>
        <v>0</v>
      </c>
      <c r="I39" s="200">
        <f t="shared" si="16"/>
        <v>0</v>
      </c>
      <c r="J39" s="207">
        <f t="shared" si="16"/>
        <v>0</v>
      </c>
      <c r="K39" s="208">
        <f t="shared" si="16"/>
        <v>0</v>
      </c>
      <c r="L39" s="64">
        <f t="shared" si="16"/>
        <v>0</v>
      </c>
      <c r="M39" s="66">
        <f t="shared" si="16"/>
        <v>0</v>
      </c>
      <c r="N39" s="200">
        <f t="shared" si="16"/>
        <v>178370</v>
      </c>
      <c r="O39" s="207">
        <f t="shared" si="16"/>
        <v>1215713</v>
      </c>
      <c r="P39" s="190">
        <f t="shared" si="16"/>
        <v>142</v>
      </c>
      <c r="Q39" s="191">
        <f t="shared" si="16"/>
        <v>4834</v>
      </c>
      <c r="R39" s="190">
        <f t="shared" si="16"/>
        <v>0</v>
      </c>
      <c r="S39" s="191">
        <f t="shared" si="16"/>
        <v>0</v>
      </c>
      <c r="T39" s="200">
        <f t="shared" si="16"/>
        <v>178512</v>
      </c>
      <c r="U39" s="201">
        <f t="shared" si="16"/>
        <v>1220547</v>
      </c>
      <c r="V39" s="202">
        <f t="shared" si="6"/>
        <v>6837</v>
      </c>
      <c r="W39" s="86" t="s">
        <v>42</v>
      </c>
      <c r="X39" s="219">
        <f t="shared" si="15"/>
        <v>22538</v>
      </c>
      <c r="Y39" s="220">
        <f t="shared" si="15"/>
        <v>447609</v>
      </c>
      <c r="Z39" s="202">
        <f t="shared" si="7"/>
        <v>19860</v>
      </c>
      <c r="AA39" s="203">
        <f t="shared" si="14"/>
        <v>0</v>
      </c>
      <c r="AB39" s="204">
        <f t="shared" si="14"/>
        <v>0</v>
      </c>
      <c r="AC39" s="205">
        <f t="shared" si="14"/>
        <v>0</v>
      </c>
      <c r="AD39" s="206">
        <f t="shared" si="14"/>
        <v>0</v>
      </c>
      <c r="AE39" s="209">
        <f t="shared" si="14"/>
        <v>0</v>
      </c>
      <c r="AF39" s="201">
        <f t="shared" si="14"/>
        <v>0</v>
      </c>
      <c r="AG39" s="208">
        <f t="shared" si="14"/>
        <v>0</v>
      </c>
      <c r="AH39" s="64">
        <f t="shared" si="14"/>
        <v>0</v>
      </c>
      <c r="AI39" s="66">
        <f t="shared" si="14"/>
        <v>0</v>
      </c>
      <c r="AJ39" s="200">
        <f t="shared" si="14"/>
        <v>22538</v>
      </c>
      <c r="AK39" s="207">
        <f t="shared" si="14"/>
        <v>430925</v>
      </c>
      <c r="AL39" s="190">
        <f t="shared" si="14"/>
        <v>177</v>
      </c>
      <c r="AM39" s="191">
        <f t="shared" si="14"/>
        <v>9334</v>
      </c>
      <c r="AN39" s="190">
        <f t="shared" si="14"/>
        <v>0</v>
      </c>
      <c r="AO39" s="191">
        <f t="shared" si="14"/>
        <v>0</v>
      </c>
      <c r="AP39" s="200">
        <f t="shared" si="14"/>
        <v>22715</v>
      </c>
      <c r="AQ39" s="201">
        <f t="shared" si="14"/>
        <v>440259</v>
      </c>
      <c r="AR39" s="202">
        <f t="shared" si="8"/>
        <v>19382</v>
      </c>
    </row>
    <row r="40" spans="1:44" ht="17.25" customHeight="1">
      <c r="A40" s="86" t="s">
        <v>43</v>
      </c>
      <c r="B40" s="219">
        <f t="shared" ref="B40:C45" si="17">B85</f>
        <v>46714</v>
      </c>
      <c r="C40" s="220">
        <f t="shared" si="17"/>
        <v>189074</v>
      </c>
      <c r="D40" s="202">
        <f t="shared" si="4"/>
        <v>4047</v>
      </c>
      <c r="E40" s="203">
        <f t="shared" si="16"/>
        <v>297</v>
      </c>
      <c r="F40" s="204">
        <f t="shared" si="16"/>
        <v>546</v>
      </c>
      <c r="G40" s="205">
        <f t="shared" si="16"/>
        <v>0</v>
      </c>
      <c r="H40" s="206">
        <f t="shared" si="16"/>
        <v>0</v>
      </c>
      <c r="I40" s="200">
        <f t="shared" si="16"/>
        <v>0</v>
      </c>
      <c r="J40" s="207">
        <f t="shared" si="16"/>
        <v>0</v>
      </c>
      <c r="K40" s="208">
        <f t="shared" si="16"/>
        <v>0</v>
      </c>
      <c r="L40" s="64">
        <f t="shared" si="16"/>
        <v>0</v>
      </c>
      <c r="M40" s="66">
        <f t="shared" si="16"/>
        <v>0</v>
      </c>
      <c r="N40" s="200">
        <f t="shared" si="16"/>
        <v>46417</v>
      </c>
      <c r="O40" s="207">
        <f t="shared" si="16"/>
        <v>183194</v>
      </c>
      <c r="P40" s="200">
        <f t="shared" si="16"/>
        <v>76</v>
      </c>
      <c r="Q40" s="201">
        <f t="shared" si="16"/>
        <v>2691</v>
      </c>
      <c r="R40" s="200">
        <f t="shared" si="16"/>
        <v>0</v>
      </c>
      <c r="S40" s="201">
        <f t="shared" si="16"/>
        <v>0</v>
      </c>
      <c r="T40" s="200">
        <f t="shared" si="16"/>
        <v>46493</v>
      </c>
      <c r="U40" s="201">
        <f t="shared" si="16"/>
        <v>185885</v>
      </c>
      <c r="V40" s="202">
        <f t="shared" si="6"/>
        <v>3998</v>
      </c>
      <c r="W40" s="86" t="s">
        <v>43</v>
      </c>
      <c r="X40" s="219">
        <f t="shared" si="15"/>
        <v>8585</v>
      </c>
      <c r="Y40" s="220">
        <f t="shared" si="15"/>
        <v>164179</v>
      </c>
      <c r="Z40" s="202">
        <f t="shared" si="7"/>
        <v>19124</v>
      </c>
      <c r="AA40" s="203">
        <f t="shared" si="14"/>
        <v>0</v>
      </c>
      <c r="AB40" s="204">
        <f t="shared" si="14"/>
        <v>0</v>
      </c>
      <c r="AC40" s="205">
        <f t="shared" si="14"/>
        <v>0</v>
      </c>
      <c r="AD40" s="206">
        <f t="shared" si="14"/>
        <v>0</v>
      </c>
      <c r="AE40" s="209">
        <f t="shared" si="14"/>
        <v>0</v>
      </c>
      <c r="AF40" s="201">
        <f t="shared" si="14"/>
        <v>0</v>
      </c>
      <c r="AG40" s="208">
        <f t="shared" si="14"/>
        <v>0</v>
      </c>
      <c r="AH40" s="64">
        <f t="shared" si="14"/>
        <v>0</v>
      </c>
      <c r="AI40" s="66">
        <f t="shared" si="14"/>
        <v>0</v>
      </c>
      <c r="AJ40" s="200">
        <f t="shared" si="14"/>
        <v>8585</v>
      </c>
      <c r="AK40" s="207">
        <f t="shared" si="14"/>
        <v>136677</v>
      </c>
      <c r="AL40" s="200">
        <f t="shared" si="14"/>
        <v>27</v>
      </c>
      <c r="AM40" s="201">
        <f t="shared" si="14"/>
        <v>722</v>
      </c>
      <c r="AN40" s="200">
        <f t="shared" si="14"/>
        <v>0</v>
      </c>
      <c r="AO40" s="201">
        <f t="shared" si="14"/>
        <v>0</v>
      </c>
      <c r="AP40" s="200">
        <f t="shared" si="14"/>
        <v>8612</v>
      </c>
      <c r="AQ40" s="201">
        <f t="shared" si="14"/>
        <v>137399</v>
      </c>
      <c r="AR40" s="202">
        <f t="shared" si="8"/>
        <v>15954</v>
      </c>
    </row>
    <row r="41" spans="1:44" ht="17.25" customHeight="1">
      <c r="A41" s="86" t="s">
        <v>44</v>
      </c>
      <c r="B41" s="219">
        <f t="shared" si="17"/>
        <v>248143</v>
      </c>
      <c r="C41" s="220">
        <f t="shared" si="17"/>
        <v>1515534</v>
      </c>
      <c r="D41" s="202">
        <f t="shared" si="4"/>
        <v>6108</v>
      </c>
      <c r="E41" s="203">
        <f t="shared" si="16"/>
        <v>392</v>
      </c>
      <c r="F41" s="204">
        <f t="shared" si="16"/>
        <v>1575</v>
      </c>
      <c r="G41" s="205">
        <f t="shared" si="16"/>
        <v>0</v>
      </c>
      <c r="H41" s="206">
        <f t="shared" si="16"/>
        <v>0</v>
      </c>
      <c r="I41" s="200">
        <f t="shared" si="16"/>
        <v>0</v>
      </c>
      <c r="J41" s="207">
        <f t="shared" si="16"/>
        <v>0</v>
      </c>
      <c r="K41" s="208">
        <f t="shared" si="16"/>
        <v>0</v>
      </c>
      <c r="L41" s="64">
        <f t="shared" si="16"/>
        <v>0</v>
      </c>
      <c r="M41" s="66">
        <f t="shared" si="16"/>
        <v>0</v>
      </c>
      <c r="N41" s="200">
        <f t="shared" si="16"/>
        <v>247751</v>
      </c>
      <c r="O41" s="207">
        <f t="shared" si="16"/>
        <v>1464545</v>
      </c>
      <c r="P41" s="190">
        <f t="shared" si="16"/>
        <v>309</v>
      </c>
      <c r="Q41" s="191">
        <f t="shared" si="16"/>
        <v>26119</v>
      </c>
      <c r="R41" s="190">
        <f t="shared" si="16"/>
        <v>3</v>
      </c>
      <c r="S41" s="191">
        <f t="shared" si="16"/>
        <v>152</v>
      </c>
      <c r="T41" s="200">
        <f t="shared" si="16"/>
        <v>248063</v>
      </c>
      <c r="U41" s="201">
        <f t="shared" si="16"/>
        <v>1490816</v>
      </c>
      <c r="V41" s="202">
        <f t="shared" si="6"/>
        <v>6010</v>
      </c>
      <c r="W41" s="86" t="s">
        <v>44</v>
      </c>
      <c r="X41" s="219">
        <f t="shared" si="15"/>
        <v>59256</v>
      </c>
      <c r="Y41" s="220">
        <f t="shared" si="15"/>
        <v>1320047</v>
      </c>
      <c r="Z41" s="202">
        <f t="shared" si="7"/>
        <v>22277</v>
      </c>
      <c r="AA41" s="203">
        <f t="shared" si="14"/>
        <v>86</v>
      </c>
      <c r="AB41" s="204">
        <f t="shared" si="14"/>
        <v>475</v>
      </c>
      <c r="AC41" s="205">
        <f t="shared" si="14"/>
        <v>0</v>
      </c>
      <c r="AD41" s="206">
        <f t="shared" si="14"/>
        <v>0</v>
      </c>
      <c r="AE41" s="209">
        <f t="shared" si="14"/>
        <v>0</v>
      </c>
      <c r="AF41" s="201">
        <f t="shared" si="14"/>
        <v>0</v>
      </c>
      <c r="AG41" s="208">
        <f t="shared" si="14"/>
        <v>0</v>
      </c>
      <c r="AH41" s="64">
        <f t="shared" si="14"/>
        <v>0</v>
      </c>
      <c r="AI41" s="66">
        <f t="shared" si="14"/>
        <v>0</v>
      </c>
      <c r="AJ41" s="200">
        <f t="shared" si="14"/>
        <v>59170</v>
      </c>
      <c r="AK41" s="207">
        <f t="shared" si="14"/>
        <v>1238726</v>
      </c>
      <c r="AL41" s="190">
        <f t="shared" si="14"/>
        <v>126</v>
      </c>
      <c r="AM41" s="191">
        <f t="shared" si="14"/>
        <v>11682</v>
      </c>
      <c r="AN41" s="190">
        <f t="shared" si="14"/>
        <v>0</v>
      </c>
      <c r="AO41" s="191">
        <f t="shared" si="14"/>
        <v>0</v>
      </c>
      <c r="AP41" s="200">
        <f t="shared" si="14"/>
        <v>59296</v>
      </c>
      <c r="AQ41" s="201">
        <f t="shared" si="14"/>
        <v>1250408</v>
      </c>
      <c r="AR41" s="202">
        <f t="shared" si="8"/>
        <v>21088</v>
      </c>
    </row>
    <row r="42" spans="1:44" ht="17.25" customHeight="1">
      <c r="A42" s="86" t="s">
        <v>45</v>
      </c>
      <c r="B42" s="219">
        <f t="shared" si="17"/>
        <v>87704</v>
      </c>
      <c r="C42" s="220">
        <f t="shared" si="17"/>
        <v>633120</v>
      </c>
      <c r="D42" s="202">
        <f t="shared" si="4"/>
        <v>7219</v>
      </c>
      <c r="E42" s="203">
        <f t="shared" si="16"/>
        <v>205</v>
      </c>
      <c r="F42" s="204">
        <f t="shared" si="16"/>
        <v>492</v>
      </c>
      <c r="G42" s="205">
        <f t="shared" si="16"/>
        <v>0</v>
      </c>
      <c r="H42" s="206">
        <f t="shared" si="16"/>
        <v>0</v>
      </c>
      <c r="I42" s="200">
        <f t="shared" si="16"/>
        <v>0</v>
      </c>
      <c r="J42" s="207">
        <f t="shared" si="16"/>
        <v>0</v>
      </c>
      <c r="K42" s="208">
        <f t="shared" si="16"/>
        <v>0</v>
      </c>
      <c r="L42" s="64">
        <f t="shared" si="16"/>
        <v>0</v>
      </c>
      <c r="M42" s="66">
        <f t="shared" si="16"/>
        <v>0</v>
      </c>
      <c r="N42" s="200">
        <f t="shared" si="16"/>
        <v>87499</v>
      </c>
      <c r="O42" s="207">
        <f t="shared" si="16"/>
        <v>607982</v>
      </c>
      <c r="P42" s="200">
        <f t="shared" si="16"/>
        <v>183</v>
      </c>
      <c r="Q42" s="201">
        <f t="shared" si="16"/>
        <v>17583</v>
      </c>
      <c r="R42" s="200">
        <f t="shared" si="16"/>
        <v>0</v>
      </c>
      <c r="S42" s="201">
        <f t="shared" si="16"/>
        <v>0</v>
      </c>
      <c r="T42" s="200">
        <f t="shared" si="16"/>
        <v>87682</v>
      </c>
      <c r="U42" s="201">
        <f t="shared" si="16"/>
        <v>625565</v>
      </c>
      <c r="V42" s="202">
        <f t="shared" si="6"/>
        <v>7134</v>
      </c>
      <c r="W42" s="86" t="s">
        <v>45</v>
      </c>
      <c r="X42" s="219">
        <f t="shared" si="15"/>
        <v>19011</v>
      </c>
      <c r="Y42" s="220">
        <f t="shared" si="15"/>
        <v>368911</v>
      </c>
      <c r="Z42" s="202">
        <f t="shared" si="7"/>
        <v>19405</v>
      </c>
      <c r="AA42" s="203">
        <f t="shared" si="14"/>
        <v>0</v>
      </c>
      <c r="AB42" s="204">
        <f t="shared" si="14"/>
        <v>0</v>
      </c>
      <c r="AC42" s="205">
        <f t="shared" si="14"/>
        <v>0</v>
      </c>
      <c r="AD42" s="206">
        <f t="shared" si="14"/>
        <v>0</v>
      </c>
      <c r="AE42" s="209">
        <f t="shared" si="14"/>
        <v>0</v>
      </c>
      <c r="AF42" s="201">
        <f t="shared" si="14"/>
        <v>0</v>
      </c>
      <c r="AG42" s="208">
        <f t="shared" si="14"/>
        <v>0</v>
      </c>
      <c r="AH42" s="64">
        <f t="shared" si="14"/>
        <v>0</v>
      </c>
      <c r="AI42" s="66">
        <f t="shared" si="14"/>
        <v>0</v>
      </c>
      <c r="AJ42" s="200">
        <f t="shared" si="14"/>
        <v>19011</v>
      </c>
      <c r="AK42" s="207">
        <f t="shared" si="14"/>
        <v>358717</v>
      </c>
      <c r="AL42" s="200">
        <f t="shared" si="14"/>
        <v>0</v>
      </c>
      <c r="AM42" s="201">
        <f t="shared" si="14"/>
        <v>0</v>
      </c>
      <c r="AN42" s="200">
        <f t="shared" si="14"/>
        <v>0</v>
      </c>
      <c r="AO42" s="201">
        <f t="shared" si="14"/>
        <v>0</v>
      </c>
      <c r="AP42" s="200">
        <f t="shared" si="14"/>
        <v>19011</v>
      </c>
      <c r="AQ42" s="201">
        <f t="shared" si="14"/>
        <v>358717</v>
      </c>
      <c r="AR42" s="202">
        <f>ROUND(AQ42*1000/AP42,0)</f>
        <v>18869</v>
      </c>
    </row>
    <row r="43" spans="1:44" ht="17.25" customHeight="1">
      <c r="A43" s="86" t="s">
        <v>46</v>
      </c>
      <c r="B43" s="219">
        <f t="shared" si="17"/>
        <v>45697</v>
      </c>
      <c r="C43" s="220">
        <f t="shared" si="17"/>
        <v>185762</v>
      </c>
      <c r="D43" s="202">
        <f t="shared" si="4"/>
        <v>4065</v>
      </c>
      <c r="E43" s="203">
        <f t="shared" si="16"/>
        <v>90</v>
      </c>
      <c r="F43" s="204">
        <f t="shared" si="16"/>
        <v>34</v>
      </c>
      <c r="G43" s="205">
        <f t="shared" si="16"/>
        <v>0</v>
      </c>
      <c r="H43" s="206">
        <f t="shared" si="16"/>
        <v>0</v>
      </c>
      <c r="I43" s="200">
        <f t="shared" si="16"/>
        <v>0</v>
      </c>
      <c r="J43" s="207">
        <f t="shared" si="16"/>
        <v>0</v>
      </c>
      <c r="K43" s="208">
        <f t="shared" si="16"/>
        <v>0</v>
      </c>
      <c r="L43" s="64">
        <f t="shared" si="16"/>
        <v>-80</v>
      </c>
      <c r="M43" s="66">
        <f t="shared" si="16"/>
        <v>6</v>
      </c>
      <c r="N43" s="200">
        <f t="shared" si="16"/>
        <v>45527</v>
      </c>
      <c r="O43" s="207">
        <f t="shared" si="16"/>
        <v>180098</v>
      </c>
      <c r="P43" s="190">
        <f t="shared" si="16"/>
        <v>0</v>
      </c>
      <c r="Q43" s="191">
        <f t="shared" si="16"/>
        <v>0</v>
      </c>
      <c r="R43" s="190">
        <f t="shared" si="16"/>
        <v>0</v>
      </c>
      <c r="S43" s="191">
        <f t="shared" si="16"/>
        <v>0</v>
      </c>
      <c r="T43" s="200">
        <f t="shared" si="16"/>
        <v>45527</v>
      </c>
      <c r="U43" s="201">
        <f t="shared" si="16"/>
        <v>180098</v>
      </c>
      <c r="V43" s="202">
        <f t="shared" si="6"/>
        <v>3956</v>
      </c>
      <c r="W43" s="86" t="s">
        <v>46</v>
      </c>
      <c r="X43" s="219">
        <f t="shared" si="15"/>
        <v>11319</v>
      </c>
      <c r="Y43" s="220">
        <f t="shared" si="15"/>
        <v>164598</v>
      </c>
      <c r="Z43" s="202">
        <f t="shared" si="7"/>
        <v>14542</v>
      </c>
      <c r="AA43" s="203">
        <f t="shared" si="14"/>
        <v>0</v>
      </c>
      <c r="AB43" s="204">
        <f t="shared" si="14"/>
        <v>0</v>
      </c>
      <c r="AC43" s="205">
        <f t="shared" si="14"/>
        <v>0</v>
      </c>
      <c r="AD43" s="206">
        <f t="shared" si="14"/>
        <v>0</v>
      </c>
      <c r="AE43" s="209">
        <f t="shared" si="14"/>
        <v>0</v>
      </c>
      <c r="AF43" s="201">
        <f t="shared" si="14"/>
        <v>0</v>
      </c>
      <c r="AG43" s="208">
        <f t="shared" si="14"/>
        <v>0</v>
      </c>
      <c r="AH43" s="64">
        <f t="shared" si="14"/>
        <v>-203</v>
      </c>
      <c r="AI43" s="66">
        <f t="shared" si="14"/>
        <v>-1373</v>
      </c>
      <c r="AJ43" s="200">
        <f t="shared" si="14"/>
        <v>11116</v>
      </c>
      <c r="AK43" s="207">
        <f t="shared" si="14"/>
        <v>159121</v>
      </c>
      <c r="AL43" s="190">
        <f t="shared" si="14"/>
        <v>0</v>
      </c>
      <c r="AM43" s="191">
        <f t="shared" si="14"/>
        <v>0</v>
      </c>
      <c r="AN43" s="190">
        <f t="shared" si="14"/>
        <v>0</v>
      </c>
      <c r="AO43" s="191">
        <f t="shared" si="14"/>
        <v>0</v>
      </c>
      <c r="AP43" s="200">
        <f t="shared" si="14"/>
        <v>11116</v>
      </c>
      <c r="AQ43" s="201">
        <f t="shared" si="14"/>
        <v>159121</v>
      </c>
      <c r="AR43" s="202">
        <f t="shared" si="8"/>
        <v>14315</v>
      </c>
    </row>
    <row r="44" spans="1:44" ht="17.25" customHeight="1">
      <c r="A44" s="86" t="s">
        <v>47</v>
      </c>
      <c r="B44" s="219">
        <f t="shared" si="17"/>
        <v>169119</v>
      </c>
      <c r="C44" s="220">
        <f t="shared" si="17"/>
        <v>844292</v>
      </c>
      <c r="D44" s="202">
        <f t="shared" si="4"/>
        <v>4992</v>
      </c>
      <c r="E44" s="203">
        <f t="shared" si="16"/>
        <v>691</v>
      </c>
      <c r="F44" s="204">
        <f t="shared" si="16"/>
        <v>785</v>
      </c>
      <c r="G44" s="205">
        <f t="shared" si="16"/>
        <v>0</v>
      </c>
      <c r="H44" s="206">
        <f t="shared" si="16"/>
        <v>0</v>
      </c>
      <c r="I44" s="200">
        <f t="shared" si="16"/>
        <v>0</v>
      </c>
      <c r="J44" s="207">
        <f t="shared" si="16"/>
        <v>0</v>
      </c>
      <c r="K44" s="208">
        <f t="shared" si="16"/>
        <v>0</v>
      </c>
      <c r="L44" s="64">
        <f t="shared" si="16"/>
        <v>-62</v>
      </c>
      <c r="M44" s="66">
        <f t="shared" si="16"/>
        <v>-123</v>
      </c>
      <c r="N44" s="200">
        <f t="shared" si="16"/>
        <v>168366</v>
      </c>
      <c r="O44" s="207">
        <f t="shared" si="16"/>
        <v>826049</v>
      </c>
      <c r="P44" s="200">
        <f t="shared" si="16"/>
        <v>199</v>
      </c>
      <c r="Q44" s="201">
        <f t="shared" si="16"/>
        <v>9283</v>
      </c>
      <c r="R44" s="200">
        <f t="shared" si="16"/>
        <v>0</v>
      </c>
      <c r="S44" s="201">
        <f t="shared" si="16"/>
        <v>0</v>
      </c>
      <c r="T44" s="200">
        <f t="shared" si="16"/>
        <v>168565</v>
      </c>
      <c r="U44" s="201">
        <f t="shared" si="16"/>
        <v>835332</v>
      </c>
      <c r="V44" s="202">
        <f t="shared" si="6"/>
        <v>4956</v>
      </c>
      <c r="W44" s="86" t="s">
        <v>47</v>
      </c>
      <c r="X44" s="219">
        <f t="shared" si="15"/>
        <v>26309</v>
      </c>
      <c r="Y44" s="220">
        <f t="shared" si="15"/>
        <v>399176</v>
      </c>
      <c r="Z44" s="202">
        <f>ROUND(Y44*1000/X44,0)</f>
        <v>15173</v>
      </c>
      <c r="AA44" s="203">
        <f t="shared" si="14"/>
        <v>17</v>
      </c>
      <c r="AB44" s="204">
        <f t="shared" si="14"/>
        <v>48</v>
      </c>
      <c r="AC44" s="205">
        <f t="shared" si="14"/>
        <v>0</v>
      </c>
      <c r="AD44" s="206">
        <f t="shared" si="14"/>
        <v>0</v>
      </c>
      <c r="AE44" s="209">
        <f t="shared" si="14"/>
        <v>0</v>
      </c>
      <c r="AF44" s="201">
        <f t="shared" si="14"/>
        <v>0</v>
      </c>
      <c r="AG44" s="208">
        <f t="shared" si="14"/>
        <v>0</v>
      </c>
      <c r="AH44" s="64">
        <f t="shared" si="14"/>
        <v>-132</v>
      </c>
      <c r="AI44" s="66">
        <f t="shared" si="14"/>
        <v>-487</v>
      </c>
      <c r="AJ44" s="200">
        <f t="shared" si="14"/>
        <v>26160</v>
      </c>
      <c r="AK44" s="207">
        <f t="shared" si="14"/>
        <v>380596</v>
      </c>
      <c r="AL44" s="200">
        <f t="shared" si="14"/>
        <v>0</v>
      </c>
      <c r="AM44" s="201">
        <f t="shared" si="14"/>
        <v>0</v>
      </c>
      <c r="AN44" s="200">
        <f t="shared" si="14"/>
        <v>0</v>
      </c>
      <c r="AO44" s="201">
        <f t="shared" si="14"/>
        <v>0</v>
      </c>
      <c r="AP44" s="200">
        <f t="shared" si="14"/>
        <v>26160</v>
      </c>
      <c r="AQ44" s="201">
        <f t="shared" si="14"/>
        <v>380596</v>
      </c>
      <c r="AR44" s="202">
        <f t="shared" si="8"/>
        <v>14549</v>
      </c>
    </row>
    <row r="45" spans="1:44" ht="17.25" customHeight="1" thickBot="1">
      <c r="A45" s="96" t="s">
        <v>48</v>
      </c>
      <c r="B45" s="221">
        <f t="shared" si="17"/>
        <v>227270</v>
      </c>
      <c r="C45" s="222">
        <f t="shared" si="17"/>
        <v>1278169</v>
      </c>
      <c r="D45" s="202">
        <f t="shared" si="4"/>
        <v>5624</v>
      </c>
      <c r="E45" s="223">
        <f t="shared" si="16"/>
        <v>614</v>
      </c>
      <c r="F45" s="224">
        <f t="shared" si="16"/>
        <v>2119</v>
      </c>
      <c r="G45" s="225">
        <f t="shared" si="16"/>
        <v>0</v>
      </c>
      <c r="H45" s="226">
        <f t="shared" si="16"/>
        <v>0</v>
      </c>
      <c r="I45" s="227">
        <f t="shared" si="16"/>
        <v>0</v>
      </c>
      <c r="J45" s="228">
        <f t="shared" si="16"/>
        <v>0</v>
      </c>
      <c r="K45" s="229">
        <f t="shared" si="16"/>
        <v>0</v>
      </c>
      <c r="L45" s="67">
        <f t="shared" si="16"/>
        <v>-95</v>
      </c>
      <c r="M45" s="68">
        <f t="shared" si="16"/>
        <v>-265</v>
      </c>
      <c r="N45" s="200">
        <f t="shared" si="16"/>
        <v>226561</v>
      </c>
      <c r="O45" s="228">
        <f t="shared" si="16"/>
        <v>1250516</v>
      </c>
      <c r="P45" s="190">
        <f t="shared" si="16"/>
        <v>0</v>
      </c>
      <c r="Q45" s="191">
        <f t="shared" si="16"/>
        <v>0</v>
      </c>
      <c r="R45" s="190">
        <f t="shared" si="16"/>
        <v>45</v>
      </c>
      <c r="S45" s="191">
        <f t="shared" si="16"/>
        <v>3258</v>
      </c>
      <c r="T45" s="227">
        <f t="shared" si="16"/>
        <v>226606</v>
      </c>
      <c r="U45" s="230">
        <f t="shared" si="16"/>
        <v>1253774</v>
      </c>
      <c r="V45" s="202">
        <f t="shared" si="6"/>
        <v>5533</v>
      </c>
      <c r="W45" s="96" t="s">
        <v>48</v>
      </c>
      <c r="X45" s="221">
        <f t="shared" si="15"/>
        <v>39654</v>
      </c>
      <c r="Y45" s="222">
        <f t="shared" si="15"/>
        <v>570298</v>
      </c>
      <c r="Z45" s="202">
        <f t="shared" si="7"/>
        <v>14382</v>
      </c>
      <c r="AA45" s="223">
        <f t="shared" si="14"/>
        <v>0</v>
      </c>
      <c r="AB45" s="224">
        <f t="shared" si="14"/>
        <v>0</v>
      </c>
      <c r="AC45" s="225">
        <f t="shared" si="14"/>
        <v>0</v>
      </c>
      <c r="AD45" s="226">
        <f t="shared" si="14"/>
        <v>0</v>
      </c>
      <c r="AE45" s="209">
        <f t="shared" si="14"/>
        <v>0</v>
      </c>
      <c r="AF45" s="201">
        <f t="shared" si="14"/>
        <v>0</v>
      </c>
      <c r="AG45" s="229">
        <f t="shared" si="14"/>
        <v>0</v>
      </c>
      <c r="AH45" s="67">
        <f t="shared" si="14"/>
        <v>1</v>
      </c>
      <c r="AI45" s="68">
        <f t="shared" si="14"/>
        <v>1</v>
      </c>
      <c r="AJ45" s="200">
        <f t="shared" si="14"/>
        <v>39655</v>
      </c>
      <c r="AK45" s="228">
        <f t="shared" si="14"/>
        <v>547713</v>
      </c>
      <c r="AL45" s="190">
        <f t="shared" si="14"/>
        <v>0</v>
      </c>
      <c r="AM45" s="191">
        <f t="shared" si="14"/>
        <v>0</v>
      </c>
      <c r="AN45" s="190">
        <f t="shared" si="14"/>
        <v>0</v>
      </c>
      <c r="AO45" s="191">
        <f t="shared" si="14"/>
        <v>0</v>
      </c>
      <c r="AP45" s="227">
        <f t="shared" si="14"/>
        <v>39655</v>
      </c>
      <c r="AQ45" s="230">
        <f t="shared" si="14"/>
        <v>547713</v>
      </c>
      <c r="AR45" s="202">
        <f t="shared" si="8"/>
        <v>13812</v>
      </c>
    </row>
    <row r="46" spans="1:44" s="39" customFormat="1" ht="17.25" customHeight="1" thickBot="1">
      <c r="A46" s="125" t="s">
        <v>61</v>
      </c>
      <c r="B46" s="231">
        <f>SUM(B7:B18)</f>
        <v>38508193</v>
      </c>
      <c r="C46" s="232">
        <f>SUM(C7:C18)</f>
        <v>774895778</v>
      </c>
      <c r="D46" s="233">
        <f t="shared" si="4"/>
        <v>20123</v>
      </c>
      <c r="E46" s="234">
        <f>SUM(E7:E18)</f>
        <v>221645</v>
      </c>
      <c r="F46" s="235">
        <f t="shared" ref="F46:U46" si="18">SUM(F7:F18)</f>
        <v>1888435</v>
      </c>
      <c r="G46" s="236">
        <f>SUM(G7:G18)</f>
        <v>0</v>
      </c>
      <c r="H46" s="237">
        <f t="shared" ref="H46" si="19">SUM(H7:H18)</f>
        <v>0</v>
      </c>
      <c r="I46" s="231">
        <f t="shared" si="18"/>
        <v>0</v>
      </c>
      <c r="J46" s="233">
        <f t="shared" si="18"/>
        <v>0</v>
      </c>
      <c r="K46" s="69">
        <f t="shared" si="18"/>
        <v>2184</v>
      </c>
      <c r="L46" s="234">
        <f t="shared" si="18"/>
        <v>585</v>
      </c>
      <c r="M46" s="235">
        <f t="shared" si="18"/>
        <v>-8573</v>
      </c>
      <c r="N46" s="231">
        <f t="shared" si="18"/>
        <v>38287133</v>
      </c>
      <c r="O46" s="233">
        <f t="shared" si="18"/>
        <v>748654930</v>
      </c>
      <c r="P46" s="231">
        <f t="shared" si="18"/>
        <v>322069</v>
      </c>
      <c r="Q46" s="232">
        <f t="shared" si="18"/>
        <v>28150406</v>
      </c>
      <c r="R46" s="231">
        <f t="shared" si="18"/>
        <v>1368</v>
      </c>
      <c r="S46" s="232">
        <f t="shared" si="18"/>
        <v>70302</v>
      </c>
      <c r="T46" s="231">
        <f t="shared" si="18"/>
        <v>38610570</v>
      </c>
      <c r="U46" s="232">
        <f t="shared" si="18"/>
        <v>776875638</v>
      </c>
      <c r="V46" s="233">
        <f t="shared" si="6"/>
        <v>20121</v>
      </c>
      <c r="W46" s="125" t="s">
        <v>61</v>
      </c>
      <c r="X46" s="231">
        <f t="shared" ref="X46:Y46" si="20">SUM(X7:X18)</f>
        <v>31268645</v>
      </c>
      <c r="Y46" s="232">
        <f t="shared" si="20"/>
        <v>1133311744</v>
      </c>
      <c r="Z46" s="233">
        <f t="shared" si="7"/>
        <v>36244</v>
      </c>
      <c r="AA46" s="234">
        <f t="shared" ref="AA46:AQ46" si="21">SUM(AA7:AA18)</f>
        <v>119129</v>
      </c>
      <c r="AB46" s="235">
        <f t="shared" si="21"/>
        <v>2903096</v>
      </c>
      <c r="AC46" s="236">
        <f t="shared" si="21"/>
        <v>0</v>
      </c>
      <c r="AD46" s="237">
        <f t="shared" si="21"/>
        <v>0</v>
      </c>
      <c r="AE46" s="70">
        <f t="shared" si="21"/>
        <v>0</v>
      </c>
      <c r="AF46" s="71">
        <f t="shared" si="21"/>
        <v>0</v>
      </c>
      <c r="AG46" s="69">
        <f t="shared" si="21"/>
        <v>0</v>
      </c>
      <c r="AH46" s="234">
        <f t="shared" si="21"/>
        <v>1206</v>
      </c>
      <c r="AI46" s="235">
        <f t="shared" si="21"/>
        <v>-42981</v>
      </c>
      <c r="AJ46" s="231">
        <f t="shared" si="21"/>
        <v>31150722</v>
      </c>
      <c r="AK46" s="233">
        <f t="shared" si="21"/>
        <v>1099381735</v>
      </c>
      <c r="AL46" s="231">
        <f t="shared" si="21"/>
        <v>217542</v>
      </c>
      <c r="AM46" s="232">
        <f t="shared" si="21"/>
        <v>21729304</v>
      </c>
      <c r="AN46" s="231">
        <f t="shared" si="21"/>
        <v>339</v>
      </c>
      <c r="AO46" s="232">
        <f t="shared" si="21"/>
        <v>19803</v>
      </c>
      <c r="AP46" s="231">
        <f t="shared" si="21"/>
        <v>31368603</v>
      </c>
      <c r="AQ46" s="232">
        <f t="shared" si="21"/>
        <v>1121130842</v>
      </c>
      <c r="AR46" s="233">
        <f t="shared" si="8"/>
        <v>35741</v>
      </c>
    </row>
    <row r="47" spans="1:44" s="39" customFormat="1" ht="17.25" customHeight="1" thickBot="1">
      <c r="A47" s="125" t="s">
        <v>62</v>
      </c>
      <c r="B47" s="231">
        <f>SUM(B19:B45)</f>
        <v>13261040</v>
      </c>
      <c r="C47" s="232">
        <f>SUM(C19:C45)</f>
        <v>236226317</v>
      </c>
      <c r="D47" s="233">
        <f t="shared" si="4"/>
        <v>17814</v>
      </c>
      <c r="E47" s="234">
        <f>SUM(E19:E45)</f>
        <v>52941</v>
      </c>
      <c r="F47" s="235">
        <f t="shared" ref="F47:U47" si="22">SUM(F19:F45)</f>
        <v>502769</v>
      </c>
      <c r="G47" s="236">
        <f>SUM(G19:G45)</f>
        <v>0</v>
      </c>
      <c r="H47" s="237">
        <f t="shared" ref="H47" si="23">SUM(H19:H45)</f>
        <v>0</v>
      </c>
      <c r="I47" s="231">
        <f t="shared" si="22"/>
        <v>341</v>
      </c>
      <c r="J47" s="233">
        <f t="shared" si="22"/>
        <v>555</v>
      </c>
      <c r="K47" s="69">
        <f t="shared" si="22"/>
        <v>4817</v>
      </c>
      <c r="L47" s="234">
        <f t="shared" si="22"/>
        <v>-178</v>
      </c>
      <c r="M47" s="235">
        <f t="shared" si="22"/>
        <v>-3507</v>
      </c>
      <c r="N47" s="231">
        <f t="shared" si="22"/>
        <v>13207921</v>
      </c>
      <c r="O47" s="233">
        <f t="shared" si="22"/>
        <v>229044061</v>
      </c>
      <c r="P47" s="231">
        <f t="shared" si="22"/>
        <v>88380</v>
      </c>
      <c r="Q47" s="232">
        <f t="shared" si="22"/>
        <v>7741897</v>
      </c>
      <c r="R47" s="231">
        <f t="shared" si="22"/>
        <v>279</v>
      </c>
      <c r="S47" s="232">
        <f t="shared" si="22"/>
        <v>17328</v>
      </c>
      <c r="T47" s="231">
        <f t="shared" si="22"/>
        <v>13296580</v>
      </c>
      <c r="U47" s="232">
        <f t="shared" si="22"/>
        <v>236803286</v>
      </c>
      <c r="V47" s="233">
        <f t="shared" si="6"/>
        <v>17809</v>
      </c>
      <c r="W47" s="125" t="s">
        <v>62</v>
      </c>
      <c r="X47" s="231">
        <f t="shared" ref="X47:Y47" si="24">SUM(X19:X45)</f>
        <v>7173272</v>
      </c>
      <c r="Y47" s="232">
        <f t="shared" si="24"/>
        <v>199617594</v>
      </c>
      <c r="Z47" s="233">
        <f t="shared" si="7"/>
        <v>27828</v>
      </c>
      <c r="AA47" s="234">
        <f t="shared" ref="AA47:AQ47" si="25">SUM(AA19:AA45)</f>
        <v>26658</v>
      </c>
      <c r="AB47" s="235">
        <f t="shared" si="25"/>
        <v>561289</v>
      </c>
      <c r="AC47" s="236">
        <f t="shared" si="25"/>
        <v>0</v>
      </c>
      <c r="AD47" s="237">
        <f t="shared" si="25"/>
        <v>0</v>
      </c>
      <c r="AE47" s="70">
        <f t="shared" si="25"/>
        <v>0</v>
      </c>
      <c r="AF47" s="71">
        <f t="shared" si="25"/>
        <v>0</v>
      </c>
      <c r="AG47" s="69">
        <f t="shared" si="25"/>
        <v>-156</v>
      </c>
      <c r="AH47" s="234">
        <f t="shared" si="25"/>
        <v>1662</v>
      </c>
      <c r="AI47" s="235">
        <f t="shared" si="25"/>
        <v>115971</v>
      </c>
      <c r="AJ47" s="231">
        <f t="shared" si="25"/>
        <v>7148276</v>
      </c>
      <c r="AK47" s="233">
        <f t="shared" si="25"/>
        <v>192221100</v>
      </c>
      <c r="AL47" s="231">
        <f t="shared" si="25"/>
        <v>184787</v>
      </c>
      <c r="AM47" s="232">
        <f t="shared" si="25"/>
        <v>14081255</v>
      </c>
      <c r="AN47" s="231">
        <f t="shared" si="25"/>
        <v>1864</v>
      </c>
      <c r="AO47" s="232">
        <f t="shared" si="25"/>
        <v>203246</v>
      </c>
      <c r="AP47" s="231">
        <f t="shared" si="25"/>
        <v>7334927</v>
      </c>
      <c r="AQ47" s="232">
        <f t="shared" si="25"/>
        <v>206505601</v>
      </c>
      <c r="AR47" s="233">
        <f t="shared" si="8"/>
        <v>28154</v>
      </c>
    </row>
    <row r="48" spans="1:44" s="39" customFormat="1" ht="17.25" customHeight="1" thickBot="1">
      <c r="A48" s="125" t="s">
        <v>12</v>
      </c>
      <c r="B48" s="231">
        <f>SUM(B46:B47)</f>
        <v>51769233</v>
      </c>
      <c r="C48" s="232">
        <f>SUM(C46:C47)</f>
        <v>1011122095</v>
      </c>
      <c r="D48" s="233">
        <f t="shared" si="4"/>
        <v>19531</v>
      </c>
      <c r="E48" s="234">
        <f>SUM(E46:E47)</f>
        <v>274586</v>
      </c>
      <c r="F48" s="235">
        <f t="shared" ref="F48:U48" si="26">SUM(F46:F47)</f>
        <v>2391204</v>
      </c>
      <c r="G48" s="236">
        <f>SUM(G46:G47)</f>
        <v>0</v>
      </c>
      <c r="H48" s="237">
        <f t="shared" ref="H48" si="27">SUM(H46:H47)</f>
        <v>0</v>
      </c>
      <c r="I48" s="231">
        <f t="shared" si="26"/>
        <v>341</v>
      </c>
      <c r="J48" s="233">
        <f t="shared" si="26"/>
        <v>555</v>
      </c>
      <c r="K48" s="69">
        <f t="shared" si="26"/>
        <v>7001</v>
      </c>
      <c r="L48" s="234">
        <f t="shared" si="26"/>
        <v>407</v>
      </c>
      <c r="M48" s="235">
        <f t="shared" si="26"/>
        <v>-12080</v>
      </c>
      <c r="N48" s="231">
        <f t="shared" si="26"/>
        <v>51495054</v>
      </c>
      <c r="O48" s="233">
        <f t="shared" si="26"/>
        <v>977698991</v>
      </c>
      <c r="P48" s="231">
        <f t="shared" si="26"/>
        <v>410449</v>
      </c>
      <c r="Q48" s="232">
        <f t="shared" si="26"/>
        <v>35892303</v>
      </c>
      <c r="R48" s="231">
        <f t="shared" si="26"/>
        <v>1647</v>
      </c>
      <c r="S48" s="232">
        <f t="shared" si="26"/>
        <v>87630</v>
      </c>
      <c r="T48" s="231">
        <f t="shared" si="26"/>
        <v>51907150</v>
      </c>
      <c r="U48" s="232">
        <f t="shared" si="26"/>
        <v>1013678924</v>
      </c>
      <c r="V48" s="233">
        <f t="shared" si="6"/>
        <v>19529</v>
      </c>
      <c r="W48" s="125" t="s">
        <v>12</v>
      </c>
      <c r="X48" s="231">
        <f t="shared" ref="X48:AQ48" si="28">SUM(X46:X47)</f>
        <v>38441917</v>
      </c>
      <c r="Y48" s="232">
        <f t="shared" si="28"/>
        <v>1332929338</v>
      </c>
      <c r="Z48" s="233">
        <f t="shared" si="7"/>
        <v>34674</v>
      </c>
      <c r="AA48" s="234">
        <f t="shared" si="28"/>
        <v>145787</v>
      </c>
      <c r="AB48" s="235">
        <f t="shared" si="28"/>
        <v>3464385</v>
      </c>
      <c r="AC48" s="236">
        <f t="shared" si="28"/>
        <v>0</v>
      </c>
      <c r="AD48" s="237">
        <f t="shared" si="28"/>
        <v>0</v>
      </c>
      <c r="AE48" s="70">
        <f t="shared" si="28"/>
        <v>0</v>
      </c>
      <c r="AF48" s="71">
        <f t="shared" si="28"/>
        <v>0</v>
      </c>
      <c r="AG48" s="69">
        <f t="shared" si="28"/>
        <v>-156</v>
      </c>
      <c r="AH48" s="234">
        <f t="shared" si="28"/>
        <v>2868</v>
      </c>
      <c r="AI48" s="235">
        <f t="shared" si="28"/>
        <v>72990</v>
      </c>
      <c r="AJ48" s="231">
        <f t="shared" si="28"/>
        <v>38298998</v>
      </c>
      <c r="AK48" s="233">
        <f t="shared" si="28"/>
        <v>1291602835</v>
      </c>
      <c r="AL48" s="231">
        <f t="shared" si="28"/>
        <v>402329</v>
      </c>
      <c r="AM48" s="232">
        <f t="shared" si="28"/>
        <v>35810559</v>
      </c>
      <c r="AN48" s="231">
        <f t="shared" si="28"/>
        <v>2203</v>
      </c>
      <c r="AO48" s="232">
        <f t="shared" si="28"/>
        <v>223049</v>
      </c>
      <c r="AP48" s="231">
        <f t="shared" si="28"/>
        <v>38703530</v>
      </c>
      <c r="AQ48" s="232">
        <f t="shared" si="28"/>
        <v>1327636443</v>
      </c>
      <c r="AR48" s="233">
        <f t="shared" si="8"/>
        <v>34303</v>
      </c>
    </row>
    <row r="49" spans="1:44" s="7" customFormat="1" ht="17.25" customHeight="1">
      <c r="A49" s="27"/>
      <c r="B49" s="238"/>
      <c r="C49" s="238"/>
      <c r="D49" s="238"/>
      <c r="E49" s="238"/>
      <c r="F49" s="238"/>
      <c r="G49" s="239"/>
      <c r="H49" s="239"/>
      <c r="I49" s="238"/>
      <c r="J49" s="238"/>
      <c r="K49" s="9"/>
      <c r="L49" s="238"/>
      <c r="M49" s="238"/>
      <c r="N49" s="238"/>
      <c r="O49" s="238"/>
      <c r="P49" s="238"/>
      <c r="Q49" s="238"/>
      <c r="R49" s="238"/>
      <c r="S49" s="238"/>
      <c r="T49" s="238"/>
      <c r="U49" s="238"/>
      <c r="V49" s="104" t="s">
        <v>158</v>
      </c>
      <c r="W49" s="27"/>
      <c r="X49" s="238"/>
      <c r="Y49" s="238"/>
      <c r="Z49" s="238"/>
      <c r="AA49" s="238"/>
      <c r="AB49" s="238"/>
      <c r="AC49" s="239"/>
      <c r="AD49" s="239"/>
      <c r="AE49" s="238"/>
      <c r="AF49" s="238"/>
      <c r="AG49" s="9"/>
      <c r="AH49" s="238"/>
      <c r="AI49" s="238"/>
      <c r="AJ49" s="238"/>
      <c r="AK49" s="238"/>
      <c r="AL49" s="238"/>
      <c r="AM49" s="238"/>
      <c r="AN49" s="238"/>
      <c r="AO49" s="238"/>
      <c r="AP49" s="238"/>
      <c r="AQ49" s="238"/>
      <c r="AR49" s="104" t="str">
        <f>V49</f>
        <v>【出典：令和６年度概要調書（令和６年４月１日現在）】</v>
      </c>
    </row>
    <row r="51" spans="1:44" ht="76.2" hidden="1" customHeight="1">
      <c r="A51" s="131" t="s">
        <v>215</v>
      </c>
      <c r="B51" s="240" t="s">
        <v>216</v>
      </c>
      <c r="C51" s="240" t="s">
        <v>217</v>
      </c>
      <c r="D51" s="241"/>
      <c r="E51" s="242" t="s">
        <v>218</v>
      </c>
      <c r="F51" s="242" t="s">
        <v>219</v>
      </c>
      <c r="G51" s="243" t="s">
        <v>220</v>
      </c>
      <c r="H51" s="243" t="s">
        <v>219</v>
      </c>
      <c r="I51" s="242" t="s">
        <v>221</v>
      </c>
      <c r="J51" s="242" t="s">
        <v>219</v>
      </c>
      <c r="K51" s="242" t="s">
        <v>222</v>
      </c>
      <c r="L51" s="242" t="s">
        <v>223</v>
      </c>
      <c r="M51" s="242" t="s">
        <v>219</v>
      </c>
      <c r="N51" s="242" t="s">
        <v>224</v>
      </c>
      <c r="O51" s="242" t="s">
        <v>219</v>
      </c>
      <c r="P51" s="242" t="s">
        <v>225</v>
      </c>
      <c r="Q51" s="242" t="s">
        <v>219</v>
      </c>
      <c r="R51" s="242" t="s">
        <v>226</v>
      </c>
      <c r="S51" s="242" t="s">
        <v>219</v>
      </c>
      <c r="T51" s="242" t="s">
        <v>227</v>
      </c>
      <c r="U51" s="242" t="s">
        <v>219</v>
      </c>
      <c r="X51" s="242" t="s">
        <v>228</v>
      </c>
      <c r="Y51" s="242" t="s">
        <v>229</v>
      </c>
      <c r="Z51" s="244" t="s">
        <v>230</v>
      </c>
      <c r="AA51" s="242" t="s">
        <v>231</v>
      </c>
      <c r="AB51" s="242" t="s">
        <v>229</v>
      </c>
      <c r="AC51" s="243" t="s">
        <v>228</v>
      </c>
      <c r="AD51" s="243" t="s">
        <v>229</v>
      </c>
      <c r="AE51" s="242" t="s">
        <v>232</v>
      </c>
      <c r="AF51" s="242" t="s">
        <v>229</v>
      </c>
      <c r="AG51" s="242" t="s">
        <v>233</v>
      </c>
      <c r="AH51" s="242" t="s">
        <v>234</v>
      </c>
      <c r="AI51" s="242" t="s">
        <v>229</v>
      </c>
      <c r="AJ51" s="242" t="s">
        <v>235</v>
      </c>
      <c r="AK51" s="242" t="s">
        <v>229</v>
      </c>
      <c r="AL51" s="242" t="s">
        <v>236</v>
      </c>
      <c r="AM51" s="242" t="s">
        <v>229</v>
      </c>
      <c r="AN51" s="242" t="s">
        <v>237</v>
      </c>
      <c r="AO51" s="242" t="s">
        <v>229</v>
      </c>
      <c r="AP51" s="242" t="s">
        <v>238</v>
      </c>
      <c r="AQ51" s="242" t="s">
        <v>229</v>
      </c>
    </row>
    <row r="52" spans="1:44" ht="17.25" hidden="1" customHeight="1">
      <c r="B52" s="245">
        <v>10763755</v>
      </c>
      <c r="C52" s="245">
        <v>234569964</v>
      </c>
      <c r="E52" s="245">
        <v>73351</v>
      </c>
      <c r="F52" s="245">
        <v>869485</v>
      </c>
      <c r="G52" s="246"/>
      <c r="H52" s="246"/>
      <c r="I52" s="245">
        <v>0</v>
      </c>
      <c r="J52" s="245">
        <v>0</v>
      </c>
      <c r="K52" s="245">
        <v>0</v>
      </c>
      <c r="L52" s="245">
        <v>892</v>
      </c>
      <c r="M52" s="245">
        <v>-3257</v>
      </c>
      <c r="N52" s="245">
        <v>10691296</v>
      </c>
      <c r="O52" s="245">
        <v>226390351</v>
      </c>
      <c r="P52" s="245">
        <v>99465</v>
      </c>
      <c r="Q52" s="245">
        <v>8642433</v>
      </c>
      <c r="R52" s="245">
        <v>454</v>
      </c>
      <c r="S52" s="245">
        <v>31484</v>
      </c>
      <c r="T52" s="245">
        <v>10791215</v>
      </c>
      <c r="U52" s="245">
        <v>235064268</v>
      </c>
      <c r="X52" s="245">
        <v>10978777</v>
      </c>
      <c r="Y52" s="245">
        <v>472223128</v>
      </c>
      <c r="AA52" s="245">
        <v>54448</v>
      </c>
      <c r="AB52" s="245">
        <v>1485256</v>
      </c>
      <c r="AC52" s="246"/>
      <c r="AD52" s="246"/>
      <c r="AE52" s="245">
        <v>0</v>
      </c>
      <c r="AF52" s="245">
        <v>0</v>
      </c>
      <c r="AG52" s="245">
        <v>0</v>
      </c>
      <c r="AH52" s="245">
        <v>-3378</v>
      </c>
      <c r="AI52" s="245">
        <v>-94397</v>
      </c>
      <c r="AJ52" s="245">
        <v>10920951</v>
      </c>
      <c r="AK52" s="245">
        <v>460411394</v>
      </c>
      <c r="AL52" s="245">
        <v>98304</v>
      </c>
      <c r="AM52" s="245">
        <v>10548791</v>
      </c>
      <c r="AN52" s="245">
        <v>145</v>
      </c>
      <c r="AO52" s="245">
        <v>12989</v>
      </c>
      <c r="AP52" s="245">
        <v>11019400</v>
      </c>
      <c r="AQ52" s="245">
        <v>470973174</v>
      </c>
    </row>
    <row r="53" spans="1:44" ht="17.25" hidden="1" customHeight="1">
      <c r="B53" s="245">
        <v>2317675</v>
      </c>
      <c r="C53" s="245">
        <v>43747667</v>
      </c>
      <c r="E53" s="245">
        <v>16992</v>
      </c>
      <c r="F53" s="245">
        <v>122770</v>
      </c>
      <c r="G53" s="246"/>
      <c r="H53" s="246"/>
      <c r="I53" s="245">
        <v>0</v>
      </c>
      <c r="J53" s="245">
        <v>0</v>
      </c>
      <c r="K53" s="245">
        <v>0</v>
      </c>
      <c r="L53" s="245">
        <v>-189</v>
      </c>
      <c r="M53" s="245">
        <v>-3854</v>
      </c>
      <c r="N53" s="245">
        <v>2300494</v>
      </c>
      <c r="O53" s="245">
        <v>42426087</v>
      </c>
      <c r="P53" s="245">
        <v>17891</v>
      </c>
      <c r="Q53" s="245">
        <v>1570745</v>
      </c>
      <c r="R53" s="245">
        <v>18</v>
      </c>
      <c r="S53" s="245">
        <v>1589</v>
      </c>
      <c r="T53" s="245">
        <v>2318403</v>
      </c>
      <c r="U53" s="245">
        <v>43998421</v>
      </c>
      <c r="X53" s="245">
        <v>1701877</v>
      </c>
      <c r="Y53" s="245">
        <v>52303219</v>
      </c>
      <c r="AA53" s="245">
        <v>9244</v>
      </c>
      <c r="AB53" s="245">
        <v>310513</v>
      </c>
      <c r="AC53" s="246"/>
      <c r="AD53" s="246"/>
      <c r="AE53" s="245">
        <v>0</v>
      </c>
      <c r="AF53" s="245">
        <v>0</v>
      </c>
      <c r="AG53" s="245">
        <v>0</v>
      </c>
      <c r="AH53" s="245">
        <v>0</v>
      </c>
      <c r="AI53" s="245">
        <v>0</v>
      </c>
      <c r="AJ53" s="245">
        <v>1692633</v>
      </c>
      <c r="AK53" s="245">
        <v>50450931</v>
      </c>
      <c r="AL53" s="245">
        <v>4324</v>
      </c>
      <c r="AM53" s="245">
        <v>333784</v>
      </c>
      <c r="AN53" s="245">
        <v>0</v>
      </c>
      <c r="AO53" s="245">
        <v>0</v>
      </c>
      <c r="AP53" s="245">
        <v>1696957</v>
      </c>
      <c r="AQ53" s="245">
        <v>50784715</v>
      </c>
    </row>
    <row r="54" spans="1:44" ht="17.25" hidden="1" customHeight="1">
      <c r="B54" s="245">
        <v>2890028</v>
      </c>
      <c r="C54" s="245">
        <v>55995601</v>
      </c>
      <c r="E54" s="245">
        <v>14762</v>
      </c>
      <c r="F54" s="245">
        <v>133432</v>
      </c>
      <c r="G54" s="246"/>
      <c r="H54" s="246"/>
      <c r="I54" s="245">
        <v>0</v>
      </c>
      <c r="J54" s="245">
        <v>0</v>
      </c>
      <c r="K54" s="245">
        <v>2184</v>
      </c>
      <c r="L54" s="245">
        <v>0</v>
      </c>
      <c r="M54" s="245">
        <v>0</v>
      </c>
      <c r="N54" s="245">
        <v>2875266</v>
      </c>
      <c r="O54" s="245">
        <v>54104393</v>
      </c>
      <c r="P54" s="245">
        <v>23969</v>
      </c>
      <c r="Q54" s="245">
        <v>2095493</v>
      </c>
      <c r="R54" s="245">
        <v>22</v>
      </c>
      <c r="S54" s="245">
        <v>1878</v>
      </c>
      <c r="T54" s="245">
        <v>2899257</v>
      </c>
      <c r="U54" s="245">
        <v>56201764</v>
      </c>
      <c r="X54" s="245">
        <v>3239045</v>
      </c>
      <c r="Y54" s="245">
        <v>105490163</v>
      </c>
      <c r="AA54" s="245">
        <v>13274</v>
      </c>
      <c r="AB54" s="245">
        <v>385053</v>
      </c>
      <c r="AC54" s="246"/>
      <c r="AD54" s="246"/>
      <c r="AE54" s="245">
        <v>0</v>
      </c>
      <c r="AF54" s="245">
        <v>0</v>
      </c>
      <c r="AG54" s="245">
        <v>0</v>
      </c>
      <c r="AH54" s="245">
        <v>0</v>
      </c>
      <c r="AI54" s="245">
        <v>0</v>
      </c>
      <c r="AJ54" s="245">
        <v>3225771</v>
      </c>
      <c r="AK54" s="245">
        <v>101640289</v>
      </c>
      <c r="AL54" s="245">
        <v>17046</v>
      </c>
      <c r="AM54" s="245">
        <v>1548912</v>
      </c>
      <c r="AN54" s="245">
        <v>44</v>
      </c>
      <c r="AO54" s="245">
        <v>4850</v>
      </c>
      <c r="AP54" s="245">
        <v>3242861</v>
      </c>
      <c r="AQ54" s="245">
        <v>103194051</v>
      </c>
    </row>
    <row r="55" spans="1:44" ht="17.25" hidden="1" customHeight="1">
      <c r="B55" s="245">
        <v>2474601</v>
      </c>
      <c r="C55" s="245">
        <v>45466214</v>
      </c>
      <c r="E55" s="245">
        <v>12463</v>
      </c>
      <c r="F55" s="245">
        <v>62405</v>
      </c>
      <c r="G55" s="246"/>
      <c r="H55" s="246"/>
      <c r="I55" s="245">
        <v>0</v>
      </c>
      <c r="J55" s="245">
        <v>0</v>
      </c>
      <c r="K55" s="245">
        <v>0</v>
      </c>
      <c r="L55" s="245">
        <v>0</v>
      </c>
      <c r="M55" s="245">
        <v>0</v>
      </c>
      <c r="N55" s="245">
        <v>2462138</v>
      </c>
      <c r="O55" s="245">
        <v>43812420</v>
      </c>
      <c r="P55" s="245">
        <v>18509</v>
      </c>
      <c r="Q55" s="245">
        <v>1518808</v>
      </c>
      <c r="R55" s="245">
        <v>89</v>
      </c>
      <c r="S55" s="245">
        <v>7083</v>
      </c>
      <c r="T55" s="245">
        <v>2480736</v>
      </c>
      <c r="U55" s="245">
        <v>45338311</v>
      </c>
      <c r="X55" s="245">
        <v>2274441</v>
      </c>
      <c r="Y55" s="245">
        <v>65974111</v>
      </c>
      <c r="AA55" s="245">
        <v>3514</v>
      </c>
      <c r="AB55" s="245">
        <v>61475</v>
      </c>
      <c r="AC55" s="246"/>
      <c r="AD55" s="246"/>
      <c r="AE55" s="245">
        <v>0</v>
      </c>
      <c r="AF55" s="245">
        <v>0</v>
      </c>
      <c r="AG55" s="245">
        <v>0</v>
      </c>
      <c r="AH55" s="245">
        <v>2932</v>
      </c>
      <c r="AI55" s="245">
        <v>12927</v>
      </c>
      <c r="AJ55" s="245">
        <v>2273859</v>
      </c>
      <c r="AK55" s="245">
        <v>63311719</v>
      </c>
      <c r="AL55" s="245">
        <v>24693</v>
      </c>
      <c r="AM55" s="245">
        <v>2562449</v>
      </c>
      <c r="AN55" s="245">
        <v>0</v>
      </c>
      <c r="AO55" s="245">
        <v>0</v>
      </c>
      <c r="AP55" s="245">
        <v>2298552</v>
      </c>
      <c r="AQ55" s="245">
        <v>65874168</v>
      </c>
    </row>
    <row r="56" spans="1:44" ht="17.25" hidden="1" customHeight="1">
      <c r="B56" s="245">
        <v>4172281</v>
      </c>
      <c r="C56" s="245">
        <v>90432833</v>
      </c>
      <c r="E56" s="245">
        <v>24301</v>
      </c>
      <c r="F56" s="245">
        <v>201388</v>
      </c>
      <c r="G56" s="246"/>
      <c r="H56" s="246"/>
      <c r="I56" s="245">
        <v>0</v>
      </c>
      <c r="J56" s="245">
        <v>0</v>
      </c>
      <c r="K56" s="245">
        <v>0</v>
      </c>
      <c r="L56" s="245">
        <v>-17</v>
      </c>
      <c r="M56" s="245">
        <v>-3</v>
      </c>
      <c r="N56" s="245">
        <v>4147963</v>
      </c>
      <c r="O56" s="245">
        <v>87466556</v>
      </c>
      <c r="P56" s="245">
        <v>44971</v>
      </c>
      <c r="Q56" s="245">
        <v>4406772</v>
      </c>
      <c r="R56" s="245">
        <v>47</v>
      </c>
      <c r="S56" s="245">
        <v>4181</v>
      </c>
      <c r="T56" s="245">
        <v>4192981</v>
      </c>
      <c r="U56" s="245">
        <v>91877509</v>
      </c>
      <c r="X56" s="245">
        <v>3454261</v>
      </c>
      <c r="Y56" s="245">
        <v>129704388</v>
      </c>
      <c r="AA56" s="245">
        <v>11455</v>
      </c>
      <c r="AB56" s="245">
        <v>190895</v>
      </c>
      <c r="AC56" s="246"/>
      <c r="AD56" s="246"/>
      <c r="AE56" s="245">
        <v>0</v>
      </c>
      <c r="AF56" s="245">
        <v>0</v>
      </c>
      <c r="AG56" s="245">
        <v>0</v>
      </c>
      <c r="AH56" s="245">
        <v>1449</v>
      </c>
      <c r="AI56" s="245">
        <v>56540</v>
      </c>
      <c r="AJ56" s="245">
        <v>3444255</v>
      </c>
      <c r="AK56" s="245">
        <v>125528348</v>
      </c>
      <c r="AL56" s="245">
        <v>25046</v>
      </c>
      <c r="AM56" s="245">
        <v>2437832</v>
      </c>
      <c r="AN56" s="245">
        <v>0</v>
      </c>
      <c r="AO56" s="245">
        <v>0</v>
      </c>
      <c r="AP56" s="245">
        <v>3469301</v>
      </c>
      <c r="AQ56" s="245">
        <v>127966180</v>
      </c>
    </row>
    <row r="57" spans="1:44" ht="17.25" hidden="1" customHeight="1">
      <c r="B57" s="245">
        <v>2617879</v>
      </c>
      <c r="C57" s="245">
        <v>49260871</v>
      </c>
      <c r="E57" s="245">
        <v>18086</v>
      </c>
      <c r="F57" s="245">
        <v>126298</v>
      </c>
      <c r="G57" s="246"/>
      <c r="H57" s="246"/>
      <c r="I57" s="245">
        <v>0</v>
      </c>
      <c r="J57" s="245">
        <v>0</v>
      </c>
      <c r="K57" s="245">
        <v>0</v>
      </c>
      <c r="L57" s="245">
        <v>0</v>
      </c>
      <c r="M57" s="245">
        <v>0</v>
      </c>
      <c r="N57" s="245">
        <v>2599793</v>
      </c>
      <c r="O57" s="245">
        <v>47795971</v>
      </c>
      <c r="P57" s="245">
        <v>21469</v>
      </c>
      <c r="Q57" s="245">
        <v>1492598</v>
      </c>
      <c r="R57" s="245">
        <v>668</v>
      </c>
      <c r="S57" s="245">
        <v>17605</v>
      </c>
      <c r="T57" s="245">
        <v>2621930</v>
      </c>
      <c r="U57" s="245">
        <v>49306174</v>
      </c>
      <c r="X57" s="245">
        <v>1384166</v>
      </c>
      <c r="Y57" s="245">
        <v>40001310</v>
      </c>
      <c r="AA57" s="245">
        <v>3694</v>
      </c>
      <c r="AB57" s="245">
        <v>67442</v>
      </c>
      <c r="AC57" s="246"/>
      <c r="AD57" s="246"/>
      <c r="AE57" s="245">
        <v>0</v>
      </c>
      <c r="AF57" s="245">
        <v>0</v>
      </c>
      <c r="AG57" s="245">
        <v>0</v>
      </c>
      <c r="AH57" s="245">
        <v>397</v>
      </c>
      <c r="AI57" s="245">
        <v>3219</v>
      </c>
      <c r="AJ57" s="245">
        <v>1380869</v>
      </c>
      <c r="AK57" s="245">
        <v>38720678</v>
      </c>
      <c r="AL57" s="245">
        <v>7561</v>
      </c>
      <c r="AM57" s="245">
        <v>547949</v>
      </c>
      <c r="AN57" s="245">
        <v>84</v>
      </c>
      <c r="AO57" s="245">
        <v>676</v>
      </c>
      <c r="AP57" s="245">
        <v>1388514</v>
      </c>
      <c r="AQ57" s="245">
        <v>39269303</v>
      </c>
    </row>
    <row r="58" spans="1:44" ht="17.25" hidden="1" customHeight="1">
      <c r="B58" s="245">
        <v>1809240</v>
      </c>
      <c r="C58" s="245">
        <v>20239770</v>
      </c>
      <c r="E58" s="245">
        <v>4913</v>
      </c>
      <c r="F58" s="245">
        <v>16912</v>
      </c>
      <c r="G58" s="246"/>
      <c r="H58" s="246"/>
      <c r="I58" s="245">
        <v>0</v>
      </c>
      <c r="J58" s="245">
        <v>0</v>
      </c>
      <c r="K58" s="245">
        <v>0</v>
      </c>
      <c r="L58" s="245">
        <v>0</v>
      </c>
      <c r="M58" s="245">
        <v>0</v>
      </c>
      <c r="N58" s="245">
        <v>1804327</v>
      </c>
      <c r="O58" s="245">
        <v>19574882</v>
      </c>
      <c r="P58" s="245">
        <v>4370</v>
      </c>
      <c r="Q58" s="245">
        <v>393337</v>
      </c>
      <c r="R58" s="245">
        <v>0</v>
      </c>
      <c r="S58" s="245">
        <v>0</v>
      </c>
      <c r="T58" s="245">
        <v>1808697</v>
      </c>
      <c r="U58" s="245">
        <v>19968219</v>
      </c>
      <c r="X58" s="245">
        <v>1080910</v>
      </c>
      <c r="Y58" s="245">
        <v>25580425</v>
      </c>
      <c r="AA58" s="245">
        <v>977</v>
      </c>
      <c r="AB58" s="245">
        <v>6052</v>
      </c>
      <c r="AC58" s="246"/>
      <c r="AD58" s="246"/>
      <c r="AE58" s="245">
        <v>0</v>
      </c>
      <c r="AF58" s="245">
        <v>0</v>
      </c>
      <c r="AG58" s="245">
        <v>0</v>
      </c>
      <c r="AH58" s="245">
        <v>-30</v>
      </c>
      <c r="AI58" s="245">
        <v>-234</v>
      </c>
      <c r="AJ58" s="245">
        <v>1079903</v>
      </c>
      <c r="AK58" s="245">
        <v>24319672</v>
      </c>
      <c r="AL58" s="245">
        <v>3151</v>
      </c>
      <c r="AM58" s="245">
        <v>263024</v>
      </c>
      <c r="AN58" s="245">
        <v>0</v>
      </c>
      <c r="AO58" s="245">
        <v>0</v>
      </c>
      <c r="AP58" s="245">
        <v>1083054</v>
      </c>
      <c r="AQ58" s="245">
        <v>24582696</v>
      </c>
    </row>
    <row r="59" spans="1:44" ht="17.25" hidden="1" customHeight="1">
      <c r="B59" s="245">
        <v>1593557</v>
      </c>
      <c r="C59" s="245">
        <v>24365837</v>
      </c>
      <c r="E59" s="245">
        <v>6725</v>
      </c>
      <c r="F59" s="245">
        <v>36257</v>
      </c>
      <c r="G59" s="246"/>
      <c r="H59" s="246"/>
      <c r="I59" s="245">
        <v>0</v>
      </c>
      <c r="J59" s="245">
        <v>0</v>
      </c>
      <c r="K59" s="245">
        <v>0</v>
      </c>
      <c r="L59" s="245">
        <v>-101</v>
      </c>
      <c r="M59" s="245">
        <v>-1459</v>
      </c>
      <c r="N59" s="245">
        <v>1586731</v>
      </c>
      <c r="O59" s="245">
        <v>23714405</v>
      </c>
      <c r="P59" s="245">
        <v>4410</v>
      </c>
      <c r="Q59" s="245">
        <v>373573</v>
      </c>
      <c r="R59" s="245">
        <v>0</v>
      </c>
      <c r="S59" s="245">
        <v>0</v>
      </c>
      <c r="T59" s="245">
        <v>1591141</v>
      </c>
      <c r="U59" s="245">
        <v>24087978</v>
      </c>
      <c r="X59" s="245">
        <v>792553</v>
      </c>
      <c r="Y59" s="245">
        <v>19202885</v>
      </c>
      <c r="AA59" s="245">
        <v>999</v>
      </c>
      <c r="AB59" s="245">
        <v>16220</v>
      </c>
      <c r="AC59" s="246"/>
      <c r="AD59" s="246"/>
      <c r="AE59" s="245">
        <v>0</v>
      </c>
      <c r="AF59" s="245">
        <v>0</v>
      </c>
      <c r="AG59" s="245">
        <v>0</v>
      </c>
      <c r="AH59" s="245">
        <v>627</v>
      </c>
      <c r="AI59" s="245">
        <v>17755</v>
      </c>
      <c r="AJ59" s="245">
        <v>792181</v>
      </c>
      <c r="AK59" s="245">
        <v>18412373</v>
      </c>
      <c r="AL59" s="245">
        <v>389</v>
      </c>
      <c r="AM59" s="245">
        <v>32214</v>
      </c>
      <c r="AN59" s="245">
        <v>0</v>
      </c>
      <c r="AO59" s="245">
        <v>0</v>
      </c>
      <c r="AP59" s="245">
        <v>792570</v>
      </c>
      <c r="AQ59" s="245">
        <v>18444587</v>
      </c>
    </row>
    <row r="60" spans="1:44" ht="17.25" hidden="1" customHeight="1">
      <c r="B60" s="245">
        <v>3629272</v>
      </c>
      <c r="C60" s="245">
        <v>85102763</v>
      </c>
      <c r="E60" s="245">
        <v>19076</v>
      </c>
      <c r="F60" s="245">
        <v>31416</v>
      </c>
      <c r="G60" s="246"/>
      <c r="H60" s="246"/>
      <c r="I60" s="245">
        <v>0</v>
      </c>
      <c r="J60" s="245">
        <v>0</v>
      </c>
      <c r="K60" s="245">
        <v>0</v>
      </c>
      <c r="L60" s="245">
        <v>0</v>
      </c>
      <c r="M60" s="245">
        <v>0</v>
      </c>
      <c r="N60" s="245">
        <v>3610196</v>
      </c>
      <c r="O60" s="245">
        <v>81997704</v>
      </c>
      <c r="P60" s="245">
        <v>34531</v>
      </c>
      <c r="Q60" s="245">
        <v>2960719</v>
      </c>
      <c r="R60" s="245">
        <v>52</v>
      </c>
      <c r="S60" s="245">
        <v>5134</v>
      </c>
      <c r="T60" s="245">
        <v>3644779</v>
      </c>
      <c r="U60" s="245">
        <v>84963557</v>
      </c>
      <c r="X60" s="245">
        <v>2881219</v>
      </c>
      <c r="Y60" s="245">
        <v>114437238</v>
      </c>
      <c r="AA60" s="245">
        <v>6815</v>
      </c>
      <c r="AB60" s="245">
        <v>183327</v>
      </c>
      <c r="AC60" s="246"/>
      <c r="AD60" s="246"/>
      <c r="AE60" s="245">
        <v>0</v>
      </c>
      <c r="AF60" s="245">
        <v>0</v>
      </c>
      <c r="AG60" s="245">
        <v>0</v>
      </c>
      <c r="AH60" s="245">
        <v>23</v>
      </c>
      <c r="AI60" s="245">
        <v>2259</v>
      </c>
      <c r="AJ60" s="245">
        <v>2874427</v>
      </c>
      <c r="AK60" s="245">
        <v>112056275</v>
      </c>
      <c r="AL60" s="245">
        <v>21619</v>
      </c>
      <c r="AM60" s="245">
        <v>1938173</v>
      </c>
      <c r="AN60" s="245">
        <v>66</v>
      </c>
      <c r="AO60" s="245">
        <v>1288</v>
      </c>
      <c r="AP60" s="245">
        <v>2896112</v>
      </c>
      <c r="AQ60" s="245">
        <v>113995736</v>
      </c>
    </row>
    <row r="61" spans="1:44" ht="17.25" hidden="1" customHeight="1">
      <c r="B61" s="245">
        <v>2608171</v>
      </c>
      <c r="C61" s="245">
        <v>63296243</v>
      </c>
      <c r="E61" s="245">
        <v>15511</v>
      </c>
      <c r="F61" s="245">
        <v>217257</v>
      </c>
      <c r="G61" s="246"/>
      <c r="H61" s="246"/>
      <c r="I61" s="245">
        <v>0</v>
      </c>
      <c r="J61" s="245">
        <v>0</v>
      </c>
      <c r="K61" s="245">
        <v>0</v>
      </c>
      <c r="L61" s="245">
        <v>0</v>
      </c>
      <c r="M61" s="245">
        <v>0</v>
      </c>
      <c r="N61" s="245">
        <v>2592660</v>
      </c>
      <c r="O61" s="245">
        <v>60716747</v>
      </c>
      <c r="P61" s="245">
        <v>27590</v>
      </c>
      <c r="Q61" s="245">
        <v>2442649</v>
      </c>
      <c r="R61" s="245">
        <v>0</v>
      </c>
      <c r="S61" s="245">
        <v>0</v>
      </c>
      <c r="T61" s="245">
        <v>2620250</v>
      </c>
      <c r="U61" s="245">
        <v>63159396</v>
      </c>
      <c r="X61" s="245">
        <v>1742808</v>
      </c>
      <c r="Y61" s="245">
        <v>63752809</v>
      </c>
      <c r="AA61" s="245">
        <v>5167</v>
      </c>
      <c r="AB61" s="245">
        <v>121703</v>
      </c>
      <c r="AC61" s="246"/>
      <c r="AD61" s="246"/>
      <c r="AE61" s="245">
        <v>0</v>
      </c>
      <c r="AF61" s="245">
        <v>0</v>
      </c>
      <c r="AG61" s="245">
        <v>0</v>
      </c>
      <c r="AH61" s="245">
        <v>-35</v>
      </c>
      <c r="AI61" s="245">
        <v>-818</v>
      </c>
      <c r="AJ61" s="245">
        <v>1737606</v>
      </c>
      <c r="AK61" s="245">
        <v>61523630</v>
      </c>
      <c r="AL61" s="245">
        <v>9188</v>
      </c>
      <c r="AM61" s="245">
        <v>869080</v>
      </c>
      <c r="AN61" s="245">
        <v>0</v>
      </c>
      <c r="AO61" s="245">
        <v>0</v>
      </c>
      <c r="AP61" s="245">
        <v>1746794</v>
      </c>
      <c r="AQ61" s="245">
        <v>62392710</v>
      </c>
    </row>
    <row r="62" spans="1:44" ht="17.25" hidden="1" customHeight="1">
      <c r="B62" s="245">
        <v>1718933</v>
      </c>
      <c r="C62" s="245">
        <v>39758690</v>
      </c>
      <c r="E62" s="245">
        <v>8833</v>
      </c>
      <c r="F62" s="245">
        <v>58655</v>
      </c>
      <c r="G62" s="246"/>
      <c r="H62" s="246"/>
      <c r="I62" s="245">
        <v>0</v>
      </c>
      <c r="J62" s="245">
        <v>0</v>
      </c>
      <c r="K62" s="245">
        <v>0</v>
      </c>
      <c r="L62" s="245">
        <v>0</v>
      </c>
      <c r="M62" s="245">
        <v>0</v>
      </c>
      <c r="N62" s="245">
        <v>1710100</v>
      </c>
      <c r="O62" s="245">
        <v>38588452</v>
      </c>
      <c r="P62" s="245">
        <v>22622</v>
      </c>
      <c r="Q62" s="245">
        <v>2082118</v>
      </c>
      <c r="R62" s="245">
        <v>18</v>
      </c>
      <c r="S62" s="245">
        <v>1348</v>
      </c>
      <c r="T62" s="245">
        <v>1732740</v>
      </c>
      <c r="U62" s="245">
        <v>40671918</v>
      </c>
      <c r="X62" s="245">
        <v>1038486</v>
      </c>
      <c r="Y62" s="245">
        <v>30543036</v>
      </c>
      <c r="AA62" s="245">
        <v>5302</v>
      </c>
      <c r="AB62" s="245">
        <v>56412</v>
      </c>
      <c r="AC62" s="246"/>
      <c r="AD62" s="246"/>
      <c r="AE62" s="245">
        <v>0</v>
      </c>
      <c r="AF62" s="245">
        <v>0</v>
      </c>
      <c r="AG62" s="245">
        <v>0</v>
      </c>
      <c r="AH62" s="245">
        <v>-779</v>
      </c>
      <c r="AI62" s="245">
        <v>-40232</v>
      </c>
      <c r="AJ62" s="245">
        <v>1032405</v>
      </c>
      <c r="AK62" s="245">
        <v>29398595</v>
      </c>
      <c r="AL62" s="245">
        <v>6116</v>
      </c>
      <c r="AM62" s="245">
        <v>640248</v>
      </c>
      <c r="AN62" s="245">
        <v>0</v>
      </c>
      <c r="AO62" s="245">
        <v>0</v>
      </c>
      <c r="AP62" s="245">
        <v>1038521</v>
      </c>
      <c r="AQ62" s="245">
        <v>30038843</v>
      </c>
    </row>
    <row r="63" spans="1:44" ht="17.25" hidden="1" customHeight="1">
      <c r="B63" s="245">
        <v>1912801</v>
      </c>
      <c r="C63" s="245">
        <v>22659325</v>
      </c>
      <c r="E63" s="245">
        <v>6632</v>
      </c>
      <c r="F63" s="245">
        <v>12160</v>
      </c>
      <c r="G63" s="246"/>
      <c r="H63" s="246"/>
      <c r="I63" s="245">
        <v>0</v>
      </c>
      <c r="J63" s="245">
        <v>0</v>
      </c>
      <c r="K63" s="245">
        <v>0</v>
      </c>
      <c r="L63" s="245">
        <v>0</v>
      </c>
      <c r="M63" s="245">
        <v>0</v>
      </c>
      <c r="N63" s="245">
        <v>1906169</v>
      </c>
      <c r="O63" s="245">
        <v>22066962</v>
      </c>
      <c r="P63" s="245">
        <v>2272</v>
      </c>
      <c r="Q63" s="245">
        <v>171161</v>
      </c>
      <c r="R63" s="245">
        <v>0</v>
      </c>
      <c r="S63" s="245">
        <v>0</v>
      </c>
      <c r="T63" s="245">
        <v>1908441</v>
      </c>
      <c r="U63" s="245">
        <v>22238123</v>
      </c>
      <c r="X63" s="245">
        <v>700102</v>
      </c>
      <c r="Y63" s="245">
        <v>14099032</v>
      </c>
      <c r="AA63" s="245">
        <v>4240</v>
      </c>
      <c r="AB63" s="245">
        <v>18748</v>
      </c>
      <c r="AC63" s="246"/>
      <c r="AD63" s="246"/>
      <c r="AE63" s="245">
        <v>0</v>
      </c>
      <c r="AF63" s="245">
        <v>0</v>
      </c>
      <c r="AG63" s="245">
        <v>0</v>
      </c>
      <c r="AH63" s="245">
        <v>0</v>
      </c>
      <c r="AI63" s="245">
        <v>0</v>
      </c>
      <c r="AJ63" s="245">
        <v>695862</v>
      </c>
      <c r="AK63" s="245">
        <v>13607831</v>
      </c>
      <c r="AL63" s="245">
        <v>105</v>
      </c>
      <c r="AM63" s="245">
        <v>6848</v>
      </c>
      <c r="AN63" s="245">
        <v>0</v>
      </c>
      <c r="AO63" s="245">
        <v>0</v>
      </c>
      <c r="AP63" s="245">
        <v>695967</v>
      </c>
      <c r="AQ63" s="245">
        <v>13614679</v>
      </c>
    </row>
    <row r="64" spans="1:44" ht="17.25" hidden="1" customHeight="1">
      <c r="B64" s="245">
        <v>393368</v>
      </c>
      <c r="C64" s="245">
        <v>3471475</v>
      </c>
      <c r="E64" s="245">
        <v>614</v>
      </c>
      <c r="F64" s="245">
        <v>128914</v>
      </c>
      <c r="G64" s="246"/>
      <c r="H64" s="246"/>
      <c r="I64" s="245">
        <v>0</v>
      </c>
      <c r="J64" s="245">
        <v>0</v>
      </c>
      <c r="K64" s="245">
        <v>0</v>
      </c>
      <c r="L64" s="245">
        <v>0</v>
      </c>
      <c r="M64" s="245">
        <v>0</v>
      </c>
      <c r="N64" s="245">
        <v>392754</v>
      </c>
      <c r="O64" s="245">
        <v>3342561</v>
      </c>
      <c r="P64" s="245">
        <v>0</v>
      </c>
      <c r="Q64" s="245">
        <v>0</v>
      </c>
      <c r="R64" s="245">
        <v>0</v>
      </c>
      <c r="S64" s="245">
        <v>0</v>
      </c>
      <c r="T64" s="245">
        <v>392754</v>
      </c>
      <c r="U64" s="245">
        <v>3342561</v>
      </c>
      <c r="X64" s="245">
        <v>154497</v>
      </c>
      <c r="Y64" s="245">
        <v>2878597</v>
      </c>
      <c r="AA64" s="245">
        <v>0</v>
      </c>
      <c r="AB64" s="245">
        <v>0</v>
      </c>
      <c r="AC64" s="246"/>
      <c r="AD64" s="246"/>
      <c r="AE64" s="245">
        <v>0</v>
      </c>
      <c r="AF64" s="245">
        <v>0</v>
      </c>
      <c r="AG64" s="245">
        <v>0</v>
      </c>
      <c r="AH64" s="245">
        <v>0</v>
      </c>
      <c r="AI64" s="245">
        <v>0</v>
      </c>
      <c r="AJ64" s="245">
        <v>154497</v>
      </c>
      <c r="AK64" s="245">
        <v>2689955</v>
      </c>
      <c r="AL64" s="245">
        <v>0</v>
      </c>
      <c r="AM64" s="245">
        <v>0</v>
      </c>
      <c r="AN64" s="245">
        <v>0</v>
      </c>
      <c r="AO64" s="245">
        <v>0</v>
      </c>
      <c r="AP64" s="245">
        <v>154497</v>
      </c>
      <c r="AQ64" s="245">
        <v>2689955</v>
      </c>
    </row>
    <row r="65" spans="2:43" ht="17.25" hidden="1" customHeight="1">
      <c r="B65" s="245">
        <v>808612</v>
      </c>
      <c r="C65" s="245">
        <v>17747456</v>
      </c>
      <c r="E65" s="245">
        <v>1973</v>
      </c>
      <c r="F65" s="245">
        <v>27579</v>
      </c>
      <c r="G65" s="246"/>
      <c r="H65" s="246"/>
      <c r="I65" s="245">
        <v>0</v>
      </c>
      <c r="J65" s="245">
        <v>0</v>
      </c>
      <c r="K65" s="245">
        <v>0</v>
      </c>
      <c r="L65" s="245">
        <v>0</v>
      </c>
      <c r="M65" s="245">
        <v>0</v>
      </c>
      <c r="N65" s="245">
        <v>806639</v>
      </c>
      <c r="O65" s="245">
        <v>17241945</v>
      </c>
      <c r="P65" s="245">
        <v>6374</v>
      </c>
      <c r="Q65" s="245">
        <v>588842</v>
      </c>
      <c r="R65" s="245">
        <v>48</v>
      </c>
      <c r="S65" s="245">
        <v>2004</v>
      </c>
      <c r="T65" s="245">
        <v>813061</v>
      </c>
      <c r="U65" s="245">
        <v>17832791</v>
      </c>
      <c r="X65" s="245">
        <v>390731</v>
      </c>
      <c r="Y65" s="245">
        <v>9444268</v>
      </c>
      <c r="AA65" s="245">
        <v>407</v>
      </c>
      <c r="AB65" s="245">
        <v>3689</v>
      </c>
      <c r="AC65" s="246"/>
      <c r="AD65" s="246"/>
      <c r="AE65" s="245">
        <v>0</v>
      </c>
      <c r="AF65" s="245">
        <v>0</v>
      </c>
      <c r="AG65" s="245">
        <v>0</v>
      </c>
      <c r="AH65" s="245">
        <v>0</v>
      </c>
      <c r="AI65" s="245">
        <v>0</v>
      </c>
      <c r="AJ65" s="245">
        <v>390324</v>
      </c>
      <c r="AK65" s="245">
        <v>9079075</v>
      </c>
      <c r="AL65" s="245">
        <v>1360</v>
      </c>
      <c r="AM65" s="245">
        <v>124440</v>
      </c>
      <c r="AN65" s="245">
        <v>528</v>
      </c>
      <c r="AO65" s="245">
        <v>59281</v>
      </c>
      <c r="AP65" s="245">
        <v>392212</v>
      </c>
      <c r="AQ65" s="245">
        <v>9262796</v>
      </c>
    </row>
    <row r="66" spans="2:43" ht="17.25" hidden="1" customHeight="1">
      <c r="B66" s="245">
        <v>775604</v>
      </c>
      <c r="C66" s="245">
        <v>18392609</v>
      </c>
      <c r="E66" s="245">
        <v>3920</v>
      </c>
      <c r="F66" s="245">
        <v>43750</v>
      </c>
      <c r="G66" s="246"/>
      <c r="H66" s="246"/>
      <c r="I66" s="245">
        <v>0</v>
      </c>
      <c r="J66" s="245">
        <v>0</v>
      </c>
      <c r="K66" s="245">
        <v>0</v>
      </c>
      <c r="L66" s="245">
        <v>0</v>
      </c>
      <c r="M66" s="245">
        <v>0</v>
      </c>
      <c r="N66" s="245">
        <v>771684</v>
      </c>
      <c r="O66" s="245">
        <v>17723937</v>
      </c>
      <c r="P66" s="245">
        <v>9332</v>
      </c>
      <c r="Q66" s="245">
        <v>840337</v>
      </c>
      <c r="R66" s="245">
        <v>0</v>
      </c>
      <c r="S66" s="245">
        <v>0</v>
      </c>
      <c r="T66" s="245">
        <v>781016</v>
      </c>
      <c r="U66" s="245">
        <v>18564274</v>
      </c>
      <c r="X66" s="245">
        <v>448997</v>
      </c>
      <c r="Y66" s="245">
        <v>13839651</v>
      </c>
      <c r="AA66" s="245">
        <v>1270</v>
      </c>
      <c r="AB66" s="245">
        <v>16105</v>
      </c>
      <c r="AC66" s="246"/>
      <c r="AD66" s="246"/>
      <c r="AE66" s="245">
        <v>0</v>
      </c>
      <c r="AF66" s="245">
        <v>0</v>
      </c>
      <c r="AG66" s="245">
        <v>0</v>
      </c>
      <c r="AH66" s="245">
        <v>0</v>
      </c>
      <c r="AI66" s="245">
        <v>0</v>
      </c>
      <c r="AJ66" s="245">
        <v>447727</v>
      </c>
      <c r="AK66" s="245">
        <v>13389790</v>
      </c>
      <c r="AL66" s="245">
        <v>2831</v>
      </c>
      <c r="AM66" s="245">
        <v>250094</v>
      </c>
      <c r="AN66" s="245">
        <v>3</v>
      </c>
      <c r="AO66" s="245">
        <v>250</v>
      </c>
      <c r="AP66" s="245">
        <v>450561</v>
      </c>
      <c r="AQ66" s="245">
        <v>13640134</v>
      </c>
    </row>
    <row r="67" spans="2:43" ht="17.25" hidden="1" customHeight="1">
      <c r="B67" s="245">
        <v>1087861</v>
      </c>
      <c r="C67" s="245">
        <v>24667969</v>
      </c>
      <c r="E67" s="245">
        <v>7241</v>
      </c>
      <c r="F67" s="245">
        <v>59901</v>
      </c>
      <c r="G67" s="246"/>
      <c r="H67" s="246"/>
      <c r="I67" s="245">
        <v>0</v>
      </c>
      <c r="J67" s="245">
        <v>0</v>
      </c>
      <c r="K67" s="245">
        <v>0</v>
      </c>
      <c r="L67" s="245">
        <v>0</v>
      </c>
      <c r="M67" s="245">
        <v>0</v>
      </c>
      <c r="N67" s="245">
        <v>1080620</v>
      </c>
      <c r="O67" s="245">
        <v>23878561</v>
      </c>
      <c r="P67" s="245">
        <v>12466</v>
      </c>
      <c r="Q67" s="245">
        <v>1067167</v>
      </c>
      <c r="R67" s="245">
        <v>0</v>
      </c>
      <c r="S67" s="245">
        <v>0</v>
      </c>
      <c r="T67" s="245">
        <v>1093086</v>
      </c>
      <c r="U67" s="245">
        <v>24945728</v>
      </c>
      <c r="X67" s="245">
        <v>593773</v>
      </c>
      <c r="Y67" s="245">
        <v>16733724</v>
      </c>
      <c r="AA67" s="245">
        <v>3168</v>
      </c>
      <c r="AB67" s="245">
        <v>27184</v>
      </c>
      <c r="AC67" s="246"/>
      <c r="AD67" s="246"/>
      <c r="AE67" s="245">
        <v>0</v>
      </c>
      <c r="AF67" s="245">
        <v>0</v>
      </c>
      <c r="AG67" s="245">
        <v>0</v>
      </c>
      <c r="AH67" s="245">
        <v>0</v>
      </c>
      <c r="AI67" s="245">
        <v>0</v>
      </c>
      <c r="AJ67" s="245">
        <v>590605</v>
      </c>
      <c r="AK67" s="245">
        <v>16181926</v>
      </c>
      <c r="AL67" s="245">
        <v>1289</v>
      </c>
      <c r="AM67" s="245">
        <v>121461</v>
      </c>
      <c r="AN67" s="245">
        <v>0</v>
      </c>
      <c r="AO67" s="245">
        <v>0</v>
      </c>
      <c r="AP67" s="245">
        <v>591894</v>
      </c>
      <c r="AQ67" s="245">
        <v>16303387</v>
      </c>
    </row>
    <row r="68" spans="2:43" ht="17.25" hidden="1" customHeight="1">
      <c r="B68" s="245">
        <v>313886</v>
      </c>
      <c r="C68" s="245">
        <v>4668844</v>
      </c>
      <c r="E68" s="245">
        <v>2800</v>
      </c>
      <c r="F68" s="245">
        <v>6391</v>
      </c>
      <c r="G68" s="246"/>
      <c r="H68" s="246"/>
      <c r="I68" s="245">
        <v>0</v>
      </c>
      <c r="J68" s="245">
        <v>0</v>
      </c>
      <c r="K68" s="245">
        <v>0</v>
      </c>
      <c r="L68" s="245">
        <v>0</v>
      </c>
      <c r="M68" s="245">
        <v>0</v>
      </c>
      <c r="N68" s="245">
        <v>311086</v>
      </c>
      <c r="O68" s="245">
        <v>4523298</v>
      </c>
      <c r="P68" s="245">
        <v>873</v>
      </c>
      <c r="Q68" s="245">
        <v>65338</v>
      </c>
      <c r="R68" s="245">
        <v>50</v>
      </c>
      <c r="S68" s="245">
        <v>2274</v>
      </c>
      <c r="T68" s="245">
        <v>312009</v>
      </c>
      <c r="U68" s="245">
        <v>4590910</v>
      </c>
      <c r="X68" s="245">
        <v>245418</v>
      </c>
      <c r="Y68" s="245">
        <v>6590910</v>
      </c>
      <c r="AA68" s="245">
        <v>381</v>
      </c>
      <c r="AB68" s="245">
        <v>1634</v>
      </c>
      <c r="AC68" s="246"/>
      <c r="AD68" s="246"/>
      <c r="AE68" s="245">
        <v>0</v>
      </c>
      <c r="AF68" s="245">
        <v>0</v>
      </c>
      <c r="AG68" s="245">
        <v>0</v>
      </c>
      <c r="AH68" s="245">
        <v>-64</v>
      </c>
      <c r="AI68" s="245">
        <v>-560</v>
      </c>
      <c r="AJ68" s="245">
        <v>244973</v>
      </c>
      <c r="AK68" s="245">
        <v>6312474</v>
      </c>
      <c r="AL68" s="245">
        <v>157566</v>
      </c>
      <c r="AM68" s="245">
        <v>11665110</v>
      </c>
      <c r="AN68" s="245">
        <v>0</v>
      </c>
      <c r="AO68" s="245">
        <v>0</v>
      </c>
      <c r="AP68" s="245">
        <v>402539</v>
      </c>
      <c r="AQ68" s="245">
        <v>17977584</v>
      </c>
    </row>
    <row r="69" spans="2:43" ht="17.25" hidden="1" customHeight="1">
      <c r="B69" s="245">
        <v>370197</v>
      </c>
      <c r="C69" s="245">
        <v>7182560</v>
      </c>
      <c r="E69" s="245">
        <v>1811</v>
      </c>
      <c r="F69" s="245">
        <v>15722</v>
      </c>
      <c r="G69" s="246"/>
      <c r="H69" s="246"/>
      <c r="I69" s="245">
        <v>0</v>
      </c>
      <c r="J69" s="245">
        <v>0</v>
      </c>
      <c r="K69" s="245">
        <v>0</v>
      </c>
      <c r="L69" s="245">
        <v>0</v>
      </c>
      <c r="M69" s="245">
        <v>0</v>
      </c>
      <c r="N69" s="245">
        <v>368386</v>
      </c>
      <c r="O69" s="245">
        <v>6957584</v>
      </c>
      <c r="P69" s="245">
        <v>1335</v>
      </c>
      <c r="Q69" s="245">
        <v>118077</v>
      </c>
      <c r="R69" s="245">
        <v>0</v>
      </c>
      <c r="S69" s="245">
        <v>0</v>
      </c>
      <c r="T69" s="245">
        <v>369721</v>
      </c>
      <c r="U69" s="245">
        <v>7075661</v>
      </c>
      <c r="X69" s="245">
        <v>368257</v>
      </c>
      <c r="Y69" s="245">
        <v>10339891</v>
      </c>
      <c r="AA69" s="245">
        <v>532</v>
      </c>
      <c r="AB69" s="245">
        <v>5058</v>
      </c>
      <c r="AC69" s="246"/>
      <c r="AD69" s="246"/>
      <c r="AE69" s="245">
        <v>0</v>
      </c>
      <c r="AF69" s="245">
        <v>0</v>
      </c>
      <c r="AG69" s="245">
        <v>0</v>
      </c>
      <c r="AH69" s="245">
        <v>0</v>
      </c>
      <c r="AI69" s="245">
        <v>0</v>
      </c>
      <c r="AJ69" s="245">
        <v>367725</v>
      </c>
      <c r="AK69" s="245">
        <v>9883359</v>
      </c>
      <c r="AL69" s="245">
        <v>2619</v>
      </c>
      <c r="AM69" s="245">
        <v>160281</v>
      </c>
      <c r="AN69" s="245">
        <v>10</v>
      </c>
      <c r="AO69" s="245">
        <v>1286</v>
      </c>
      <c r="AP69" s="245">
        <v>370354</v>
      </c>
      <c r="AQ69" s="245">
        <v>10044926</v>
      </c>
    </row>
    <row r="70" spans="2:43" ht="17.25" hidden="1" customHeight="1">
      <c r="B70" s="245">
        <v>341543</v>
      </c>
      <c r="C70" s="245">
        <v>5952869</v>
      </c>
      <c r="E70" s="245">
        <v>929</v>
      </c>
      <c r="F70" s="245">
        <v>10448</v>
      </c>
      <c r="G70" s="246"/>
      <c r="H70" s="246"/>
      <c r="I70" s="245">
        <v>0</v>
      </c>
      <c r="J70" s="245">
        <v>0</v>
      </c>
      <c r="K70" s="245">
        <v>0</v>
      </c>
      <c r="L70" s="245">
        <v>-172</v>
      </c>
      <c r="M70" s="245">
        <v>-2915</v>
      </c>
      <c r="N70" s="245">
        <v>340442</v>
      </c>
      <c r="O70" s="245">
        <v>5793164</v>
      </c>
      <c r="P70" s="245">
        <v>1838</v>
      </c>
      <c r="Q70" s="245">
        <v>174269</v>
      </c>
      <c r="R70" s="245">
        <v>13</v>
      </c>
      <c r="S70" s="245">
        <v>1032</v>
      </c>
      <c r="T70" s="245">
        <v>342293</v>
      </c>
      <c r="U70" s="245">
        <v>5968465</v>
      </c>
      <c r="X70" s="245">
        <v>162560</v>
      </c>
      <c r="Y70" s="245">
        <v>3734002</v>
      </c>
      <c r="AA70" s="245">
        <v>714</v>
      </c>
      <c r="AB70" s="245">
        <v>3844</v>
      </c>
      <c r="AC70" s="246"/>
      <c r="AD70" s="246"/>
      <c r="AE70" s="245">
        <v>0</v>
      </c>
      <c r="AF70" s="245">
        <v>0</v>
      </c>
      <c r="AG70" s="245">
        <v>0</v>
      </c>
      <c r="AH70" s="245">
        <v>-161</v>
      </c>
      <c r="AI70" s="245">
        <v>-3355</v>
      </c>
      <c r="AJ70" s="245">
        <v>161685</v>
      </c>
      <c r="AK70" s="245">
        <v>3576798</v>
      </c>
      <c r="AL70" s="245">
        <v>576</v>
      </c>
      <c r="AM70" s="245">
        <v>40142</v>
      </c>
      <c r="AN70" s="245">
        <v>1323</v>
      </c>
      <c r="AO70" s="245">
        <v>142429</v>
      </c>
      <c r="AP70" s="245">
        <v>163584</v>
      </c>
      <c r="AQ70" s="245">
        <v>3759369</v>
      </c>
    </row>
    <row r="71" spans="2:43" ht="17.25" hidden="1" customHeight="1">
      <c r="B71" s="245">
        <v>1503344</v>
      </c>
      <c r="C71" s="245">
        <v>30651143</v>
      </c>
      <c r="E71" s="245">
        <v>6922</v>
      </c>
      <c r="F71" s="245">
        <v>46222</v>
      </c>
      <c r="G71" s="246"/>
      <c r="H71" s="246"/>
      <c r="I71" s="245">
        <v>0</v>
      </c>
      <c r="J71" s="245">
        <v>0</v>
      </c>
      <c r="K71" s="245">
        <v>0</v>
      </c>
      <c r="L71" s="245">
        <v>0</v>
      </c>
      <c r="M71" s="245">
        <v>0</v>
      </c>
      <c r="N71" s="245">
        <v>1496422</v>
      </c>
      <c r="O71" s="245">
        <v>29863633</v>
      </c>
      <c r="P71" s="245">
        <v>13572</v>
      </c>
      <c r="Q71" s="245">
        <v>1168013</v>
      </c>
      <c r="R71" s="245">
        <v>36</v>
      </c>
      <c r="S71" s="245">
        <v>2453</v>
      </c>
      <c r="T71" s="245">
        <v>1510030</v>
      </c>
      <c r="U71" s="245">
        <v>31034099</v>
      </c>
      <c r="X71" s="245">
        <v>944558</v>
      </c>
      <c r="Y71" s="245">
        <v>24634706</v>
      </c>
      <c r="AA71" s="245">
        <v>710</v>
      </c>
      <c r="AB71" s="245">
        <v>4029</v>
      </c>
      <c r="AC71" s="246"/>
      <c r="AD71" s="246"/>
      <c r="AE71" s="245">
        <v>0</v>
      </c>
      <c r="AF71" s="245">
        <v>0</v>
      </c>
      <c r="AG71" s="245">
        <v>0</v>
      </c>
      <c r="AH71" s="245">
        <v>0</v>
      </c>
      <c r="AI71" s="245">
        <v>0</v>
      </c>
      <c r="AJ71" s="245">
        <v>943848</v>
      </c>
      <c r="AK71" s="245">
        <v>23887778</v>
      </c>
      <c r="AL71" s="245">
        <v>5318</v>
      </c>
      <c r="AM71" s="245">
        <v>483623</v>
      </c>
      <c r="AN71" s="245">
        <v>0</v>
      </c>
      <c r="AO71" s="245">
        <v>0</v>
      </c>
      <c r="AP71" s="245">
        <v>949166</v>
      </c>
      <c r="AQ71" s="245">
        <v>24371401</v>
      </c>
    </row>
    <row r="72" spans="2:43" ht="17.25" hidden="1" customHeight="1">
      <c r="B72" s="245">
        <v>153011</v>
      </c>
      <c r="C72" s="245">
        <v>1381654</v>
      </c>
      <c r="E72" s="245">
        <v>577</v>
      </c>
      <c r="F72" s="245">
        <v>938</v>
      </c>
      <c r="G72" s="246"/>
      <c r="H72" s="246"/>
      <c r="I72" s="245">
        <v>0</v>
      </c>
      <c r="J72" s="245">
        <v>0</v>
      </c>
      <c r="K72" s="245">
        <v>0</v>
      </c>
      <c r="L72" s="245">
        <v>0</v>
      </c>
      <c r="M72" s="245">
        <v>0</v>
      </c>
      <c r="N72" s="245">
        <v>152434</v>
      </c>
      <c r="O72" s="245">
        <v>1338114</v>
      </c>
      <c r="P72" s="245">
        <v>99</v>
      </c>
      <c r="Q72" s="245">
        <v>9752</v>
      </c>
      <c r="R72" s="245">
        <v>0</v>
      </c>
      <c r="S72" s="245">
        <v>0</v>
      </c>
      <c r="T72" s="245">
        <v>152533</v>
      </c>
      <c r="U72" s="245">
        <v>1347866</v>
      </c>
      <c r="X72" s="245">
        <v>30121</v>
      </c>
      <c r="Y72" s="245">
        <v>519113</v>
      </c>
      <c r="AA72" s="245">
        <v>506</v>
      </c>
      <c r="AB72" s="245">
        <v>3979</v>
      </c>
      <c r="AC72" s="246"/>
      <c r="AD72" s="246"/>
      <c r="AE72" s="245">
        <v>0</v>
      </c>
      <c r="AF72" s="245">
        <v>0</v>
      </c>
      <c r="AG72" s="245">
        <v>0</v>
      </c>
      <c r="AH72" s="245">
        <v>0</v>
      </c>
      <c r="AI72" s="245">
        <v>0</v>
      </c>
      <c r="AJ72" s="245">
        <v>29615</v>
      </c>
      <c r="AK72" s="245">
        <v>486045</v>
      </c>
      <c r="AL72" s="245">
        <v>79</v>
      </c>
      <c r="AM72" s="245">
        <v>3296</v>
      </c>
      <c r="AN72" s="245">
        <v>0</v>
      </c>
      <c r="AO72" s="245">
        <v>0</v>
      </c>
      <c r="AP72" s="245">
        <v>29694</v>
      </c>
      <c r="AQ72" s="245">
        <v>489341</v>
      </c>
    </row>
    <row r="73" spans="2:43" ht="17.25" hidden="1" customHeight="1">
      <c r="B73" s="245">
        <v>193439</v>
      </c>
      <c r="C73" s="245">
        <v>1603431</v>
      </c>
      <c r="E73" s="245">
        <v>530</v>
      </c>
      <c r="F73" s="245">
        <v>2723</v>
      </c>
      <c r="G73" s="246"/>
      <c r="H73" s="246"/>
      <c r="I73" s="245">
        <v>0</v>
      </c>
      <c r="J73" s="245">
        <v>0</v>
      </c>
      <c r="K73" s="245">
        <v>0</v>
      </c>
      <c r="L73" s="245">
        <v>0</v>
      </c>
      <c r="M73" s="245">
        <v>0</v>
      </c>
      <c r="N73" s="245">
        <v>192909</v>
      </c>
      <c r="O73" s="245">
        <v>1572888</v>
      </c>
      <c r="P73" s="245">
        <v>158</v>
      </c>
      <c r="Q73" s="245">
        <v>11903</v>
      </c>
      <c r="R73" s="245">
        <v>0</v>
      </c>
      <c r="S73" s="245">
        <v>0</v>
      </c>
      <c r="T73" s="245">
        <v>193067</v>
      </c>
      <c r="U73" s="245">
        <v>1584791</v>
      </c>
      <c r="X73" s="245">
        <v>27138</v>
      </c>
      <c r="Y73" s="245">
        <v>269157</v>
      </c>
      <c r="AA73" s="245">
        <v>63</v>
      </c>
      <c r="AB73" s="245">
        <v>350</v>
      </c>
      <c r="AC73" s="246"/>
      <c r="AD73" s="246"/>
      <c r="AE73" s="245">
        <v>0</v>
      </c>
      <c r="AF73" s="245">
        <v>0</v>
      </c>
      <c r="AG73" s="245">
        <v>0</v>
      </c>
      <c r="AH73" s="245">
        <v>0</v>
      </c>
      <c r="AI73" s="245">
        <v>0</v>
      </c>
      <c r="AJ73" s="245">
        <v>27075</v>
      </c>
      <c r="AK73" s="245">
        <v>260742</v>
      </c>
      <c r="AL73" s="245">
        <v>0</v>
      </c>
      <c r="AM73" s="245">
        <v>0</v>
      </c>
      <c r="AN73" s="245">
        <v>0</v>
      </c>
      <c r="AO73" s="245">
        <v>0</v>
      </c>
      <c r="AP73" s="245">
        <v>27075</v>
      </c>
      <c r="AQ73" s="245">
        <v>260742</v>
      </c>
    </row>
    <row r="74" spans="2:43" ht="17.25" hidden="1" customHeight="1">
      <c r="B74" s="245">
        <v>463215</v>
      </c>
      <c r="C74" s="245">
        <v>6480975</v>
      </c>
      <c r="E74" s="245">
        <v>3191</v>
      </c>
      <c r="F74" s="245">
        <v>9991</v>
      </c>
      <c r="G74" s="246"/>
      <c r="H74" s="246"/>
      <c r="I74" s="245">
        <v>0</v>
      </c>
      <c r="J74" s="245">
        <v>0</v>
      </c>
      <c r="K74" s="245">
        <v>0</v>
      </c>
      <c r="L74" s="245">
        <v>-95</v>
      </c>
      <c r="M74" s="245">
        <v>-859</v>
      </c>
      <c r="N74" s="245">
        <v>459929</v>
      </c>
      <c r="O74" s="245">
        <v>6235786</v>
      </c>
      <c r="P74" s="245">
        <v>1067</v>
      </c>
      <c r="Q74" s="245">
        <v>96600</v>
      </c>
      <c r="R74" s="245">
        <v>0</v>
      </c>
      <c r="S74" s="245">
        <v>0</v>
      </c>
      <c r="T74" s="245">
        <v>460996</v>
      </c>
      <c r="U74" s="245">
        <v>6332386</v>
      </c>
      <c r="X74" s="245">
        <v>152915</v>
      </c>
      <c r="Y74" s="245">
        <v>3496746</v>
      </c>
      <c r="AA74" s="245">
        <v>106</v>
      </c>
      <c r="AB74" s="245">
        <v>641</v>
      </c>
      <c r="AC74" s="246"/>
      <c r="AD74" s="246"/>
      <c r="AE74" s="245">
        <v>0</v>
      </c>
      <c r="AF74" s="245">
        <v>0</v>
      </c>
      <c r="AG74" s="245">
        <v>0</v>
      </c>
      <c r="AH74" s="245">
        <v>972</v>
      </c>
      <c r="AI74" s="245">
        <v>93803</v>
      </c>
      <c r="AJ74" s="245">
        <v>153781</v>
      </c>
      <c r="AK74" s="245">
        <v>3434575</v>
      </c>
      <c r="AL74" s="245">
        <v>1090</v>
      </c>
      <c r="AM74" s="245">
        <v>110462</v>
      </c>
      <c r="AN74" s="245">
        <v>0</v>
      </c>
      <c r="AO74" s="245">
        <v>0</v>
      </c>
      <c r="AP74" s="245">
        <v>154871</v>
      </c>
      <c r="AQ74" s="245">
        <v>3545037</v>
      </c>
    </row>
    <row r="75" spans="2:43" ht="17.25" hidden="1" customHeight="1">
      <c r="B75" s="245">
        <v>400313</v>
      </c>
      <c r="C75" s="245">
        <v>5807773</v>
      </c>
      <c r="E75" s="245">
        <v>397</v>
      </c>
      <c r="F75" s="245">
        <v>3396</v>
      </c>
      <c r="G75" s="246"/>
      <c r="H75" s="246"/>
      <c r="I75" s="245">
        <v>341</v>
      </c>
      <c r="J75" s="245">
        <v>555</v>
      </c>
      <c r="K75" s="245">
        <v>0</v>
      </c>
      <c r="L75" s="245">
        <v>0</v>
      </c>
      <c r="M75" s="245">
        <v>0</v>
      </c>
      <c r="N75" s="245">
        <v>399916</v>
      </c>
      <c r="O75" s="245">
        <v>5551966</v>
      </c>
      <c r="P75" s="245">
        <v>1008</v>
      </c>
      <c r="Q75" s="245">
        <v>89775</v>
      </c>
      <c r="R75" s="245">
        <v>0</v>
      </c>
      <c r="S75" s="245">
        <v>0</v>
      </c>
      <c r="T75" s="245">
        <v>400924</v>
      </c>
      <c r="U75" s="245">
        <v>5641741</v>
      </c>
      <c r="X75" s="245">
        <v>50227</v>
      </c>
      <c r="Y75" s="245">
        <v>1043623</v>
      </c>
      <c r="AA75" s="245">
        <v>0</v>
      </c>
      <c r="AB75" s="245">
        <v>0</v>
      </c>
      <c r="AC75" s="246"/>
      <c r="AD75" s="246"/>
      <c r="AE75" s="245">
        <v>0</v>
      </c>
      <c r="AF75" s="245">
        <v>0</v>
      </c>
      <c r="AG75" s="245">
        <v>0</v>
      </c>
      <c r="AH75" s="245">
        <v>0</v>
      </c>
      <c r="AI75" s="245">
        <v>0</v>
      </c>
      <c r="AJ75" s="245">
        <v>50227</v>
      </c>
      <c r="AK75" s="245">
        <v>999142</v>
      </c>
      <c r="AL75" s="245">
        <v>230</v>
      </c>
      <c r="AM75" s="245">
        <v>15686</v>
      </c>
      <c r="AN75" s="245">
        <v>0</v>
      </c>
      <c r="AO75" s="245">
        <v>0</v>
      </c>
      <c r="AP75" s="245">
        <v>50457</v>
      </c>
      <c r="AQ75" s="245">
        <v>1014828</v>
      </c>
    </row>
    <row r="76" spans="2:43" ht="17.25" hidden="1" customHeight="1">
      <c r="B76" s="245">
        <v>688857</v>
      </c>
      <c r="C76" s="245">
        <v>14986937</v>
      </c>
      <c r="E76" s="245">
        <v>1713</v>
      </c>
      <c r="F76" s="245">
        <v>21325</v>
      </c>
      <c r="G76" s="246"/>
      <c r="H76" s="246"/>
      <c r="I76" s="245">
        <v>0</v>
      </c>
      <c r="J76" s="245">
        <v>0</v>
      </c>
      <c r="K76" s="245">
        <v>0</v>
      </c>
      <c r="L76" s="245">
        <v>0</v>
      </c>
      <c r="M76" s="245">
        <v>0</v>
      </c>
      <c r="N76" s="245">
        <v>687144</v>
      </c>
      <c r="O76" s="245">
        <v>14454950</v>
      </c>
      <c r="P76" s="245">
        <v>9905</v>
      </c>
      <c r="Q76" s="245">
        <v>925429</v>
      </c>
      <c r="R76" s="245">
        <v>0</v>
      </c>
      <c r="S76" s="245">
        <v>0</v>
      </c>
      <c r="T76" s="245">
        <v>697049</v>
      </c>
      <c r="U76" s="245">
        <v>15380379</v>
      </c>
      <c r="X76" s="245">
        <v>582224</v>
      </c>
      <c r="Y76" s="245">
        <v>16788473</v>
      </c>
      <c r="AA76" s="245">
        <v>2584</v>
      </c>
      <c r="AB76" s="245">
        <v>134559</v>
      </c>
      <c r="AC76" s="246"/>
      <c r="AD76" s="246"/>
      <c r="AE76" s="245">
        <v>0</v>
      </c>
      <c r="AF76" s="245">
        <v>0</v>
      </c>
      <c r="AG76" s="245">
        <v>0</v>
      </c>
      <c r="AH76" s="245">
        <v>0</v>
      </c>
      <c r="AI76" s="245">
        <v>0</v>
      </c>
      <c r="AJ76" s="245">
        <v>579640</v>
      </c>
      <c r="AK76" s="245">
        <v>15971876</v>
      </c>
      <c r="AL76" s="245">
        <v>506</v>
      </c>
      <c r="AM76" s="245">
        <v>55540</v>
      </c>
      <c r="AN76" s="245">
        <v>0</v>
      </c>
      <c r="AO76" s="245">
        <v>0</v>
      </c>
      <c r="AP76" s="245">
        <v>580146</v>
      </c>
      <c r="AQ76" s="245">
        <v>16027416</v>
      </c>
    </row>
    <row r="77" spans="2:43" ht="17.25" hidden="1" customHeight="1">
      <c r="B77" s="245">
        <v>673492</v>
      </c>
      <c r="C77" s="245">
        <v>15847204</v>
      </c>
      <c r="E77" s="245">
        <v>4457</v>
      </c>
      <c r="F77" s="245">
        <v>43787</v>
      </c>
      <c r="G77" s="246"/>
      <c r="H77" s="246"/>
      <c r="I77" s="245">
        <v>0</v>
      </c>
      <c r="J77" s="245">
        <v>0</v>
      </c>
      <c r="K77" s="245">
        <v>0</v>
      </c>
      <c r="L77" s="245">
        <v>0</v>
      </c>
      <c r="M77" s="245">
        <v>0</v>
      </c>
      <c r="N77" s="245">
        <v>669035</v>
      </c>
      <c r="O77" s="245">
        <v>15439973</v>
      </c>
      <c r="P77" s="245">
        <v>6701</v>
      </c>
      <c r="Q77" s="245">
        <v>586351</v>
      </c>
      <c r="R77" s="245">
        <v>0</v>
      </c>
      <c r="S77" s="245">
        <v>0</v>
      </c>
      <c r="T77" s="245">
        <v>675736</v>
      </c>
      <c r="U77" s="245">
        <v>16026324</v>
      </c>
      <c r="X77" s="245">
        <v>683506</v>
      </c>
      <c r="Y77" s="245">
        <v>31272125</v>
      </c>
      <c r="AA77" s="245">
        <v>4741</v>
      </c>
      <c r="AB77" s="245">
        <v>57720</v>
      </c>
      <c r="AC77" s="246"/>
      <c r="AD77" s="246"/>
      <c r="AE77" s="245">
        <v>0</v>
      </c>
      <c r="AF77" s="245">
        <v>0</v>
      </c>
      <c r="AG77" s="245">
        <v>0</v>
      </c>
      <c r="AH77" s="245">
        <v>0</v>
      </c>
      <c r="AI77" s="245">
        <v>0</v>
      </c>
      <c r="AJ77" s="245">
        <v>678765</v>
      </c>
      <c r="AK77" s="245">
        <v>30579318</v>
      </c>
      <c r="AL77" s="245">
        <v>4829</v>
      </c>
      <c r="AM77" s="245">
        <v>447452</v>
      </c>
      <c r="AN77" s="245">
        <v>0</v>
      </c>
      <c r="AO77" s="245">
        <v>0</v>
      </c>
      <c r="AP77" s="245">
        <v>683594</v>
      </c>
      <c r="AQ77" s="245">
        <v>31026770</v>
      </c>
    </row>
    <row r="78" spans="2:43" ht="17.25" hidden="1" customHeight="1">
      <c r="B78" s="245">
        <v>1409240</v>
      </c>
      <c r="C78" s="245">
        <v>34491563</v>
      </c>
      <c r="E78" s="245">
        <v>3889</v>
      </c>
      <c r="F78" s="245">
        <v>30367</v>
      </c>
      <c r="G78" s="246"/>
      <c r="H78" s="246"/>
      <c r="I78" s="245">
        <v>0</v>
      </c>
      <c r="J78" s="245">
        <v>0</v>
      </c>
      <c r="K78" s="245">
        <v>0</v>
      </c>
      <c r="L78" s="245">
        <v>297</v>
      </c>
      <c r="M78" s="245">
        <v>302</v>
      </c>
      <c r="N78" s="245">
        <v>1405648</v>
      </c>
      <c r="O78" s="245">
        <v>33534008</v>
      </c>
      <c r="P78" s="245">
        <v>15095</v>
      </c>
      <c r="Q78" s="245">
        <v>1287175</v>
      </c>
      <c r="R78" s="245">
        <v>84</v>
      </c>
      <c r="S78" s="245">
        <v>6155</v>
      </c>
      <c r="T78" s="245">
        <v>1420827</v>
      </c>
      <c r="U78" s="245">
        <v>34827338</v>
      </c>
      <c r="X78" s="245">
        <v>881395</v>
      </c>
      <c r="Y78" s="245">
        <v>24050201</v>
      </c>
      <c r="AA78" s="245">
        <v>2660</v>
      </c>
      <c r="AB78" s="245">
        <v>34408</v>
      </c>
      <c r="AC78" s="246"/>
      <c r="AD78" s="246"/>
      <c r="AE78" s="245">
        <v>0</v>
      </c>
      <c r="AF78" s="245">
        <v>0</v>
      </c>
      <c r="AG78" s="245">
        <v>0</v>
      </c>
      <c r="AH78" s="245">
        <v>608</v>
      </c>
      <c r="AI78" s="245">
        <v>12876</v>
      </c>
      <c r="AJ78" s="245">
        <v>879343</v>
      </c>
      <c r="AK78" s="245">
        <v>22980491</v>
      </c>
      <c r="AL78" s="245">
        <v>4453</v>
      </c>
      <c r="AM78" s="245">
        <v>415538</v>
      </c>
      <c r="AN78" s="245">
        <v>0</v>
      </c>
      <c r="AO78" s="245">
        <v>0</v>
      </c>
      <c r="AP78" s="245">
        <v>883796</v>
      </c>
      <c r="AQ78" s="245">
        <v>23396029</v>
      </c>
    </row>
    <row r="79" spans="2:43" ht="17.25" hidden="1" customHeight="1">
      <c r="B79" s="245">
        <v>639634</v>
      </c>
      <c r="C79" s="245">
        <v>13245855</v>
      </c>
      <c r="E79" s="245">
        <v>2674</v>
      </c>
      <c r="F79" s="245">
        <v>18432</v>
      </c>
      <c r="G79" s="246"/>
      <c r="H79" s="246"/>
      <c r="I79" s="245">
        <v>0</v>
      </c>
      <c r="J79" s="245">
        <v>0</v>
      </c>
      <c r="K79" s="245">
        <v>0</v>
      </c>
      <c r="L79" s="245">
        <v>0</v>
      </c>
      <c r="M79" s="245">
        <v>0</v>
      </c>
      <c r="N79" s="245">
        <v>636960</v>
      </c>
      <c r="O79" s="245">
        <v>12815568</v>
      </c>
      <c r="P79" s="245">
        <v>3984</v>
      </c>
      <c r="Q79" s="245">
        <v>359478</v>
      </c>
      <c r="R79" s="245">
        <v>0</v>
      </c>
      <c r="S79" s="245">
        <v>0</v>
      </c>
      <c r="T79" s="245">
        <v>640944</v>
      </c>
      <c r="U79" s="245">
        <v>13175046</v>
      </c>
      <c r="X79" s="245">
        <v>428464</v>
      </c>
      <c r="Y79" s="245">
        <v>14008451</v>
      </c>
      <c r="AA79" s="245">
        <v>5239</v>
      </c>
      <c r="AB79" s="245">
        <v>221496</v>
      </c>
      <c r="AC79" s="246"/>
      <c r="AD79" s="246"/>
      <c r="AE79" s="245">
        <v>0</v>
      </c>
      <c r="AF79" s="245">
        <v>0</v>
      </c>
      <c r="AG79" s="245">
        <v>-156</v>
      </c>
      <c r="AH79" s="245">
        <v>0</v>
      </c>
      <c r="AI79" s="245">
        <v>0</v>
      </c>
      <c r="AJ79" s="245">
        <v>423225</v>
      </c>
      <c r="AK79" s="245">
        <v>13363917</v>
      </c>
      <c r="AL79" s="245">
        <v>910</v>
      </c>
      <c r="AM79" s="245">
        <v>87001</v>
      </c>
      <c r="AN79" s="245">
        <v>0</v>
      </c>
      <c r="AO79" s="245">
        <v>0</v>
      </c>
      <c r="AP79" s="245">
        <v>424135</v>
      </c>
      <c r="AQ79" s="245">
        <v>13450918</v>
      </c>
    </row>
    <row r="80" spans="2:43" ht="17.25" hidden="1" customHeight="1">
      <c r="B80" s="245">
        <v>659016</v>
      </c>
      <c r="C80" s="245">
        <v>5181306</v>
      </c>
      <c r="E80" s="245">
        <v>2844</v>
      </c>
      <c r="F80" s="245">
        <v>10471</v>
      </c>
      <c r="G80" s="246"/>
      <c r="H80" s="246"/>
      <c r="I80" s="245">
        <v>0</v>
      </c>
      <c r="J80" s="245">
        <v>0</v>
      </c>
      <c r="K80" s="245">
        <v>0</v>
      </c>
      <c r="L80" s="245">
        <v>0</v>
      </c>
      <c r="M80" s="245">
        <v>0</v>
      </c>
      <c r="N80" s="245">
        <v>656172</v>
      </c>
      <c r="O80" s="245">
        <v>5048745</v>
      </c>
      <c r="P80" s="245">
        <v>563</v>
      </c>
      <c r="Q80" s="245">
        <v>49836</v>
      </c>
      <c r="R80" s="245">
        <v>0</v>
      </c>
      <c r="S80" s="245">
        <v>0</v>
      </c>
      <c r="T80" s="245">
        <v>656735</v>
      </c>
      <c r="U80" s="245">
        <v>5098581</v>
      </c>
      <c r="X80" s="245">
        <v>243984</v>
      </c>
      <c r="Y80" s="245">
        <v>4030718</v>
      </c>
      <c r="AA80" s="245">
        <v>1644</v>
      </c>
      <c r="AB80" s="245">
        <v>19276</v>
      </c>
      <c r="AC80" s="246"/>
      <c r="AD80" s="246"/>
      <c r="AE80" s="245">
        <v>0</v>
      </c>
      <c r="AF80" s="245">
        <v>0</v>
      </c>
      <c r="AG80" s="245">
        <v>0</v>
      </c>
      <c r="AH80" s="245">
        <v>0</v>
      </c>
      <c r="AI80" s="245">
        <v>0</v>
      </c>
      <c r="AJ80" s="245">
        <v>242340</v>
      </c>
      <c r="AK80" s="245">
        <v>3867161</v>
      </c>
      <c r="AL80" s="245">
        <v>53</v>
      </c>
      <c r="AM80" s="245">
        <v>6367</v>
      </c>
      <c r="AN80" s="245">
        <v>0</v>
      </c>
      <c r="AO80" s="245">
        <v>0</v>
      </c>
      <c r="AP80" s="245">
        <v>242393</v>
      </c>
      <c r="AQ80" s="245">
        <v>3873528</v>
      </c>
    </row>
    <row r="81" spans="2:43" ht="17.25" hidden="1" customHeight="1">
      <c r="B81" s="245">
        <v>866104</v>
      </c>
      <c r="C81" s="245">
        <v>14396223</v>
      </c>
      <c r="E81" s="245">
        <v>2073</v>
      </c>
      <c r="F81" s="245">
        <v>10579</v>
      </c>
      <c r="G81" s="246"/>
      <c r="H81" s="246"/>
      <c r="I81" s="245">
        <v>0</v>
      </c>
      <c r="J81" s="245">
        <v>0</v>
      </c>
      <c r="K81" s="245">
        <v>0</v>
      </c>
      <c r="L81" s="245">
        <v>0</v>
      </c>
      <c r="M81" s="245">
        <v>0</v>
      </c>
      <c r="N81" s="245">
        <v>864031</v>
      </c>
      <c r="O81" s="245">
        <v>13909339</v>
      </c>
      <c r="P81" s="245">
        <v>2258</v>
      </c>
      <c r="Q81" s="245">
        <v>172044</v>
      </c>
      <c r="R81" s="245">
        <v>0</v>
      </c>
      <c r="S81" s="245">
        <v>0</v>
      </c>
      <c r="T81" s="245">
        <v>866289</v>
      </c>
      <c r="U81" s="245">
        <v>14081383</v>
      </c>
      <c r="X81" s="245">
        <v>423774</v>
      </c>
      <c r="Y81" s="245">
        <v>10282930</v>
      </c>
      <c r="AA81" s="245">
        <v>1580</v>
      </c>
      <c r="AB81" s="245">
        <v>24963</v>
      </c>
      <c r="AC81" s="246"/>
      <c r="AD81" s="246"/>
      <c r="AE81" s="245">
        <v>0</v>
      </c>
      <c r="AF81" s="245">
        <v>0</v>
      </c>
      <c r="AG81" s="245">
        <v>0</v>
      </c>
      <c r="AH81" s="245">
        <v>0</v>
      </c>
      <c r="AI81" s="245">
        <v>0</v>
      </c>
      <c r="AJ81" s="245">
        <v>422194</v>
      </c>
      <c r="AK81" s="245">
        <v>9890144</v>
      </c>
      <c r="AL81" s="245">
        <v>712</v>
      </c>
      <c r="AM81" s="245">
        <v>71766</v>
      </c>
      <c r="AN81" s="245">
        <v>0</v>
      </c>
      <c r="AO81" s="245">
        <v>0</v>
      </c>
      <c r="AP81" s="245">
        <v>422906</v>
      </c>
      <c r="AQ81" s="245">
        <v>9961910</v>
      </c>
    </row>
    <row r="82" spans="2:43" ht="17.25" hidden="1" customHeight="1">
      <c r="B82" s="245">
        <v>425307</v>
      </c>
      <c r="C82" s="245">
        <v>3679988</v>
      </c>
      <c r="E82" s="245">
        <v>1522</v>
      </c>
      <c r="F82" s="245">
        <v>5155</v>
      </c>
      <c r="G82" s="246"/>
      <c r="H82" s="246"/>
      <c r="I82" s="245">
        <v>0</v>
      </c>
      <c r="J82" s="245">
        <v>0</v>
      </c>
      <c r="K82" s="245">
        <v>0</v>
      </c>
      <c r="L82" s="245">
        <v>-75</v>
      </c>
      <c r="M82" s="245">
        <v>-115</v>
      </c>
      <c r="N82" s="245">
        <v>423710</v>
      </c>
      <c r="O82" s="245">
        <v>3595883</v>
      </c>
      <c r="P82" s="245">
        <v>843</v>
      </c>
      <c r="Q82" s="245">
        <v>71001</v>
      </c>
      <c r="R82" s="245">
        <v>0</v>
      </c>
      <c r="S82" s="245">
        <v>0</v>
      </c>
      <c r="T82" s="245">
        <v>424553</v>
      </c>
      <c r="U82" s="245">
        <v>3666884</v>
      </c>
      <c r="X82" s="245">
        <v>160199</v>
      </c>
      <c r="Y82" s="245">
        <v>2118440</v>
      </c>
      <c r="AA82" s="245">
        <v>250</v>
      </c>
      <c r="AB82" s="245">
        <v>1831</v>
      </c>
      <c r="AC82" s="246"/>
      <c r="AD82" s="246"/>
      <c r="AE82" s="245">
        <v>0</v>
      </c>
      <c r="AF82" s="245">
        <v>0</v>
      </c>
      <c r="AG82" s="245">
        <v>0</v>
      </c>
      <c r="AH82" s="245">
        <v>0</v>
      </c>
      <c r="AI82" s="245">
        <v>0</v>
      </c>
      <c r="AJ82" s="245">
        <v>159949</v>
      </c>
      <c r="AK82" s="245">
        <v>2013663</v>
      </c>
      <c r="AL82" s="245">
        <v>36</v>
      </c>
      <c r="AM82" s="245">
        <v>1258</v>
      </c>
      <c r="AN82" s="245">
        <v>0</v>
      </c>
      <c r="AO82" s="245">
        <v>0</v>
      </c>
      <c r="AP82" s="245">
        <v>159985</v>
      </c>
      <c r="AQ82" s="245">
        <v>2014921</v>
      </c>
    </row>
    <row r="83" spans="2:43" ht="17.25" hidden="1" customHeight="1">
      <c r="B83" s="245">
        <v>91405</v>
      </c>
      <c r="C83" s="245">
        <v>499196</v>
      </c>
      <c r="E83" s="245">
        <v>0</v>
      </c>
      <c r="F83" s="245">
        <v>0</v>
      </c>
      <c r="G83" s="246"/>
      <c r="H83" s="246"/>
      <c r="I83" s="245">
        <v>0</v>
      </c>
      <c r="J83" s="245">
        <v>0</v>
      </c>
      <c r="K83" s="245">
        <v>4817</v>
      </c>
      <c r="L83" s="245">
        <v>104</v>
      </c>
      <c r="M83" s="245">
        <v>462</v>
      </c>
      <c r="N83" s="245">
        <v>91509</v>
      </c>
      <c r="O83" s="245">
        <v>494061</v>
      </c>
      <c r="P83" s="245">
        <v>0</v>
      </c>
      <c r="Q83" s="245">
        <v>0</v>
      </c>
      <c r="R83" s="245">
        <v>0</v>
      </c>
      <c r="S83" s="245">
        <v>0</v>
      </c>
      <c r="T83" s="245">
        <v>91509</v>
      </c>
      <c r="U83" s="245">
        <v>494061</v>
      </c>
      <c r="X83" s="245">
        <v>13862</v>
      </c>
      <c r="Y83" s="245">
        <v>107050</v>
      </c>
      <c r="AA83" s="245">
        <v>0</v>
      </c>
      <c r="AB83" s="245">
        <v>0</v>
      </c>
      <c r="AC83" s="246"/>
      <c r="AD83" s="246"/>
      <c r="AE83" s="245">
        <v>0</v>
      </c>
      <c r="AF83" s="245">
        <v>0</v>
      </c>
      <c r="AG83" s="245">
        <v>0</v>
      </c>
      <c r="AH83" s="245">
        <v>641</v>
      </c>
      <c r="AI83" s="245">
        <v>15066</v>
      </c>
      <c r="AJ83" s="245">
        <v>14503</v>
      </c>
      <c r="AK83" s="245">
        <v>120396</v>
      </c>
      <c r="AL83" s="245">
        <v>0</v>
      </c>
      <c r="AM83" s="245">
        <v>0</v>
      </c>
      <c r="AN83" s="245">
        <v>0</v>
      </c>
      <c r="AO83" s="245">
        <v>0</v>
      </c>
      <c r="AP83" s="245">
        <v>14503</v>
      </c>
      <c r="AQ83" s="245">
        <v>120396</v>
      </c>
    </row>
    <row r="84" spans="2:43" ht="17.25" hidden="1" customHeight="1">
      <c r="B84" s="245">
        <v>178945</v>
      </c>
      <c r="C84" s="245">
        <v>1243336</v>
      </c>
      <c r="E84" s="245">
        <v>575</v>
      </c>
      <c r="F84" s="245">
        <v>1127</v>
      </c>
      <c r="G84" s="246"/>
      <c r="H84" s="246"/>
      <c r="I84" s="245">
        <v>0</v>
      </c>
      <c r="J84" s="245">
        <v>0</v>
      </c>
      <c r="K84" s="245">
        <v>0</v>
      </c>
      <c r="L84" s="245">
        <v>0</v>
      </c>
      <c r="M84" s="245">
        <v>0</v>
      </c>
      <c r="N84" s="245">
        <v>178370</v>
      </c>
      <c r="O84" s="245">
        <v>1215713</v>
      </c>
      <c r="P84" s="245">
        <v>142</v>
      </c>
      <c r="Q84" s="245">
        <v>4834</v>
      </c>
      <c r="R84" s="245">
        <v>0</v>
      </c>
      <c r="S84" s="245">
        <v>0</v>
      </c>
      <c r="T84" s="245">
        <v>178512</v>
      </c>
      <c r="U84" s="245">
        <v>1220547</v>
      </c>
      <c r="X84" s="245">
        <v>22538</v>
      </c>
      <c r="Y84" s="245">
        <v>447609</v>
      </c>
      <c r="AA84" s="245">
        <v>0</v>
      </c>
      <c r="AB84" s="245">
        <v>0</v>
      </c>
      <c r="AC84" s="246"/>
      <c r="AD84" s="246"/>
      <c r="AE84" s="245">
        <v>0</v>
      </c>
      <c r="AF84" s="245">
        <v>0</v>
      </c>
      <c r="AG84" s="245">
        <v>0</v>
      </c>
      <c r="AH84" s="245">
        <v>0</v>
      </c>
      <c r="AI84" s="245">
        <v>0</v>
      </c>
      <c r="AJ84" s="245">
        <v>22538</v>
      </c>
      <c r="AK84" s="245">
        <v>430925</v>
      </c>
      <c r="AL84" s="245">
        <v>177</v>
      </c>
      <c r="AM84" s="245">
        <v>9334</v>
      </c>
      <c r="AN84" s="245">
        <v>0</v>
      </c>
      <c r="AO84" s="245">
        <v>0</v>
      </c>
      <c r="AP84" s="245">
        <v>22715</v>
      </c>
      <c r="AQ84" s="245">
        <v>440259</v>
      </c>
    </row>
    <row r="85" spans="2:43" ht="17.25" hidden="1" customHeight="1">
      <c r="B85" s="245">
        <v>46714</v>
      </c>
      <c r="C85" s="245">
        <v>189074</v>
      </c>
      <c r="E85" s="245">
        <v>297</v>
      </c>
      <c r="F85" s="245">
        <v>546</v>
      </c>
      <c r="G85" s="246"/>
      <c r="H85" s="246"/>
      <c r="I85" s="245">
        <v>0</v>
      </c>
      <c r="J85" s="245">
        <v>0</v>
      </c>
      <c r="K85" s="245">
        <v>0</v>
      </c>
      <c r="L85" s="245">
        <v>0</v>
      </c>
      <c r="M85" s="245">
        <v>0</v>
      </c>
      <c r="N85" s="245">
        <v>46417</v>
      </c>
      <c r="O85" s="245">
        <v>183194</v>
      </c>
      <c r="P85" s="245">
        <v>76</v>
      </c>
      <c r="Q85" s="245">
        <v>2691</v>
      </c>
      <c r="R85" s="245">
        <v>0</v>
      </c>
      <c r="S85" s="245">
        <v>0</v>
      </c>
      <c r="T85" s="245">
        <v>46493</v>
      </c>
      <c r="U85" s="245">
        <v>185885</v>
      </c>
      <c r="X85" s="245">
        <v>8585</v>
      </c>
      <c r="Y85" s="245">
        <v>164179</v>
      </c>
      <c r="AA85" s="245">
        <v>0</v>
      </c>
      <c r="AB85" s="245">
        <v>0</v>
      </c>
      <c r="AC85" s="246"/>
      <c r="AD85" s="246"/>
      <c r="AE85" s="245">
        <v>0</v>
      </c>
      <c r="AF85" s="245">
        <v>0</v>
      </c>
      <c r="AG85" s="245">
        <v>0</v>
      </c>
      <c r="AH85" s="245">
        <v>0</v>
      </c>
      <c r="AI85" s="245">
        <v>0</v>
      </c>
      <c r="AJ85" s="245">
        <v>8585</v>
      </c>
      <c r="AK85" s="245">
        <v>136677</v>
      </c>
      <c r="AL85" s="245">
        <v>27</v>
      </c>
      <c r="AM85" s="245">
        <v>722</v>
      </c>
      <c r="AN85" s="245">
        <v>0</v>
      </c>
      <c r="AO85" s="245">
        <v>0</v>
      </c>
      <c r="AP85" s="245">
        <v>8612</v>
      </c>
      <c r="AQ85" s="245">
        <v>137399</v>
      </c>
    </row>
    <row r="86" spans="2:43" ht="17.25" hidden="1" customHeight="1">
      <c r="B86" s="245">
        <v>248143</v>
      </c>
      <c r="C86" s="245">
        <v>1515534</v>
      </c>
      <c r="E86" s="245">
        <v>392</v>
      </c>
      <c r="F86" s="245">
        <v>1575</v>
      </c>
      <c r="G86" s="246"/>
      <c r="H86" s="246"/>
      <c r="I86" s="245">
        <v>0</v>
      </c>
      <c r="J86" s="245">
        <v>0</v>
      </c>
      <c r="K86" s="245">
        <v>0</v>
      </c>
      <c r="L86" s="245">
        <v>0</v>
      </c>
      <c r="M86" s="245">
        <v>0</v>
      </c>
      <c r="N86" s="245">
        <v>247751</v>
      </c>
      <c r="O86" s="245">
        <v>1464545</v>
      </c>
      <c r="P86" s="245">
        <v>309</v>
      </c>
      <c r="Q86" s="245">
        <v>26119</v>
      </c>
      <c r="R86" s="245">
        <v>3</v>
      </c>
      <c r="S86" s="245">
        <v>152</v>
      </c>
      <c r="T86" s="245">
        <v>248063</v>
      </c>
      <c r="U86" s="245">
        <v>1490816</v>
      </c>
      <c r="X86" s="245">
        <v>59256</v>
      </c>
      <c r="Y86" s="245">
        <v>1320047</v>
      </c>
      <c r="AA86" s="245">
        <v>86</v>
      </c>
      <c r="AB86" s="245">
        <v>475</v>
      </c>
      <c r="AC86" s="246"/>
      <c r="AD86" s="246"/>
      <c r="AE86" s="245">
        <v>0</v>
      </c>
      <c r="AF86" s="245">
        <v>0</v>
      </c>
      <c r="AG86" s="245">
        <v>0</v>
      </c>
      <c r="AH86" s="245">
        <v>0</v>
      </c>
      <c r="AI86" s="245">
        <v>0</v>
      </c>
      <c r="AJ86" s="245">
        <v>59170</v>
      </c>
      <c r="AK86" s="245">
        <v>1238726</v>
      </c>
      <c r="AL86" s="245">
        <v>126</v>
      </c>
      <c r="AM86" s="245">
        <v>11682</v>
      </c>
      <c r="AN86" s="245">
        <v>0</v>
      </c>
      <c r="AO86" s="245">
        <v>0</v>
      </c>
      <c r="AP86" s="245">
        <v>59296</v>
      </c>
      <c r="AQ86" s="245">
        <v>1250408</v>
      </c>
    </row>
    <row r="87" spans="2:43" ht="17.25" hidden="1" customHeight="1">
      <c r="B87" s="245">
        <v>87704</v>
      </c>
      <c r="C87" s="245">
        <v>633120</v>
      </c>
      <c r="E87" s="245">
        <v>205</v>
      </c>
      <c r="F87" s="245">
        <v>492</v>
      </c>
      <c r="G87" s="246"/>
      <c r="H87" s="246"/>
      <c r="I87" s="245">
        <v>0</v>
      </c>
      <c r="J87" s="245">
        <v>0</v>
      </c>
      <c r="K87" s="245">
        <v>0</v>
      </c>
      <c r="L87" s="245">
        <v>0</v>
      </c>
      <c r="M87" s="245">
        <v>0</v>
      </c>
      <c r="N87" s="245">
        <v>87499</v>
      </c>
      <c r="O87" s="245">
        <v>607982</v>
      </c>
      <c r="P87" s="245">
        <v>183</v>
      </c>
      <c r="Q87" s="245">
        <v>17583</v>
      </c>
      <c r="R87" s="245">
        <v>0</v>
      </c>
      <c r="S87" s="245">
        <v>0</v>
      </c>
      <c r="T87" s="245">
        <v>87682</v>
      </c>
      <c r="U87" s="245">
        <v>625565</v>
      </c>
      <c r="X87" s="245">
        <v>19011</v>
      </c>
      <c r="Y87" s="245">
        <v>368911</v>
      </c>
      <c r="AA87" s="245">
        <v>0</v>
      </c>
      <c r="AB87" s="245">
        <v>0</v>
      </c>
      <c r="AC87" s="246"/>
      <c r="AD87" s="246"/>
      <c r="AE87" s="245">
        <v>0</v>
      </c>
      <c r="AF87" s="245">
        <v>0</v>
      </c>
      <c r="AG87" s="245">
        <v>0</v>
      </c>
      <c r="AH87" s="245">
        <v>0</v>
      </c>
      <c r="AI87" s="245">
        <v>0</v>
      </c>
      <c r="AJ87" s="245">
        <v>19011</v>
      </c>
      <c r="AK87" s="245">
        <v>358717</v>
      </c>
      <c r="AL87" s="245">
        <v>0</v>
      </c>
      <c r="AM87" s="245">
        <v>0</v>
      </c>
      <c r="AN87" s="245">
        <v>0</v>
      </c>
      <c r="AO87" s="245">
        <v>0</v>
      </c>
      <c r="AP87" s="245">
        <v>19011</v>
      </c>
      <c r="AQ87" s="245">
        <v>358717</v>
      </c>
    </row>
    <row r="88" spans="2:43" ht="17.25" hidden="1" customHeight="1">
      <c r="B88" s="245">
        <v>45697</v>
      </c>
      <c r="C88" s="245">
        <v>185762</v>
      </c>
      <c r="E88" s="245">
        <v>90</v>
      </c>
      <c r="F88" s="245">
        <v>34</v>
      </c>
      <c r="G88" s="246"/>
      <c r="H88" s="246"/>
      <c r="I88" s="245">
        <v>0</v>
      </c>
      <c r="J88" s="245">
        <v>0</v>
      </c>
      <c r="K88" s="245">
        <v>0</v>
      </c>
      <c r="L88" s="245">
        <v>-80</v>
      </c>
      <c r="M88" s="245">
        <v>6</v>
      </c>
      <c r="N88" s="245">
        <v>45527</v>
      </c>
      <c r="O88" s="245">
        <v>180098</v>
      </c>
      <c r="P88" s="245">
        <v>0</v>
      </c>
      <c r="Q88" s="245">
        <v>0</v>
      </c>
      <c r="R88" s="245">
        <v>0</v>
      </c>
      <c r="S88" s="245">
        <v>0</v>
      </c>
      <c r="T88" s="245">
        <v>45527</v>
      </c>
      <c r="U88" s="245">
        <v>180098</v>
      </c>
      <c r="X88" s="245">
        <v>11319</v>
      </c>
      <c r="Y88" s="245">
        <v>164598</v>
      </c>
      <c r="AA88" s="245">
        <v>0</v>
      </c>
      <c r="AB88" s="245">
        <v>0</v>
      </c>
      <c r="AC88" s="246"/>
      <c r="AD88" s="246"/>
      <c r="AE88" s="245">
        <v>0</v>
      </c>
      <c r="AF88" s="245">
        <v>0</v>
      </c>
      <c r="AG88" s="245">
        <v>0</v>
      </c>
      <c r="AH88" s="245">
        <v>-203</v>
      </c>
      <c r="AI88" s="245">
        <v>-1373</v>
      </c>
      <c r="AJ88" s="245">
        <v>11116</v>
      </c>
      <c r="AK88" s="245">
        <v>159121</v>
      </c>
      <c r="AL88" s="245">
        <v>0</v>
      </c>
      <c r="AM88" s="245">
        <v>0</v>
      </c>
      <c r="AN88" s="245">
        <v>0</v>
      </c>
      <c r="AO88" s="245">
        <v>0</v>
      </c>
      <c r="AP88" s="245">
        <v>11116</v>
      </c>
      <c r="AQ88" s="245">
        <v>159121</v>
      </c>
    </row>
    <row r="89" spans="2:43" ht="17.25" hidden="1" customHeight="1">
      <c r="B89" s="245">
        <v>169119</v>
      </c>
      <c r="C89" s="245">
        <v>844292</v>
      </c>
      <c r="E89" s="245">
        <v>691</v>
      </c>
      <c r="F89" s="245">
        <v>785</v>
      </c>
      <c r="G89" s="246"/>
      <c r="H89" s="246"/>
      <c r="I89" s="245">
        <v>0</v>
      </c>
      <c r="J89" s="245">
        <v>0</v>
      </c>
      <c r="K89" s="245">
        <v>0</v>
      </c>
      <c r="L89" s="245">
        <v>-62</v>
      </c>
      <c r="M89" s="245">
        <v>-123</v>
      </c>
      <c r="N89" s="245">
        <v>168366</v>
      </c>
      <c r="O89" s="245">
        <v>826049</v>
      </c>
      <c r="P89" s="245">
        <v>199</v>
      </c>
      <c r="Q89" s="245">
        <v>9283</v>
      </c>
      <c r="R89" s="245">
        <v>0</v>
      </c>
      <c r="S89" s="245">
        <v>0</v>
      </c>
      <c r="T89" s="245">
        <v>168565</v>
      </c>
      <c r="U89" s="245">
        <v>835332</v>
      </c>
      <c r="X89" s="245">
        <v>26309</v>
      </c>
      <c r="Y89" s="245">
        <v>399176</v>
      </c>
      <c r="AA89" s="245">
        <v>17</v>
      </c>
      <c r="AB89" s="245">
        <v>48</v>
      </c>
      <c r="AC89" s="246"/>
      <c r="AD89" s="246"/>
      <c r="AE89" s="245">
        <v>0</v>
      </c>
      <c r="AF89" s="245">
        <v>0</v>
      </c>
      <c r="AG89" s="245">
        <v>0</v>
      </c>
      <c r="AH89" s="245">
        <v>-132</v>
      </c>
      <c r="AI89" s="245">
        <v>-487</v>
      </c>
      <c r="AJ89" s="245">
        <v>26160</v>
      </c>
      <c r="AK89" s="245">
        <v>380596</v>
      </c>
      <c r="AL89" s="245">
        <v>0</v>
      </c>
      <c r="AM89" s="245">
        <v>0</v>
      </c>
      <c r="AN89" s="245">
        <v>0</v>
      </c>
      <c r="AO89" s="245">
        <v>0</v>
      </c>
      <c r="AP89" s="245">
        <v>26160</v>
      </c>
      <c r="AQ89" s="245">
        <v>380596</v>
      </c>
    </row>
    <row r="90" spans="2:43" ht="17.25" hidden="1" customHeight="1">
      <c r="B90" s="245">
        <v>227270</v>
      </c>
      <c r="C90" s="245">
        <v>1278169</v>
      </c>
      <c r="E90" s="245">
        <v>614</v>
      </c>
      <c r="F90" s="245">
        <v>2119</v>
      </c>
      <c r="G90" s="246"/>
      <c r="H90" s="246"/>
      <c r="I90" s="245">
        <v>0</v>
      </c>
      <c r="J90" s="245">
        <v>0</v>
      </c>
      <c r="K90" s="245">
        <v>0</v>
      </c>
      <c r="L90" s="245">
        <v>-95</v>
      </c>
      <c r="M90" s="245">
        <v>-265</v>
      </c>
      <c r="N90" s="245">
        <v>226561</v>
      </c>
      <c r="O90" s="245">
        <v>1250516</v>
      </c>
      <c r="P90" s="245">
        <v>0</v>
      </c>
      <c r="Q90" s="245">
        <v>0</v>
      </c>
      <c r="R90" s="245">
        <v>45</v>
      </c>
      <c r="S90" s="245">
        <v>3258</v>
      </c>
      <c r="T90" s="245">
        <v>226606</v>
      </c>
      <c r="U90" s="245">
        <v>1253774</v>
      </c>
      <c r="X90" s="245">
        <v>39654</v>
      </c>
      <c r="Y90" s="245">
        <v>570298</v>
      </c>
      <c r="AA90" s="245">
        <v>0</v>
      </c>
      <c r="AB90" s="245">
        <v>0</v>
      </c>
      <c r="AC90" s="246"/>
      <c r="AD90" s="246"/>
      <c r="AE90" s="245">
        <v>0</v>
      </c>
      <c r="AF90" s="245">
        <v>0</v>
      </c>
      <c r="AG90" s="245">
        <v>0</v>
      </c>
      <c r="AH90" s="245">
        <v>1</v>
      </c>
      <c r="AI90" s="245">
        <v>1</v>
      </c>
      <c r="AJ90" s="245">
        <v>39655</v>
      </c>
      <c r="AK90" s="245">
        <v>547713</v>
      </c>
      <c r="AL90" s="245">
        <v>0</v>
      </c>
      <c r="AM90" s="245">
        <v>0</v>
      </c>
      <c r="AN90" s="245">
        <v>0</v>
      </c>
      <c r="AO90" s="245">
        <v>0</v>
      </c>
      <c r="AP90" s="245">
        <v>39655</v>
      </c>
      <c r="AQ90" s="245">
        <v>547713</v>
      </c>
    </row>
  </sheetData>
  <mergeCells count="24">
    <mergeCell ref="AN3:AO3"/>
    <mergeCell ref="AP3:AR3"/>
    <mergeCell ref="D4:D5"/>
    <mergeCell ref="V4:V5"/>
    <mergeCell ref="Z4:Z5"/>
    <mergeCell ref="AR4:AR5"/>
    <mergeCell ref="AA3:AB3"/>
    <mergeCell ref="AC3:AD3"/>
    <mergeCell ref="AE3:AF3"/>
    <mergeCell ref="AH3:AI3"/>
    <mergeCell ref="AJ3:AK3"/>
    <mergeCell ref="AL3:AM3"/>
    <mergeCell ref="N3:O3"/>
    <mergeCell ref="P3:Q3"/>
    <mergeCell ref="R3:S3"/>
    <mergeCell ref="T3:V3"/>
    <mergeCell ref="W3:W6"/>
    <mergeCell ref="X3:Z3"/>
    <mergeCell ref="A3:A6"/>
    <mergeCell ref="B3:D3"/>
    <mergeCell ref="E3:F3"/>
    <mergeCell ref="G3:H3"/>
    <mergeCell ref="I3:J3"/>
    <mergeCell ref="L3:M3"/>
  </mergeCells>
  <phoneticPr fontId="3"/>
  <printOptions horizontalCentered="1"/>
  <pageMargins left="0.59055118110236227" right="0.59055118110236227" top="0.59055118110236227" bottom="0.59055118110236227" header="0.19685039370078741" footer="0.19685039370078741"/>
  <pageSetup paperSize="9" scale="48" fitToWidth="2" orientation="landscape" r:id="rId1"/>
  <headerFooter alignWithMargins="0"/>
  <colBreaks count="1" manualBreakCount="1">
    <brk id="22" max="48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414867-8EB1-4479-9ECF-BEC4C1880994}">
  <sheetPr>
    <tabColor rgb="FFFF0000"/>
    <pageSetUpPr fitToPage="1"/>
  </sheetPr>
  <dimension ref="A1:AF89"/>
  <sheetViews>
    <sheetView showZeros="0" view="pageBreakPreview" zoomScale="70" zoomScaleNormal="80" zoomScaleSheetLayoutView="70" workbookViewId="0">
      <pane xSplit="1" ySplit="5" topLeftCell="B24" activePane="bottomRight" state="frozen"/>
      <selection activeCell="M46" sqref="M46"/>
      <selection pane="topRight" activeCell="M46" sqref="M46"/>
      <selection pane="bottomLeft" activeCell="M46" sqref="M46"/>
      <selection pane="bottomRight" activeCell="A50" sqref="A50:XFD89"/>
    </sheetView>
  </sheetViews>
  <sheetFormatPr defaultColWidth="10.33203125" defaultRowHeight="12"/>
  <cols>
    <col min="1" max="1" width="15.6640625" style="5" customWidth="1"/>
    <col min="2" max="4" width="15.6640625" style="27" customWidth="1"/>
    <col min="5" max="10" width="15.6640625" style="5" customWidth="1"/>
    <col min="11" max="16" width="12.33203125" style="5" customWidth="1"/>
    <col min="17" max="17" width="15.6640625" style="5" customWidth="1"/>
    <col min="18" max="18" width="15.6640625" style="248" customWidth="1"/>
    <col min="19" max="19" width="19.44140625" style="248" bestFit="1" customWidth="1"/>
    <col min="20" max="20" width="15.6640625" style="27" customWidth="1"/>
    <col min="21" max="21" width="15.6640625" style="5" customWidth="1"/>
    <col min="22" max="22" width="19.44140625" style="5" bestFit="1" customWidth="1"/>
    <col min="23" max="24" width="15.6640625" style="5" customWidth="1"/>
    <col min="25" max="25" width="19.44140625" style="5" bestFit="1" customWidth="1"/>
    <col min="26" max="26" width="15.6640625" style="5" customWidth="1"/>
    <col min="27" max="32" width="12.33203125" style="5" customWidth="1"/>
    <col min="33" max="16384" width="10.33203125" style="5"/>
  </cols>
  <sheetData>
    <row r="1" spans="1:32" ht="16.2">
      <c r="A1" s="37" t="s">
        <v>117</v>
      </c>
      <c r="B1" s="29"/>
      <c r="D1" s="29" t="s">
        <v>72</v>
      </c>
      <c r="Q1" s="37" t="s">
        <v>117</v>
      </c>
      <c r="R1" s="247"/>
      <c r="T1" s="29" t="s">
        <v>73</v>
      </c>
    </row>
    <row r="2" spans="1:32" s="4" customFormat="1" ht="17.25" customHeight="1" thickBot="1">
      <c r="J2" s="111"/>
      <c r="K2" s="111"/>
      <c r="L2" s="111"/>
      <c r="M2" s="111"/>
      <c r="N2" s="111"/>
      <c r="P2" s="3"/>
      <c r="R2" s="249"/>
      <c r="S2" s="249"/>
      <c r="Z2" s="111"/>
      <c r="AA2" s="111"/>
      <c r="AB2" s="111"/>
      <c r="AC2" s="111"/>
      <c r="AD2" s="111"/>
      <c r="AF2" s="3"/>
    </row>
    <row r="3" spans="1:32" ht="19.5" customHeight="1">
      <c r="A3" s="320" t="s">
        <v>50</v>
      </c>
      <c r="B3" s="357" t="s">
        <v>239</v>
      </c>
      <c r="C3" s="358"/>
      <c r="D3" s="359"/>
      <c r="E3" s="360" t="s">
        <v>155</v>
      </c>
      <c r="F3" s="361"/>
      <c r="G3" s="362"/>
      <c r="H3" s="357" t="s">
        <v>240</v>
      </c>
      <c r="I3" s="361"/>
      <c r="J3" s="362"/>
      <c r="K3" s="360" t="s">
        <v>58</v>
      </c>
      <c r="L3" s="361"/>
      <c r="M3" s="361"/>
      <c r="N3" s="361"/>
      <c r="O3" s="361"/>
      <c r="P3" s="362"/>
      <c r="Q3" s="320" t="s">
        <v>50</v>
      </c>
      <c r="R3" s="360" t="s">
        <v>239</v>
      </c>
      <c r="S3" s="361"/>
      <c r="T3" s="362"/>
      <c r="U3" s="360" t="s">
        <v>155</v>
      </c>
      <c r="V3" s="361"/>
      <c r="W3" s="362"/>
      <c r="X3" s="357" t="s">
        <v>240</v>
      </c>
      <c r="Y3" s="361"/>
      <c r="Z3" s="362"/>
      <c r="AA3" s="360" t="s">
        <v>58</v>
      </c>
      <c r="AB3" s="361"/>
      <c r="AC3" s="361"/>
      <c r="AD3" s="361"/>
      <c r="AE3" s="361"/>
      <c r="AF3" s="362"/>
    </row>
    <row r="4" spans="1:32" ht="14.25" customHeight="1">
      <c r="A4" s="321"/>
      <c r="B4" s="250" t="s">
        <v>3</v>
      </c>
      <c r="C4" s="72" t="s">
        <v>49</v>
      </c>
      <c r="D4" s="31" t="s">
        <v>4</v>
      </c>
      <c r="E4" s="15" t="s">
        <v>3</v>
      </c>
      <c r="F4" s="16" t="s">
        <v>49</v>
      </c>
      <c r="G4" s="17" t="s">
        <v>4</v>
      </c>
      <c r="H4" s="15" t="s">
        <v>3</v>
      </c>
      <c r="I4" s="16" t="s">
        <v>49</v>
      </c>
      <c r="J4" s="17" t="s">
        <v>4</v>
      </c>
      <c r="K4" s="363" t="str">
        <f>E3&amp;"／"&amp;B3</f>
        <v>令和５年度／令和４年度</v>
      </c>
      <c r="L4" s="364"/>
      <c r="M4" s="364"/>
      <c r="N4" s="363" t="str">
        <f>H3&amp;"／"&amp;E3</f>
        <v>令和６年度／令和５年度</v>
      </c>
      <c r="O4" s="364"/>
      <c r="P4" s="365"/>
      <c r="Q4" s="321"/>
      <c r="R4" s="15" t="s">
        <v>3</v>
      </c>
      <c r="S4" s="16" t="s">
        <v>49</v>
      </c>
      <c r="T4" s="31" t="s">
        <v>4</v>
      </c>
      <c r="U4" s="15" t="s">
        <v>3</v>
      </c>
      <c r="V4" s="16" t="s">
        <v>49</v>
      </c>
      <c r="W4" s="17" t="s">
        <v>4</v>
      </c>
      <c r="X4" s="15" t="s">
        <v>3</v>
      </c>
      <c r="Y4" s="16" t="s">
        <v>49</v>
      </c>
      <c r="Z4" s="17" t="s">
        <v>4</v>
      </c>
      <c r="AA4" s="363" t="str">
        <f>U3&amp;"／"&amp;R3</f>
        <v>令和５年度／令和４年度</v>
      </c>
      <c r="AB4" s="364"/>
      <c r="AC4" s="364"/>
      <c r="AD4" s="363" t="str">
        <f>X3&amp;"／"&amp;U3</f>
        <v>令和６年度／令和５年度</v>
      </c>
      <c r="AE4" s="364"/>
      <c r="AF4" s="365"/>
    </row>
    <row r="5" spans="1:32" ht="14.25" customHeight="1" thickBot="1">
      <c r="A5" s="322"/>
      <c r="B5" s="113" t="s">
        <v>51</v>
      </c>
      <c r="C5" s="32" t="s">
        <v>1</v>
      </c>
      <c r="D5" s="33" t="s">
        <v>2</v>
      </c>
      <c r="E5" s="18" t="s">
        <v>51</v>
      </c>
      <c r="F5" s="19" t="s">
        <v>1</v>
      </c>
      <c r="G5" s="20" t="s">
        <v>2</v>
      </c>
      <c r="H5" s="18" t="s">
        <v>51</v>
      </c>
      <c r="I5" s="19" t="s">
        <v>1</v>
      </c>
      <c r="J5" s="20" t="s">
        <v>2</v>
      </c>
      <c r="K5" s="21" t="s">
        <v>59</v>
      </c>
      <c r="L5" s="22" t="s">
        <v>49</v>
      </c>
      <c r="M5" s="23" t="s">
        <v>60</v>
      </c>
      <c r="N5" s="21" t="s">
        <v>59</v>
      </c>
      <c r="O5" s="22" t="s">
        <v>49</v>
      </c>
      <c r="P5" s="24" t="s">
        <v>60</v>
      </c>
      <c r="Q5" s="322"/>
      <c r="R5" s="18" t="s">
        <v>51</v>
      </c>
      <c r="S5" s="19" t="s">
        <v>1</v>
      </c>
      <c r="T5" s="33" t="s">
        <v>2</v>
      </c>
      <c r="U5" s="18" t="s">
        <v>51</v>
      </c>
      <c r="V5" s="19" t="s">
        <v>1</v>
      </c>
      <c r="W5" s="20" t="s">
        <v>2</v>
      </c>
      <c r="X5" s="18" t="s">
        <v>51</v>
      </c>
      <c r="Y5" s="19" t="s">
        <v>1</v>
      </c>
      <c r="Z5" s="20" t="s">
        <v>2</v>
      </c>
      <c r="AA5" s="21" t="s">
        <v>59</v>
      </c>
      <c r="AB5" s="22" t="s">
        <v>49</v>
      </c>
      <c r="AC5" s="23" t="s">
        <v>60</v>
      </c>
      <c r="AD5" s="21" t="s">
        <v>59</v>
      </c>
      <c r="AE5" s="22" t="s">
        <v>49</v>
      </c>
      <c r="AF5" s="24" t="s">
        <v>60</v>
      </c>
    </row>
    <row r="6" spans="1:32" ht="16.5" customHeight="1">
      <c r="A6" s="80" t="s">
        <v>13</v>
      </c>
      <c r="B6" s="114">
        <v>10711585</v>
      </c>
      <c r="C6" s="115">
        <v>226500420</v>
      </c>
      <c r="D6" s="116">
        <v>21145</v>
      </c>
      <c r="E6" s="114">
        <v>10757958</v>
      </c>
      <c r="F6" s="115">
        <v>234461041</v>
      </c>
      <c r="G6" s="116">
        <v>21794</v>
      </c>
      <c r="H6" s="114">
        <f>H51</f>
        <v>10791215</v>
      </c>
      <c r="I6" s="115">
        <f>I51</f>
        <v>235064268</v>
      </c>
      <c r="J6" s="116">
        <f>ROUND(I6*1000/H6,0)</f>
        <v>21783</v>
      </c>
      <c r="K6" s="251">
        <f t="shared" ref="K6:P21" si="0">ROUND(E6/B6*100,1)</f>
        <v>100.4</v>
      </c>
      <c r="L6" s="252">
        <f t="shared" si="0"/>
        <v>103.5</v>
      </c>
      <c r="M6" s="253">
        <f t="shared" si="0"/>
        <v>103.1</v>
      </c>
      <c r="N6" s="251">
        <f t="shared" si="0"/>
        <v>100.3</v>
      </c>
      <c r="O6" s="252">
        <f t="shared" si="0"/>
        <v>100.3</v>
      </c>
      <c r="P6" s="254">
        <f t="shared" si="0"/>
        <v>99.9</v>
      </c>
      <c r="Q6" s="80" t="s">
        <v>13</v>
      </c>
      <c r="R6" s="114">
        <v>10912399</v>
      </c>
      <c r="S6" s="115">
        <v>462874166</v>
      </c>
      <c r="T6" s="116">
        <v>42417</v>
      </c>
      <c r="U6" s="114">
        <v>10964397</v>
      </c>
      <c r="V6" s="115">
        <v>471707215</v>
      </c>
      <c r="W6" s="116">
        <v>43022</v>
      </c>
      <c r="X6" s="114">
        <f>X51</f>
        <v>11019400</v>
      </c>
      <c r="Y6" s="115">
        <f>Y51</f>
        <v>470973174</v>
      </c>
      <c r="Z6" s="116">
        <f>ROUND(Y6*1000/X6,0)</f>
        <v>42740</v>
      </c>
      <c r="AA6" s="251">
        <f t="shared" ref="AA6:AF21" si="1">ROUND(U6/R6*100,1)</f>
        <v>100.5</v>
      </c>
      <c r="AB6" s="252">
        <f t="shared" si="1"/>
        <v>101.9</v>
      </c>
      <c r="AC6" s="253">
        <f t="shared" si="1"/>
        <v>101.4</v>
      </c>
      <c r="AD6" s="251">
        <f t="shared" si="1"/>
        <v>100.5</v>
      </c>
      <c r="AE6" s="252">
        <f t="shared" si="1"/>
        <v>99.8</v>
      </c>
      <c r="AF6" s="254">
        <f t="shared" si="1"/>
        <v>99.3</v>
      </c>
    </row>
    <row r="7" spans="1:32" ht="17.100000000000001" customHeight="1">
      <c r="A7" s="86" t="s">
        <v>14</v>
      </c>
      <c r="B7" s="118">
        <v>2303914</v>
      </c>
      <c r="C7" s="119">
        <v>41847512</v>
      </c>
      <c r="D7" s="120">
        <v>18164</v>
      </c>
      <c r="E7" s="118">
        <v>2313662</v>
      </c>
      <c r="F7" s="119">
        <v>43460625</v>
      </c>
      <c r="G7" s="120">
        <v>18784</v>
      </c>
      <c r="H7" s="118">
        <f t="shared" ref="H7:I22" si="2">H52</f>
        <v>2318403</v>
      </c>
      <c r="I7" s="119">
        <f t="shared" si="2"/>
        <v>43998421</v>
      </c>
      <c r="J7" s="120">
        <f t="shared" ref="J7:J44" si="3">ROUND(I7*1000/H7,0)</f>
        <v>18978</v>
      </c>
      <c r="K7" s="251">
        <f t="shared" si="0"/>
        <v>100.4</v>
      </c>
      <c r="L7" s="252">
        <f t="shared" si="0"/>
        <v>103.9</v>
      </c>
      <c r="M7" s="253">
        <f t="shared" si="0"/>
        <v>103.4</v>
      </c>
      <c r="N7" s="251">
        <f t="shared" si="0"/>
        <v>100.2</v>
      </c>
      <c r="O7" s="252">
        <f t="shared" si="0"/>
        <v>101.2</v>
      </c>
      <c r="P7" s="254">
        <f t="shared" si="0"/>
        <v>101</v>
      </c>
      <c r="Q7" s="86" t="s">
        <v>14</v>
      </c>
      <c r="R7" s="118">
        <v>1692537</v>
      </c>
      <c r="S7" s="119">
        <v>51592029</v>
      </c>
      <c r="T7" s="120">
        <v>30482</v>
      </c>
      <c r="U7" s="118">
        <v>1700286</v>
      </c>
      <c r="V7" s="119">
        <v>52281412</v>
      </c>
      <c r="W7" s="120">
        <v>30749</v>
      </c>
      <c r="X7" s="118">
        <f t="shared" ref="X7:Y22" si="4">X52</f>
        <v>1696957</v>
      </c>
      <c r="Y7" s="119">
        <f t="shared" si="4"/>
        <v>50784715</v>
      </c>
      <c r="Z7" s="120">
        <f t="shared" ref="Z7:Z44" si="5">ROUND(Y7*1000/X7,0)</f>
        <v>29927</v>
      </c>
      <c r="AA7" s="251">
        <f t="shared" si="1"/>
        <v>100.5</v>
      </c>
      <c r="AB7" s="252">
        <f>ROUND(V7/S7*100,1)</f>
        <v>101.3</v>
      </c>
      <c r="AC7" s="253">
        <f t="shared" si="1"/>
        <v>100.9</v>
      </c>
      <c r="AD7" s="251">
        <f>ROUND(X7/U7*100,1)</f>
        <v>99.8</v>
      </c>
      <c r="AE7" s="252">
        <f t="shared" si="1"/>
        <v>97.1</v>
      </c>
      <c r="AF7" s="254">
        <f t="shared" si="1"/>
        <v>97.3</v>
      </c>
    </row>
    <row r="8" spans="1:32" ht="17.100000000000001" customHeight="1">
      <c r="A8" s="86" t="s">
        <v>15</v>
      </c>
      <c r="B8" s="118">
        <v>2878623</v>
      </c>
      <c r="C8" s="119">
        <v>53944186</v>
      </c>
      <c r="D8" s="120">
        <v>18740</v>
      </c>
      <c r="E8" s="118">
        <v>2887645</v>
      </c>
      <c r="F8" s="119">
        <v>55973714</v>
      </c>
      <c r="G8" s="120">
        <v>19384</v>
      </c>
      <c r="H8" s="118">
        <f t="shared" si="2"/>
        <v>2899257</v>
      </c>
      <c r="I8" s="119">
        <f t="shared" si="2"/>
        <v>56201764</v>
      </c>
      <c r="J8" s="120">
        <f t="shared" si="3"/>
        <v>19385</v>
      </c>
      <c r="K8" s="251">
        <f t="shared" si="0"/>
        <v>100.3</v>
      </c>
      <c r="L8" s="252">
        <f t="shared" si="0"/>
        <v>103.8</v>
      </c>
      <c r="M8" s="253">
        <f t="shared" si="0"/>
        <v>103.4</v>
      </c>
      <c r="N8" s="251">
        <f t="shared" si="0"/>
        <v>100.4</v>
      </c>
      <c r="O8" s="252">
        <f t="shared" si="0"/>
        <v>100.4</v>
      </c>
      <c r="P8" s="254">
        <f t="shared" si="0"/>
        <v>100</v>
      </c>
      <c r="Q8" s="86" t="s">
        <v>15</v>
      </c>
      <c r="R8" s="118">
        <v>3220576</v>
      </c>
      <c r="S8" s="119">
        <v>103152964</v>
      </c>
      <c r="T8" s="120">
        <v>32029</v>
      </c>
      <c r="U8" s="118">
        <v>3238683</v>
      </c>
      <c r="V8" s="119">
        <v>105489835</v>
      </c>
      <c r="W8" s="120">
        <v>32572</v>
      </c>
      <c r="X8" s="118">
        <f t="shared" si="4"/>
        <v>3242861</v>
      </c>
      <c r="Y8" s="119">
        <f t="shared" si="4"/>
        <v>103194051</v>
      </c>
      <c r="Z8" s="120">
        <f t="shared" si="5"/>
        <v>31822</v>
      </c>
      <c r="AA8" s="251">
        <f t="shared" si="1"/>
        <v>100.6</v>
      </c>
      <c r="AB8" s="252">
        <f t="shared" si="1"/>
        <v>102.3</v>
      </c>
      <c r="AC8" s="253">
        <f t="shared" si="1"/>
        <v>101.7</v>
      </c>
      <c r="AD8" s="251">
        <f t="shared" si="1"/>
        <v>100.1</v>
      </c>
      <c r="AE8" s="252">
        <f t="shared" si="1"/>
        <v>97.8</v>
      </c>
      <c r="AF8" s="254">
        <f t="shared" si="1"/>
        <v>97.7</v>
      </c>
    </row>
    <row r="9" spans="1:32" ht="17.100000000000001" customHeight="1">
      <c r="A9" s="86" t="s">
        <v>16</v>
      </c>
      <c r="B9" s="118">
        <v>2462633</v>
      </c>
      <c r="C9" s="119">
        <v>43976674</v>
      </c>
      <c r="D9" s="120">
        <v>17858</v>
      </c>
      <c r="E9" s="118">
        <v>2473661</v>
      </c>
      <c r="F9" s="119">
        <v>45442169</v>
      </c>
      <c r="G9" s="120">
        <v>18370</v>
      </c>
      <c r="H9" s="118">
        <f t="shared" si="2"/>
        <v>2480736</v>
      </c>
      <c r="I9" s="119">
        <f t="shared" si="2"/>
        <v>45338311</v>
      </c>
      <c r="J9" s="120">
        <f t="shared" si="3"/>
        <v>18276</v>
      </c>
      <c r="K9" s="251">
        <f t="shared" si="0"/>
        <v>100.4</v>
      </c>
      <c r="L9" s="252">
        <f t="shared" si="0"/>
        <v>103.3</v>
      </c>
      <c r="M9" s="253">
        <f t="shared" si="0"/>
        <v>102.9</v>
      </c>
      <c r="N9" s="251">
        <f t="shared" si="0"/>
        <v>100.3</v>
      </c>
      <c r="O9" s="252">
        <f t="shared" si="0"/>
        <v>99.8</v>
      </c>
      <c r="P9" s="254">
        <f t="shared" si="0"/>
        <v>99.5</v>
      </c>
      <c r="Q9" s="86" t="s">
        <v>16</v>
      </c>
      <c r="R9" s="118">
        <v>2269344</v>
      </c>
      <c r="S9" s="119">
        <v>64672630</v>
      </c>
      <c r="T9" s="120">
        <v>28498</v>
      </c>
      <c r="U9" s="118">
        <v>2274487</v>
      </c>
      <c r="V9" s="119">
        <v>65984296</v>
      </c>
      <c r="W9" s="120">
        <v>29011</v>
      </c>
      <c r="X9" s="118">
        <f t="shared" si="4"/>
        <v>2298552</v>
      </c>
      <c r="Y9" s="119">
        <f t="shared" si="4"/>
        <v>65874168</v>
      </c>
      <c r="Z9" s="120">
        <f t="shared" si="5"/>
        <v>28659</v>
      </c>
      <c r="AA9" s="251">
        <f t="shared" si="1"/>
        <v>100.2</v>
      </c>
      <c r="AB9" s="252">
        <f t="shared" si="1"/>
        <v>102</v>
      </c>
      <c r="AC9" s="253">
        <f t="shared" si="1"/>
        <v>101.8</v>
      </c>
      <c r="AD9" s="251">
        <f t="shared" si="1"/>
        <v>101.1</v>
      </c>
      <c r="AE9" s="252">
        <f t="shared" si="1"/>
        <v>99.8</v>
      </c>
      <c r="AF9" s="254">
        <f t="shared" si="1"/>
        <v>98.8</v>
      </c>
    </row>
    <row r="10" spans="1:32" ht="17.100000000000001" customHeight="1">
      <c r="A10" s="86" t="s">
        <v>17</v>
      </c>
      <c r="B10" s="118">
        <v>4156379</v>
      </c>
      <c r="C10" s="119">
        <v>87226891</v>
      </c>
      <c r="D10" s="120">
        <v>20986</v>
      </c>
      <c r="E10" s="118">
        <v>4171156</v>
      </c>
      <c r="F10" s="119">
        <v>90352235</v>
      </c>
      <c r="G10" s="120">
        <v>21661</v>
      </c>
      <c r="H10" s="118">
        <f t="shared" si="2"/>
        <v>4192981</v>
      </c>
      <c r="I10" s="119">
        <f t="shared" si="2"/>
        <v>91877509</v>
      </c>
      <c r="J10" s="120">
        <f t="shared" si="3"/>
        <v>21912</v>
      </c>
      <c r="K10" s="251">
        <f t="shared" si="0"/>
        <v>100.4</v>
      </c>
      <c r="L10" s="252">
        <f t="shared" si="0"/>
        <v>103.6</v>
      </c>
      <c r="M10" s="253">
        <f t="shared" si="0"/>
        <v>103.2</v>
      </c>
      <c r="N10" s="251">
        <f t="shared" si="0"/>
        <v>100.5</v>
      </c>
      <c r="O10" s="252">
        <f t="shared" si="0"/>
        <v>101.7</v>
      </c>
      <c r="P10" s="254">
        <f t="shared" si="0"/>
        <v>101.2</v>
      </c>
      <c r="Q10" s="86" t="s">
        <v>17</v>
      </c>
      <c r="R10" s="118">
        <v>3447316</v>
      </c>
      <c r="S10" s="119">
        <v>127661966</v>
      </c>
      <c r="T10" s="120">
        <v>37032</v>
      </c>
      <c r="U10" s="118">
        <v>3451687</v>
      </c>
      <c r="V10" s="119">
        <v>129397699</v>
      </c>
      <c r="W10" s="120">
        <v>37488</v>
      </c>
      <c r="X10" s="118">
        <f t="shared" si="4"/>
        <v>3469301</v>
      </c>
      <c r="Y10" s="119">
        <f t="shared" si="4"/>
        <v>127966180</v>
      </c>
      <c r="Z10" s="120">
        <f t="shared" si="5"/>
        <v>36885</v>
      </c>
      <c r="AA10" s="251">
        <f t="shared" si="1"/>
        <v>100.1</v>
      </c>
      <c r="AB10" s="252">
        <f t="shared" si="1"/>
        <v>101.4</v>
      </c>
      <c r="AC10" s="253">
        <f t="shared" si="1"/>
        <v>101.2</v>
      </c>
      <c r="AD10" s="251">
        <f t="shared" si="1"/>
        <v>100.5</v>
      </c>
      <c r="AE10" s="252">
        <f t="shared" si="1"/>
        <v>98.9</v>
      </c>
      <c r="AF10" s="254">
        <f t="shared" si="1"/>
        <v>98.4</v>
      </c>
    </row>
    <row r="11" spans="1:32" ht="17.100000000000001" customHeight="1">
      <c r="A11" s="86" t="s">
        <v>18</v>
      </c>
      <c r="B11" s="118">
        <v>2609854</v>
      </c>
      <c r="C11" s="119">
        <v>47532634</v>
      </c>
      <c r="D11" s="120">
        <v>18213</v>
      </c>
      <c r="E11" s="118">
        <v>2617308</v>
      </c>
      <c r="F11" s="119">
        <v>49250475</v>
      </c>
      <c r="G11" s="120">
        <v>18817</v>
      </c>
      <c r="H11" s="118">
        <f t="shared" si="2"/>
        <v>2621930</v>
      </c>
      <c r="I11" s="119">
        <f t="shared" si="2"/>
        <v>49306174</v>
      </c>
      <c r="J11" s="120">
        <f t="shared" si="3"/>
        <v>18805</v>
      </c>
      <c r="K11" s="251">
        <f t="shared" si="0"/>
        <v>100.3</v>
      </c>
      <c r="L11" s="252">
        <f t="shared" si="0"/>
        <v>103.6</v>
      </c>
      <c r="M11" s="253">
        <f t="shared" si="0"/>
        <v>103.3</v>
      </c>
      <c r="N11" s="251">
        <f t="shared" si="0"/>
        <v>100.2</v>
      </c>
      <c r="O11" s="252">
        <f t="shared" si="0"/>
        <v>100.1</v>
      </c>
      <c r="P11" s="254">
        <f t="shared" si="0"/>
        <v>99.9</v>
      </c>
      <c r="Q11" s="86" t="s">
        <v>18</v>
      </c>
      <c r="R11" s="118">
        <v>1369049</v>
      </c>
      <c r="S11" s="119">
        <v>38246546</v>
      </c>
      <c r="T11" s="120">
        <v>27937</v>
      </c>
      <c r="U11" s="118">
        <v>1381943</v>
      </c>
      <c r="V11" s="119">
        <v>39965796</v>
      </c>
      <c r="W11" s="120">
        <v>28920</v>
      </c>
      <c r="X11" s="118">
        <f t="shared" si="4"/>
        <v>1388514</v>
      </c>
      <c r="Y11" s="119">
        <f t="shared" si="4"/>
        <v>39269303</v>
      </c>
      <c r="Z11" s="120">
        <f t="shared" si="5"/>
        <v>28282</v>
      </c>
      <c r="AA11" s="251">
        <f t="shared" si="1"/>
        <v>100.9</v>
      </c>
      <c r="AB11" s="252">
        <f t="shared" si="1"/>
        <v>104.5</v>
      </c>
      <c r="AC11" s="253">
        <f t="shared" si="1"/>
        <v>103.5</v>
      </c>
      <c r="AD11" s="251">
        <f t="shared" si="1"/>
        <v>100.5</v>
      </c>
      <c r="AE11" s="252">
        <f t="shared" si="1"/>
        <v>98.3</v>
      </c>
      <c r="AF11" s="254">
        <f t="shared" si="1"/>
        <v>97.8</v>
      </c>
    </row>
    <row r="12" spans="1:32" ht="17.100000000000001" customHeight="1">
      <c r="A12" s="86" t="s">
        <v>19</v>
      </c>
      <c r="B12" s="118">
        <v>1812272</v>
      </c>
      <c r="C12" s="119">
        <v>19943590</v>
      </c>
      <c r="D12" s="120">
        <v>11005</v>
      </c>
      <c r="E12" s="118">
        <v>1809466</v>
      </c>
      <c r="F12" s="119">
        <v>20238814</v>
      </c>
      <c r="G12" s="120">
        <v>11185</v>
      </c>
      <c r="H12" s="118">
        <f t="shared" si="2"/>
        <v>1808697</v>
      </c>
      <c r="I12" s="119">
        <f t="shared" si="2"/>
        <v>19968219</v>
      </c>
      <c r="J12" s="120">
        <f t="shared" si="3"/>
        <v>11040</v>
      </c>
      <c r="K12" s="251">
        <f t="shared" si="0"/>
        <v>99.8</v>
      </c>
      <c r="L12" s="252">
        <f t="shared" si="0"/>
        <v>101.5</v>
      </c>
      <c r="M12" s="253">
        <f t="shared" si="0"/>
        <v>101.6</v>
      </c>
      <c r="N12" s="251">
        <f t="shared" si="0"/>
        <v>100</v>
      </c>
      <c r="O12" s="252">
        <f t="shared" si="0"/>
        <v>98.7</v>
      </c>
      <c r="P12" s="254">
        <f t="shared" si="0"/>
        <v>98.7</v>
      </c>
      <c r="Q12" s="86" t="s">
        <v>19</v>
      </c>
      <c r="R12" s="118">
        <v>1066815</v>
      </c>
      <c r="S12" s="119">
        <v>24848371</v>
      </c>
      <c r="T12" s="120">
        <v>23292</v>
      </c>
      <c r="U12" s="118">
        <v>1078833</v>
      </c>
      <c r="V12" s="119">
        <v>25555542</v>
      </c>
      <c r="W12" s="120">
        <v>23688</v>
      </c>
      <c r="X12" s="118">
        <f t="shared" si="4"/>
        <v>1083054</v>
      </c>
      <c r="Y12" s="119">
        <f t="shared" si="4"/>
        <v>24582696</v>
      </c>
      <c r="Z12" s="120">
        <f t="shared" si="5"/>
        <v>22698</v>
      </c>
      <c r="AA12" s="251">
        <f t="shared" si="1"/>
        <v>101.1</v>
      </c>
      <c r="AB12" s="252">
        <f t="shared" si="1"/>
        <v>102.8</v>
      </c>
      <c r="AC12" s="253">
        <f t="shared" si="1"/>
        <v>101.7</v>
      </c>
      <c r="AD12" s="251">
        <f t="shared" si="1"/>
        <v>100.4</v>
      </c>
      <c r="AE12" s="252">
        <f t="shared" si="1"/>
        <v>96.2</v>
      </c>
      <c r="AF12" s="254">
        <f t="shared" si="1"/>
        <v>95.8</v>
      </c>
    </row>
    <row r="13" spans="1:32" ht="17.100000000000001" customHeight="1">
      <c r="A13" s="86" t="s">
        <v>20</v>
      </c>
      <c r="B13" s="118">
        <v>1593390</v>
      </c>
      <c r="C13" s="119">
        <v>24080549</v>
      </c>
      <c r="D13" s="120">
        <v>15113</v>
      </c>
      <c r="E13" s="118">
        <v>1592239</v>
      </c>
      <c r="F13" s="119">
        <v>24326578</v>
      </c>
      <c r="G13" s="120">
        <v>15278</v>
      </c>
      <c r="H13" s="118">
        <f t="shared" si="2"/>
        <v>1591141</v>
      </c>
      <c r="I13" s="119">
        <f t="shared" si="2"/>
        <v>24087978</v>
      </c>
      <c r="J13" s="120">
        <f t="shared" si="3"/>
        <v>15139</v>
      </c>
      <c r="K13" s="251">
        <f t="shared" si="0"/>
        <v>99.9</v>
      </c>
      <c r="L13" s="252">
        <f t="shared" si="0"/>
        <v>101</v>
      </c>
      <c r="M13" s="253">
        <f t="shared" si="0"/>
        <v>101.1</v>
      </c>
      <c r="N13" s="251">
        <f t="shared" si="0"/>
        <v>99.9</v>
      </c>
      <c r="O13" s="252">
        <f t="shared" si="0"/>
        <v>99</v>
      </c>
      <c r="P13" s="254">
        <f t="shared" si="0"/>
        <v>99.1</v>
      </c>
      <c r="Q13" s="86" t="s">
        <v>20</v>
      </c>
      <c r="R13" s="118">
        <v>787047</v>
      </c>
      <c r="S13" s="119">
        <v>18946262</v>
      </c>
      <c r="T13" s="120">
        <v>24073</v>
      </c>
      <c r="U13" s="118">
        <v>788433</v>
      </c>
      <c r="V13" s="119">
        <v>19146130</v>
      </c>
      <c r="W13" s="120">
        <v>24284</v>
      </c>
      <c r="X13" s="118">
        <f t="shared" si="4"/>
        <v>792570</v>
      </c>
      <c r="Y13" s="119">
        <f t="shared" si="4"/>
        <v>18444587</v>
      </c>
      <c r="Z13" s="120">
        <f t="shared" si="5"/>
        <v>23272</v>
      </c>
      <c r="AA13" s="251">
        <f t="shared" si="1"/>
        <v>100.2</v>
      </c>
      <c r="AB13" s="252">
        <f t="shared" si="1"/>
        <v>101.1</v>
      </c>
      <c r="AC13" s="253">
        <f t="shared" si="1"/>
        <v>100.9</v>
      </c>
      <c r="AD13" s="251">
        <f t="shared" si="1"/>
        <v>100.5</v>
      </c>
      <c r="AE13" s="252">
        <f t="shared" si="1"/>
        <v>96.3</v>
      </c>
      <c r="AF13" s="254">
        <f t="shared" si="1"/>
        <v>95.8</v>
      </c>
    </row>
    <row r="14" spans="1:32" ht="17.100000000000001" customHeight="1">
      <c r="A14" s="86" t="s">
        <v>21</v>
      </c>
      <c r="B14" s="118">
        <v>3610225</v>
      </c>
      <c r="C14" s="119">
        <v>82327888</v>
      </c>
      <c r="D14" s="120">
        <v>22804</v>
      </c>
      <c r="E14" s="118">
        <v>3629582</v>
      </c>
      <c r="F14" s="119">
        <v>85105248</v>
      </c>
      <c r="G14" s="120">
        <v>23448</v>
      </c>
      <c r="H14" s="118">
        <f t="shared" si="2"/>
        <v>3644779</v>
      </c>
      <c r="I14" s="119">
        <f t="shared" si="2"/>
        <v>84963557</v>
      </c>
      <c r="J14" s="120">
        <f t="shared" si="3"/>
        <v>23311</v>
      </c>
      <c r="K14" s="251">
        <f t="shared" si="0"/>
        <v>100.5</v>
      </c>
      <c r="L14" s="252">
        <f t="shared" si="0"/>
        <v>103.4</v>
      </c>
      <c r="M14" s="253">
        <f t="shared" si="0"/>
        <v>102.8</v>
      </c>
      <c r="N14" s="251">
        <f t="shared" si="0"/>
        <v>100.4</v>
      </c>
      <c r="O14" s="252">
        <f t="shared" si="0"/>
        <v>99.8</v>
      </c>
      <c r="P14" s="254">
        <f t="shared" si="0"/>
        <v>99.4</v>
      </c>
      <c r="Q14" s="86" t="s">
        <v>21</v>
      </c>
      <c r="R14" s="118">
        <v>2886993</v>
      </c>
      <c r="S14" s="119">
        <v>114088626</v>
      </c>
      <c r="T14" s="120">
        <v>39518</v>
      </c>
      <c r="U14" s="118">
        <v>2881258</v>
      </c>
      <c r="V14" s="119">
        <v>114436014</v>
      </c>
      <c r="W14" s="120">
        <v>39717</v>
      </c>
      <c r="X14" s="118">
        <f t="shared" si="4"/>
        <v>2896112</v>
      </c>
      <c r="Y14" s="119">
        <f t="shared" si="4"/>
        <v>113995736</v>
      </c>
      <c r="Z14" s="120">
        <f t="shared" si="5"/>
        <v>39362</v>
      </c>
      <c r="AA14" s="251">
        <f t="shared" si="1"/>
        <v>99.8</v>
      </c>
      <c r="AB14" s="252">
        <f t="shared" si="1"/>
        <v>100.3</v>
      </c>
      <c r="AC14" s="253">
        <f t="shared" si="1"/>
        <v>100.5</v>
      </c>
      <c r="AD14" s="251">
        <f t="shared" si="1"/>
        <v>100.5</v>
      </c>
      <c r="AE14" s="252">
        <f t="shared" si="1"/>
        <v>99.6</v>
      </c>
      <c r="AF14" s="254">
        <f t="shared" si="1"/>
        <v>99.1</v>
      </c>
    </row>
    <row r="15" spans="1:32" ht="17.100000000000001" customHeight="1">
      <c r="A15" s="86" t="s">
        <v>22</v>
      </c>
      <c r="B15" s="118">
        <v>2592068</v>
      </c>
      <c r="C15" s="119">
        <v>61048234</v>
      </c>
      <c r="D15" s="120">
        <v>23552</v>
      </c>
      <c r="E15" s="118">
        <v>2611420</v>
      </c>
      <c r="F15" s="119">
        <v>63316733</v>
      </c>
      <c r="G15" s="120">
        <v>24246</v>
      </c>
      <c r="H15" s="118">
        <f t="shared" si="2"/>
        <v>2620250</v>
      </c>
      <c r="I15" s="119">
        <f t="shared" si="2"/>
        <v>63159396</v>
      </c>
      <c r="J15" s="120">
        <f t="shared" si="3"/>
        <v>24104</v>
      </c>
      <c r="K15" s="251">
        <f t="shared" si="0"/>
        <v>100.7</v>
      </c>
      <c r="L15" s="252">
        <f t="shared" si="0"/>
        <v>103.7</v>
      </c>
      <c r="M15" s="253">
        <f t="shared" si="0"/>
        <v>102.9</v>
      </c>
      <c r="N15" s="251">
        <f t="shared" si="0"/>
        <v>100.3</v>
      </c>
      <c r="O15" s="252">
        <f t="shared" si="0"/>
        <v>99.8</v>
      </c>
      <c r="P15" s="254">
        <f t="shared" si="0"/>
        <v>99.4</v>
      </c>
      <c r="Q15" s="86" t="s">
        <v>22</v>
      </c>
      <c r="R15" s="118">
        <v>1735652</v>
      </c>
      <c r="S15" s="119">
        <v>62879116</v>
      </c>
      <c r="T15" s="120">
        <v>36228</v>
      </c>
      <c r="U15" s="118">
        <v>1740542</v>
      </c>
      <c r="V15" s="119">
        <v>63638967</v>
      </c>
      <c r="W15" s="120">
        <v>36563</v>
      </c>
      <c r="X15" s="118">
        <f t="shared" si="4"/>
        <v>1746794</v>
      </c>
      <c r="Y15" s="119">
        <f t="shared" si="4"/>
        <v>62392710</v>
      </c>
      <c r="Z15" s="120">
        <f t="shared" si="5"/>
        <v>35718</v>
      </c>
      <c r="AA15" s="251">
        <f t="shared" si="1"/>
        <v>100.3</v>
      </c>
      <c r="AB15" s="252">
        <f t="shared" si="1"/>
        <v>101.2</v>
      </c>
      <c r="AC15" s="253">
        <f t="shared" si="1"/>
        <v>100.9</v>
      </c>
      <c r="AD15" s="251">
        <f t="shared" si="1"/>
        <v>100.4</v>
      </c>
      <c r="AE15" s="252">
        <f t="shared" si="1"/>
        <v>98</v>
      </c>
      <c r="AF15" s="254">
        <f t="shared" si="1"/>
        <v>97.7</v>
      </c>
    </row>
    <row r="16" spans="1:32" s="1" customFormat="1" ht="17.100000000000001" customHeight="1">
      <c r="A16" s="121" t="s">
        <v>157</v>
      </c>
      <c r="B16" s="118">
        <v>1703082</v>
      </c>
      <c r="C16" s="119">
        <v>37851232</v>
      </c>
      <c r="D16" s="120">
        <v>22225</v>
      </c>
      <c r="E16" s="118">
        <v>1718783</v>
      </c>
      <c r="F16" s="119">
        <v>39765899</v>
      </c>
      <c r="G16" s="120">
        <v>23136</v>
      </c>
      <c r="H16" s="118">
        <f t="shared" si="2"/>
        <v>1732740</v>
      </c>
      <c r="I16" s="119">
        <f t="shared" si="2"/>
        <v>40671918</v>
      </c>
      <c r="J16" s="120">
        <f t="shared" si="3"/>
        <v>23473</v>
      </c>
      <c r="K16" s="251">
        <f t="shared" si="0"/>
        <v>100.9</v>
      </c>
      <c r="L16" s="252">
        <f t="shared" si="0"/>
        <v>105.1</v>
      </c>
      <c r="M16" s="253">
        <f t="shared" si="0"/>
        <v>104.1</v>
      </c>
      <c r="N16" s="251">
        <f t="shared" si="0"/>
        <v>100.8</v>
      </c>
      <c r="O16" s="252">
        <f t="shared" si="0"/>
        <v>102.3</v>
      </c>
      <c r="P16" s="254">
        <f t="shared" si="0"/>
        <v>101.5</v>
      </c>
      <c r="Q16" s="86" t="str">
        <f>A16</f>
        <v>城市</v>
      </c>
      <c r="R16" s="118">
        <v>1020926</v>
      </c>
      <c r="S16" s="119">
        <v>28630981</v>
      </c>
      <c r="T16" s="120">
        <v>28044</v>
      </c>
      <c r="U16" s="118">
        <v>1036132</v>
      </c>
      <c r="V16" s="119">
        <v>30371093</v>
      </c>
      <c r="W16" s="120">
        <v>29312</v>
      </c>
      <c r="X16" s="118">
        <f t="shared" si="4"/>
        <v>1038521</v>
      </c>
      <c r="Y16" s="119">
        <f t="shared" si="4"/>
        <v>30038843</v>
      </c>
      <c r="Z16" s="120">
        <f t="shared" si="5"/>
        <v>28925</v>
      </c>
      <c r="AA16" s="251">
        <f t="shared" si="1"/>
        <v>101.5</v>
      </c>
      <c r="AB16" s="252">
        <f t="shared" si="1"/>
        <v>106.1</v>
      </c>
      <c r="AC16" s="253">
        <f t="shared" si="1"/>
        <v>104.5</v>
      </c>
      <c r="AD16" s="251">
        <f t="shared" si="1"/>
        <v>100.2</v>
      </c>
      <c r="AE16" s="252">
        <f t="shared" si="1"/>
        <v>98.9</v>
      </c>
      <c r="AF16" s="254">
        <f t="shared" si="1"/>
        <v>98.7</v>
      </c>
    </row>
    <row r="17" spans="1:32" s="1" customFormat="1" ht="17.100000000000001" customHeight="1">
      <c r="A17" s="86" t="s">
        <v>56</v>
      </c>
      <c r="B17" s="118">
        <v>1915064</v>
      </c>
      <c r="C17" s="119">
        <v>22463614</v>
      </c>
      <c r="D17" s="120">
        <v>11730</v>
      </c>
      <c r="E17" s="118">
        <v>1912801</v>
      </c>
      <c r="F17" s="119">
        <v>22659325</v>
      </c>
      <c r="G17" s="120">
        <v>11846</v>
      </c>
      <c r="H17" s="118">
        <f t="shared" si="2"/>
        <v>1908441</v>
      </c>
      <c r="I17" s="119">
        <f t="shared" si="2"/>
        <v>22238123</v>
      </c>
      <c r="J17" s="120">
        <f t="shared" si="3"/>
        <v>11653</v>
      </c>
      <c r="K17" s="251">
        <f t="shared" si="0"/>
        <v>99.9</v>
      </c>
      <c r="L17" s="252">
        <f t="shared" si="0"/>
        <v>100.9</v>
      </c>
      <c r="M17" s="253">
        <f t="shared" si="0"/>
        <v>101</v>
      </c>
      <c r="N17" s="251">
        <f t="shared" si="0"/>
        <v>99.8</v>
      </c>
      <c r="O17" s="252">
        <f t="shared" si="0"/>
        <v>98.1</v>
      </c>
      <c r="P17" s="254">
        <f t="shared" si="0"/>
        <v>98.4</v>
      </c>
      <c r="Q17" s="86" t="s">
        <v>56</v>
      </c>
      <c r="R17" s="118">
        <v>702258</v>
      </c>
      <c r="S17" s="119">
        <v>14189915</v>
      </c>
      <c r="T17" s="120">
        <v>20206</v>
      </c>
      <c r="U17" s="118">
        <v>700102</v>
      </c>
      <c r="V17" s="119">
        <v>14099032</v>
      </c>
      <c r="W17" s="120">
        <v>20139</v>
      </c>
      <c r="X17" s="118">
        <f t="shared" si="4"/>
        <v>695967</v>
      </c>
      <c r="Y17" s="119">
        <f t="shared" si="4"/>
        <v>13614679</v>
      </c>
      <c r="Z17" s="120">
        <f t="shared" si="5"/>
        <v>19562</v>
      </c>
      <c r="AA17" s="251">
        <f t="shared" si="1"/>
        <v>99.7</v>
      </c>
      <c r="AB17" s="252">
        <f t="shared" si="1"/>
        <v>99.4</v>
      </c>
      <c r="AC17" s="253">
        <f t="shared" si="1"/>
        <v>99.7</v>
      </c>
      <c r="AD17" s="251">
        <f t="shared" si="1"/>
        <v>99.4</v>
      </c>
      <c r="AE17" s="252">
        <f t="shared" si="1"/>
        <v>96.6</v>
      </c>
      <c r="AF17" s="254">
        <f t="shared" si="1"/>
        <v>97.1</v>
      </c>
    </row>
    <row r="18" spans="1:32" ht="17.100000000000001" customHeight="1">
      <c r="A18" s="80" t="s">
        <v>23</v>
      </c>
      <c r="B18" s="122">
        <v>395580</v>
      </c>
      <c r="C18" s="123">
        <v>3453435</v>
      </c>
      <c r="D18" s="124">
        <v>8730</v>
      </c>
      <c r="E18" s="122">
        <v>393368</v>
      </c>
      <c r="F18" s="123">
        <v>3471475</v>
      </c>
      <c r="G18" s="124">
        <v>8825</v>
      </c>
      <c r="H18" s="122">
        <f t="shared" si="2"/>
        <v>392754</v>
      </c>
      <c r="I18" s="123">
        <f t="shared" si="2"/>
        <v>3342561</v>
      </c>
      <c r="J18" s="124">
        <f t="shared" si="3"/>
        <v>8511</v>
      </c>
      <c r="K18" s="251">
        <f t="shared" si="0"/>
        <v>99.4</v>
      </c>
      <c r="L18" s="252">
        <f t="shared" si="0"/>
        <v>100.5</v>
      </c>
      <c r="M18" s="253">
        <f t="shared" si="0"/>
        <v>101.1</v>
      </c>
      <c r="N18" s="251">
        <f t="shared" si="0"/>
        <v>99.8</v>
      </c>
      <c r="O18" s="252">
        <f t="shared" si="0"/>
        <v>96.3</v>
      </c>
      <c r="P18" s="254">
        <f t="shared" si="0"/>
        <v>96.4</v>
      </c>
      <c r="Q18" s="80" t="s">
        <v>23</v>
      </c>
      <c r="R18" s="122">
        <v>154611</v>
      </c>
      <c r="S18" s="123">
        <v>2860260</v>
      </c>
      <c r="T18" s="124">
        <v>18500</v>
      </c>
      <c r="U18" s="122">
        <v>154497</v>
      </c>
      <c r="V18" s="123">
        <v>2878597</v>
      </c>
      <c r="W18" s="124">
        <v>18632</v>
      </c>
      <c r="X18" s="122">
        <f t="shared" si="4"/>
        <v>154497</v>
      </c>
      <c r="Y18" s="123">
        <f t="shared" si="4"/>
        <v>2689955</v>
      </c>
      <c r="Z18" s="124">
        <f t="shared" si="5"/>
        <v>17411</v>
      </c>
      <c r="AA18" s="251">
        <f t="shared" si="1"/>
        <v>99.9</v>
      </c>
      <c r="AB18" s="252">
        <f t="shared" si="1"/>
        <v>100.6</v>
      </c>
      <c r="AC18" s="253">
        <f t="shared" si="1"/>
        <v>100.7</v>
      </c>
      <c r="AD18" s="251">
        <f t="shared" si="1"/>
        <v>100</v>
      </c>
      <c r="AE18" s="252">
        <f t="shared" si="1"/>
        <v>93.4</v>
      </c>
      <c r="AF18" s="254">
        <f t="shared" si="1"/>
        <v>93.4</v>
      </c>
    </row>
    <row r="19" spans="1:32" ht="17.100000000000001" customHeight="1">
      <c r="A19" s="86" t="s">
        <v>24</v>
      </c>
      <c r="B19" s="118">
        <v>803687</v>
      </c>
      <c r="C19" s="119">
        <v>17175917</v>
      </c>
      <c r="D19" s="120">
        <v>21371</v>
      </c>
      <c r="E19" s="118">
        <v>807974</v>
      </c>
      <c r="F19" s="119">
        <v>17711702</v>
      </c>
      <c r="G19" s="120">
        <v>21921</v>
      </c>
      <c r="H19" s="118">
        <f t="shared" si="2"/>
        <v>813061</v>
      </c>
      <c r="I19" s="119">
        <f t="shared" si="2"/>
        <v>17832791</v>
      </c>
      <c r="J19" s="120">
        <f t="shared" si="3"/>
        <v>21933</v>
      </c>
      <c r="K19" s="251">
        <f t="shared" si="0"/>
        <v>100.5</v>
      </c>
      <c r="L19" s="252">
        <f t="shared" si="0"/>
        <v>103.1</v>
      </c>
      <c r="M19" s="253">
        <f t="shared" si="0"/>
        <v>102.6</v>
      </c>
      <c r="N19" s="251">
        <f t="shared" si="0"/>
        <v>100.6</v>
      </c>
      <c r="O19" s="252">
        <f t="shared" si="0"/>
        <v>100.7</v>
      </c>
      <c r="P19" s="254">
        <f t="shared" si="0"/>
        <v>100.1</v>
      </c>
      <c r="Q19" s="86" t="s">
        <v>24</v>
      </c>
      <c r="R19" s="118">
        <v>387146</v>
      </c>
      <c r="S19" s="119">
        <v>9319193</v>
      </c>
      <c r="T19" s="120">
        <v>24072</v>
      </c>
      <c r="U19" s="118">
        <v>390476</v>
      </c>
      <c r="V19" s="119">
        <v>9441133</v>
      </c>
      <c r="W19" s="120">
        <v>24179</v>
      </c>
      <c r="X19" s="118">
        <f t="shared" si="4"/>
        <v>392212</v>
      </c>
      <c r="Y19" s="119">
        <f t="shared" si="4"/>
        <v>9262796</v>
      </c>
      <c r="Z19" s="120">
        <f t="shared" si="5"/>
        <v>23617</v>
      </c>
      <c r="AA19" s="251">
        <f t="shared" si="1"/>
        <v>100.9</v>
      </c>
      <c r="AB19" s="252">
        <f t="shared" si="1"/>
        <v>101.3</v>
      </c>
      <c r="AC19" s="253">
        <f t="shared" si="1"/>
        <v>100.4</v>
      </c>
      <c r="AD19" s="251">
        <f t="shared" si="1"/>
        <v>100.4</v>
      </c>
      <c r="AE19" s="252">
        <f t="shared" si="1"/>
        <v>98.1</v>
      </c>
      <c r="AF19" s="254">
        <f t="shared" si="1"/>
        <v>97.7</v>
      </c>
    </row>
    <row r="20" spans="1:32" ht="17.100000000000001" customHeight="1">
      <c r="A20" s="86" t="s">
        <v>25</v>
      </c>
      <c r="B20" s="118">
        <v>771027</v>
      </c>
      <c r="C20" s="119">
        <v>17832544</v>
      </c>
      <c r="D20" s="120">
        <v>23128</v>
      </c>
      <c r="E20" s="118">
        <v>775565</v>
      </c>
      <c r="F20" s="119">
        <v>18386222</v>
      </c>
      <c r="G20" s="120">
        <v>23707</v>
      </c>
      <c r="H20" s="118">
        <f t="shared" si="2"/>
        <v>781016</v>
      </c>
      <c r="I20" s="119">
        <f t="shared" si="2"/>
        <v>18564274</v>
      </c>
      <c r="J20" s="120">
        <f t="shared" si="3"/>
        <v>23769</v>
      </c>
      <c r="K20" s="251">
        <f t="shared" si="0"/>
        <v>100.6</v>
      </c>
      <c r="L20" s="252">
        <f t="shared" si="0"/>
        <v>103.1</v>
      </c>
      <c r="M20" s="253">
        <f t="shared" si="0"/>
        <v>102.5</v>
      </c>
      <c r="N20" s="251">
        <f t="shared" si="0"/>
        <v>100.7</v>
      </c>
      <c r="O20" s="252">
        <f t="shared" si="0"/>
        <v>101</v>
      </c>
      <c r="P20" s="254">
        <f t="shared" si="0"/>
        <v>100.3</v>
      </c>
      <c r="Q20" s="86" t="s">
        <v>25</v>
      </c>
      <c r="R20" s="118">
        <v>445459</v>
      </c>
      <c r="S20" s="119">
        <v>13534881</v>
      </c>
      <c r="T20" s="120">
        <v>30384</v>
      </c>
      <c r="U20" s="118">
        <v>450546</v>
      </c>
      <c r="V20" s="119">
        <v>13914148</v>
      </c>
      <c r="W20" s="120">
        <v>30883</v>
      </c>
      <c r="X20" s="118">
        <f t="shared" si="4"/>
        <v>450561</v>
      </c>
      <c r="Y20" s="119">
        <f t="shared" si="4"/>
        <v>13640134</v>
      </c>
      <c r="Z20" s="120">
        <f t="shared" si="5"/>
        <v>30274</v>
      </c>
      <c r="AA20" s="251">
        <f t="shared" si="1"/>
        <v>101.1</v>
      </c>
      <c r="AB20" s="252">
        <f t="shared" si="1"/>
        <v>102.8</v>
      </c>
      <c r="AC20" s="253">
        <f t="shared" si="1"/>
        <v>101.6</v>
      </c>
      <c r="AD20" s="251">
        <f t="shared" si="1"/>
        <v>100</v>
      </c>
      <c r="AE20" s="252">
        <f t="shared" si="1"/>
        <v>98</v>
      </c>
      <c r="AF20" s="254">
        <f t="shared" si="1"/>
        <v>98</v>
      </c>
    </row>
    <row r="21" spans="1:32" ht="17.100000000000001" customHeight="1">
      <c r="A21" s="86" t="s">
        <v>26</v>
      </c>
      <c r="B21" s="118">
        <v>1078014</v>
      </c>
      <c r="C21" s="119">
        <v>23462864</v>
      </c>
      <c r="D21" s="120">
        <v>21765</v>
      </c>
      <c r="E21" s="118">
        <v>1087886</v>
      </c>
      <c r="F21" s="119">
        <v>24668014</v>
      </c>
      <c r="G21" s="120">
        <v>22675</v>
      </c>
      <c r="H21" s="118">
        <f t="shared" si="2"/>
        <v>1093086</v>
      </c>
      <c r="I21" s="119">
        <f t="shared" si="2"/>
        <v>24945728</v>
      </c>
      <c r="J21" s="120">
        <f t="shared" si="3"/>
        <v>22821</v>
      </c>
      <c r="K21" s="251">
        <f t="shared" si="0"/>
        <v>100.9</v>
      </c>
      <c r="L21" s="252">
        <f t="shared" si="0"/>
        <v>105.1</v>
      </c>
      <c r="M21" s="253">
        <f t="shared" si="0"/>
        <v>104.2</v>
      </c>
      <c r="N21" s="251">
        <f t="shared" si="0"/>
        <v>100.5</v>
      </c>
      <c r="O21" s="252">
        <f t="shared" si="0"/>
        <v>101.1</v>
      </c>
      <c r="P21" s="254">
        <f t="shared" si="0"/>
        <v>100.6</v>
      </c>
      <c r="Q21" s="86" t="s">
        <v>26</v>
      </c>
      <c r="R21" s="118">
        <v>591877</v>
      </c>
      <c r="S21" s="119">
        <v>16402561</v>
      </c>
      <c r="T21" s="120">
        <v>27713</v>
      </c>
      <c r="U21" s="118">
        <v>593784</v>
      </c>
      <c r="V21" s="119">
        <v>16733756</v>
      </c>
      <c r="W21" s="120">
        <v>28182</v>
      </c>
      <c r="X21" s="118">
        <f t="shared" si="4"/>
        <v>591894</v>
      </c>
      <c r="Y21" s="119">
        <f t="shared" si="4"/>
        <v>16303387</v>
      </c>
      <c r="Z21" s="120">
        <f t="shared" si="5"/>
        <v>27544</v>
      </c>
      <c r="AA21" s="251">
        <f t="shared" si="1"/>
        <v>100.3</v>
      </c>
      <c r="AB21" s="252">
        <f t="shared" si="1"/>
        <v>102</v>
      </c>
      <c r="AC21" s="253">
        <f t="shared" si="1"/>
        <v>101.7</v>
      </c>
      <c r="AD21" s="251">
        <f t="shared" si="1"/>
        <v>99.7</v>
      </c>
      <c r="AE21" s="252">
        <f t="shared" si="1"/>
        <v>97.4</v>
      </c>
      <c r="AF21" s="254">
        <f t="shared" si="1"/>
        <v>97.7</v>
      </c>
    </row>
    <row r="22" spans="1:32" ht="17.100000000000001" customHeight="1">
      <c r="A22" s="86" t="s">
        <v>27</v>
      </c>
      <c r="B22" s="118">
        <v>310868</v>
      </c>
      <c r="C22" s="119">
        <v>4537536</v>
      </c>
      <c r="D22" s="120">
        <v>14596</v>
      </c>
      <c r="E22" s="118">
        <v>312869</v>
      </c>
      <c r="F22" s="119">
        <v>4662511</v>
      </c>
      <c r="G22" s="120">
        <v>14902</v>
      </c>
      <c r="H22" s="118">
        <f t="shared" si="2"/>
        <v>312009</v>
      </c>
      <c r="I22" s="119">
        <f t="shared" si="2"/>
        <v>4590910</v>
      </c>
      <c r="J22" s="120">
        <f t="shared" si="3"/>
        <v>14714</v>
      </c>
      <c r="K22" s="251">
        <f t="shared" ref="K22:P47" si="6">ROUND(E22/B22*100,1)</f>
        <v>100.6</v>
      </c>
      <c r="L22" s="252">
        <f t="shared" si="6"/>
        <v>102.8</v>
      </c>
      <c r="M22" s="253">
        <f t="shared" si="6"/>
        <v>102.1</v>
      </c>
      <c r="N22" s="251">
        <f t="shared" si="6"/>
        <v>99.7</v>
      </c>
      <c r="O22" s="252">
        <f t="shared" si="6"/>
        <v>98.5</v>
      </c>
      <c r="P22" s="254">
        <f t="shared" si="6"/>
        <v>98.7</v>
      </c>
      <c r="Q22" s="86" t="s">
        <v>27</v>
      </c>
      <c r="R22" s="118">
        <v>244565</v>
      </c>
      <c r="S22" s="119">
        <v>6098882</v>
      </c>
      <c r="T22" s="120">
        <v>24938</v>
      </c>
      <c r="U22" s="118">
        <v>244270</v>
      </c>
      <c r="V22" s="119">
        <v>6587031</v>
      </c>
      <c r="W22" s="120">
        <v>26966</v>
      </c>
      <c r="X22" s="118">
        <f t="shared" si="4"/>
        <v>402539</v>
      </c>
      <c r="Y22" s="119">
        <f t="shared" si="4"/>
        <v>17977584</v>
      </c>
      <c r="Z22" s="120">
        <f t="shared" si="5"/>
        <v>44660</v>
      </c>
      <c r="AA22" s="251">
        <f t="shared" ref="AA22:AF47" si="7">ROUND(U22/R22*100,1)</f>
        <v>99.9</v>
      </c>
      <c r="AB22" s="252">
        <f t="shared" si="7"/>
        <v>108</v>
      </c>
      <c r="AC22" s="253">
        <f t="shared" si="7"/>
        <v>108.1</v>
      </c>
      <c r="AD22" s="251">
        <f t="shared" si="7"/>
        <v>164.8</v>
      </c>
      <c r="AE22" s="252">
        <f t="shared" si="7"/>
        <v>272.89999999999998</v>
      </c>
      <c r="AF22" s="254">
        <f t="shared" si="7"/>
        <v>165.6</v>
      </c>
    </row>
    <row r="23" spans="1:32" ht="17.100000000000001" customHeight="1">
      <c r="A23" s="86" t="s">
        <v>28</v>
      </c>
      <c r="B23" s="118">
        <v>370112</v>
      </c>
      <c r="C23" s="119">
        <v>7032025</v>
      </c>
      <c r="D23" s="120">
        <v>19000</v>
      </c>
      <c r="E23" s="118">
        <v>370171</v>
      </c>
      <c r="F23" s="119">
        <v>7180641</v>
      </c>
      <c r="G23" s="120">
        <v>19398</v>
      </c>
      <c r="H23" s="118">
        <f t="shared" ref="H23:I38" si="8">H68</f>
        <v>369721</v>
      </c>
      <c r="I23" s="119">
        <f t="shared" si="8"/>
        <v>7075661</v>
      </c>
      <c r="J23" s="120">
        <f t="shared" si="3"/>
        <v>19138</v>
      </c>
      <c r="K23" s="251">
        <f t="shared" si="6"/>
        <v>100</v>
      </c>
      <c r="L23" s="252">
        <f t="shared" si="6"/>
        <v>102.1</v>
      </c>
      <c r="M23" s="253">
        <f t="shared" si="6"/>
        <v>102.1</v>
      </c>
      <c r="N23" s="251">
        <f t="shared" si="6"/>
        <v>99.9</v>
      </c>
      <c r="O23" s="252">
        <f t="shared" si="6"/>
        <v>98.5</v>
      </c>
      <c r="P23" s="254">
        <f t="shared" si="6"/>
        <v>98.7</v>
      </c>
      <c r="Q23" s="86" t="s">
        <v>28</v>
      </c>
      <c r="R23" s="118">
        <v>363755</v>
      </c>
      <c r="S23" s="119">
        <v>9953700</v>
      </c>
      <c r="T23" s="120">
        <v>27364</v>
      </c>
      <c r="U23" s="118">
        <v>367835</v>
      </c>
      <c r="V23" s="119">
        <v>10311801</v>
      </c>
      <c r="W23" s="120">
        <v>28034</v>
      </c>
      <c r="X23" s="118">
        <f t="shared" ref="X23:Y38" si="9">X68</f>
        <v>370354</v>
      </c>
      <c r="Y23" s="119">
        <f t="shared" si="9"/>
        <v>10044926</v>
      </c>
      <c r="Z23" s="120">
        <f t="shared" si="5"/>
        <v>27122</v>
      </c>
      <c r="AA23" s="251">
        <f t="shared" si="7"/>
        <v>101.1</v>
      </c>
      <c r="AB23" s="252">
        <f t="shared" si="7"/>
        <v>103.6</v>
      </c>
      <c r="AC23" s="253">
        <f t="shared" si="7"/>
        <v>102.4</v>
      </c>
      <c r="AD23" s="251">
        <f t="shared" si="7"/>
        <v>100.7</v>
      </c>
      <c r="AE23" s="252">
        <f t="shared" si="7"/>
        <v>97.4</v>
      </c>
      <c r="AF23" s="254">
        <f t="shared" si="7"/>
        <v>96.7</v>
      </c>
    </row>
    <row r="24" spans="1:32" ht="17.100000000000001" customHeight="1">
      <c r="A24" s="86" t="s">
        <v>29</v>
      </c>
      <c r="B24" s="118">
        <v>341274</v>
      </c>
      <c r="C24" s="119">
        <v>5839050</v>
      </c>
      <c r="D24" s="120">
        <v>17110</v>
      </c>
      <c r="E24" s="118">
        <v>341955</v>
      </c>
      <c r="F24" s="119">
        <v>5953847</v>
      </c>
      <c r="G24" s="120">
        <v>17411</v>
      </c>
      <c r="H24" s="118">
        <f t="shared" si="8"/>
        <v>342293</v>
      </c>
      <c r="I24" s="119">
        <f t="shared" si="8"/>
        <v>5968465</v>
      </c>
      <c r="J24" s="120">
        <f t="shared" si="3"/>
        <v>17437</v>
      </c>
      <c r="K24" s="251">
        <f t="shared" si="6"/>
        <v>100.2</v>
      </c>
      <c r="L24" s="252">
        <f t="shared" si="6"/>
        <v>102</v>
      </c>
      <c r="M24" s="253">
        <f t="shared" si="6"/>
        <v>101.8</v>
      </c>
      <c r="N24" s="251">
        <f t="shared" si="6"/>
        <v>100.1</v>
      </c>
      <c r="O24" s="252">
        <f t="shared" si="6"/>
        <v>100.2</v>
      </c>
      <c r="P24" s="254">
        <f t="shared" si="6"/>
        <v>100.1</v>
      </c>
      <c r="Q24" s="86" t="s">
        <v>29</v>
      </c>
      <c r="R24" s="118">
        <v>158369</v>
      </c>
      <c r="S24" s="119">
        <v>3020234</v>
      </c>
      <c r="T24" s="120">
        <v>19071</v>
      </c>
      <c r="U24" s="118">
        <v>162473</v>
      </c>
      <c r="V24" s="119">
        <v>3726758</v>
      </c>
      <c r="W24" s="120">
        <v>22938</v>
      </c>
      <c r="X24" s="118">
        <f t="shared" si="9"/>
        <v>163584</v>
      </c>
      <c r="Y24" s="119">
        <f t="shared" si="9"/>
        <v>3759369</v>
      </c>
      <c r="Z24" s="120">
        <f t="shared" si="5"/>
        <v>22981</v>
      </c>
      <c r="AA24" s="251">
        <f t="shared" si="7"/>
        <v>102.6</v>
      </c>
      <c r="AB24" s="252">
        <f t="shared" si="7"/>
        <v>123.4</v>
      </c>
      <c r="AC24" s="253">
        <f t="shared" si="7"/>
        <v>120.3</v>
      </c>
      <c r="AD24" s="251">
        <f t="shared" si="7"/>
        <v>100.7</v>
      </c>
      <c r="AE24" s="252">
        <f t="shared" si="7"/>
        <v>100.9</v>
      </c>
      <c r="AF24" s="254">
        <f t="shared" si="7"/>
        <v>100.2</v>
      </c>
    </row>
    <row r="25" spans="1:32" ht="17.100000000000001" customHeight="1">
      <c r="A25" s="86" t="s">
        <v>30</v>
      </c>
      <c r="B25" s="118">
        <v>1493269</v>
      </c>
      <c r="C25" s="119">
        <v>29311921</v>
      </c>
      <c r="D25" s="120">
        <v>19629</v>
      </c>
      <c r="E25" s="118">
        <v>1501192</v>
      </c>
      <c r="F25" s="119">
        <v>30498978</v>
      </c>
      <c r="G25" s="120">
        <v>20317</v>
      </c>
      <c r="H25" s="118">
        <f t="shared" si="8"/>
        <v>1510030</v>
      </c>
      <c r="I25" s="119">
        <f t="shared" si="8"/>
        <v>31034099</v>
      </c>
      <c r="J25" s="120">
        <f t="shared" si="3"/>
        <v>20552</v>
      </c>
      <c r="K25" s="251">
        <f t="shared" si="6"/>
        <v>100.5</v>
      </c>
      <c r="L25" s="252">
        <f t="shared" si="6"/>
        <v>104</v>
      </c>
      <c r="M25" s="253">
        <f t="shared" si="6"/>
        <v>103.5</v>
      </c>
      <c r="N25" s="251">
        <f t="shared" si="6"/>
        <v>100.6</v>
      </c>
      <c r="O25" s="252">
        <f t="shared" si="6"/>
        <v>101.8</v>
      </c>
      <c r="P25" s="254">
        <f t="shared" si="6"/>
        <v>101.2</v>
      </c>
      <c r="Q25" s="86" t="s">
        <v>30</v>
      </c>
      <c r="R25" s="118">
        <v>913235</v>
      </c>
      <c r="S25" s="119">
        <v>22301012</v>
      </c>
      <c r="T25" s="120">
        <v>24420</v>
      </c>
      <c r="U25" s="118">
        <v>944342</v>
      </c>
      <c r="V25" s="119">
        <v>24627844</v>
      </c>
      <c r="W25" s="120">
        <v>26079</v>
      </c>
      <c r="X25" s="118">
        <f t="shared" si="9"/>
        <v>949166</v>
      </c>
      <c r="Y25" s="119">
        <f t="shared" si="9"/>
        <v>24371401</v>
      </c>
      <c r="Z25" s="120">
        <f t="shared" si="5"/>
        <v>25677</v>
      </c>
      <c r="AA25" s="251">
        <f t="shared" si="7"/>
        <v>103.4</v>
      </c>
      <c r="AB25" s="252">
        <f t="shared" si="7"/>
        <v>110.4</v>
      </c>
      <c r="AC25" s="253">
        <f t="shared" si="7"/>
        <v>106.8</v>
      </c>
      <c r="AD25" s="251">
        <f t="shared" si="7"/>
        <v>100.5</v>
      </c>
      <c r="AE25" s="252">
        <f t="shared" si="7"/>
        <v>99</v>
      </c>
      <c r="AF25" s="254">
        <f t="shared" si="7"/>
        <v>98.5</v>
      </c>
    </row>
    <row r="26" spans="1:32" ht="17.100000000000001" customHeight="1">
      <c r="A26" s="86" t="s">
        <v>64</v>
      </c>
      <c r="B26" s="118">
        <v>153479</v>
      </c>
      <c r="C26" s="119">
        <v>1365201</v>
      </c>
      <c r="D26" s="120">
        <v>8895</v>
      </c>
      <c r="E26" s="118">
        <v>153011</v>
      </c>
      <c r="F26" s="119">
        <v>1381654</v>
      </c>
      <c r="G26" s="120">
        <v>9030</v>
      </c>
      <c r="H26" s="118">
        <f t="shared" si="8"/>
        <v>152533</v>
      </c>
      <c r="I26" s="119">
        <f t="shared" si="8"/>
        <v>1347866</v>
      </c>
      <c r="J26" s="120">
        <f t="shared" si="3"/>
        <v>8837</v>
      </c>
      <c r="K26" s="251">
        <f t="shared" si="6"/>
        <v>99.7</v>
      </c>
      <c r="L26" s="252">
        <f t="shared" si="6"/>
        <v>101.2</v>
      </c>
      <c r="M26" s="253">
        <f t="shared" si="6"/>
        <v>101.5</v>
      </c>
      <c r="N26" s="251">
        <f t="shared" si="6"/>
        <v>99.7</v>
      </c>
      <c r="O26" s="252">
        <f t="shared" si="6"/>
        <v>97.6</v>
      </c>
      <c r="P26" s="254">
        <f t="shared" si="6"/>
        <v>97.9</v>
      </c>
      <c r="Q26" s="86" t="s">
        <v>64</v>
      </c>
      <c r="R26" s="118">
        <v>30154</v>
      </c>
      <c r="S26" s="119">
        <v>521255</v>
      </c>
      <c r="T26" s="120">
        <v>17286</v>
      </c>
      <c r="U26" s="118">
        <v>30120</v>
      </c>
      <c r="V26" s="119">
        <v>519112</v>
      </c>
      <c r="W26" s="120">
        <v>17235</v>
      </c>
      <c r="X26" s="118">
        <f t="shared" si="9"/>
        <v>29694</v>
      </c>
      <c r="Y26" s="119">
        <f t="shared" si="9"/>
        <v>489341</v>
      </c>
      <c r="Z26" s="120">
        <f t="shared" si="5"/>
        <v>16479</v>
      </c>
      <c r="AA26" s="251">
        <f t="shared" si="7"/>
        <v>99.9</v>
      </c>
      <c r="AB26" s="252">
        <f t="shared" si="7"/>
        <v>99.6</v>
      </c>
      <c r="AC26" s="253">
        <f t="shared" si="7"/>
        <v>99.7</v>
      </c>
      <c r="AD26" s="251">
        <f t="shared" si="7"/>
        <v>98.6</v>
      </c>
      <c r="AE26" s="252">
        <f t="shared" si="7"/>
        <v>94.3</v>
      </c>
      <c r="AF26" s="254">
        <f t="shared" si="7"/>
        <v>95.6</v>
      </c>
    </row>
    <row r="27" spans="1:32" ht="17.100000000000001" customHeight="1">
      <c r="A27" s="86" t="s">
        <v>31</v>
      </c>
      <c r="B27" s="118">
        <v>191931</v>
      </c>
      <c r="C27" s="119">
        <v>1571720</v>
      </c>
      <c r="D27" s="120">
        <v>8189</v>
      </c>
      <c r="E27" s="118">
        <v>193182</v>
      </c>
      <c r="F27" s="119">
        <v>1601089</v>
      </c>
      <c r="G27" s="120">
        <v>8288</v>
      </c>
      <c r="H27" s="118">
        <f t="shared" si="8"/>
        <v>193067</v>
      </c>
      <c r="I27" s="119">
        <f t="shared" si="8"/>
        <v>1584791</v>
      </c>
      <c r="J27" s="120">
        <f t="shared" si="3"/>
        <v>8209</v>
      </c>
      <c r="K27" s="251">
        <f t="shared" si="6"/>
        <v>100.7</v>
      </c>
      <c r="L27" s="252">
        <f t="shared" si="6"/>
        <v>101.9</v>
      </c>
      <c r="M27" s="253">
        <f t="shared" si="6"/>
        <v>101.2</v>
      </c>
      <c r="N27" s="251">
        <f t="shared" si="6"/>
        <v>99.9</v>
      </c>
      <c r="O27" s="252">
        <f t="shared" si="6"/>
        <v>99</v>
      </c>
      <c r="P27" s="254">
        <f t="shared" si="6"/>
        <v>99</v>
      </c>
      <c r="Q27" s="86" t="s">
        <v>31</v>
      </c>
      <c r="R27" s="118">
        <v>27017</v>
      </c>
      <c r="S27" s="119">
        <v>267643</v>
      </c>
      <c r="T27" s="120">
        <v>9906</v>
      </c>
      <c r="U27" s="118">
        <v>27017</v>
      </c>
      <c r="V27" s="119">
        <v>267643</v>
      </c>
      <c r="W27" s="120">
        <v>9906</v>
      </c>
      <c r="X27" s="118">
        <f t="shared" si="9"/>
        <v>27075</v>
      </c>
      <c r="Y27" s="119">
        <f t="shared" si="9"/>
        <v>260742</v>
      </c>
      <c r="Z27" s="120">
        <f t="shared" si="5"/>
        <v>9630</v>
      </c>
      <c r="AA27" s="251">
        <f t="shared" si="7"/>
        <v>100</v>
      </c>
      <c r="AB27" s="252">
        <f t="shared" si="7"/>
        <v>100</v>
      </c>
      <c r="AC27" s="253">
        <f t="shared" si="7"/>
        <v>100</v>
      </c>
      <c r="AD27" s="251">
        <f t="shared" si="7"/>
        <v>100.2</v>
      </c>
      <c r="AE27" s="252">
        <f t="shared" si="7"/>
        <v>97.4</v>
      </c>
      <c r="AF27" s="254">
        <f t="shared" si="7"/>
        <v>97.2</v>
      </c>
    </row>
    <row r="28" spans="1:32" ht="17.100000000000001" customHeight="1">
      <c r="A28" s="86" t="s">
        <v>32</v>
      </c>
      <c r="B28" s="118">
        <v>465131</v>
      </c>
      <c r="C28" s="119">
        <v>6425860</v>
      </c>
      <c r="D28" s="120">
        <v>13815</v>
      </c>
      <c r="E28" s="118">
        <v>463525</v>
      </c>
      <c r="F28" s="119">
        <v>6474156</v>
      </c>
      <c r="G28" s="120">
        <v>13967</v>
      </c>
      <c r="H28" s="118">
        <f t="shared" si="8"/>
        <v>460996</v>
      </c>
      <c r="I28" s="119">
        <f t="shared" si="8"/>
        <v>6332386</v>
      </c>
      <c r="J28" s="120">
        <f t="shared" si="3"/>
        <v>13736</v>
      </c>
      <c r="K28" s="251">
        <f t="shared" si="6"/>
        <v>99.7</v>
      </c>
      <c r="L28" s="252">
        <f t="shared" si="6"/>
        <v>100.8</v>
      </c>
      <c r="M28" s="253">
        <f t="shared" si="6"/>
        <v>101.1</v>
      </c>
      <c r="N28" s="251">
        <f t="shared" si="6"/>
        <v>99.5</v>
      </c>
      <c r="O28" s="252">
        <f t="shared" si="6"/>
        <v>97.8</v>
      </c>
      <c r="P28" s="254">
        <f t="shared" si="6"/>
        <v>98.3</v>
      </c>
      <c r="Q28" s="86" t="s">
        <v>32</v>
      </c>
      <c r="R28" s="118">
        <v>145542</v>
      </c>
      <c r="S28" s="119">
        <v>2608573</v>
      </c>
      <c r="T28" s="120">
        <v>17923</v>
      </c>
      <c r="U28" s="118">
        <v>152441</v>
      </c>
      <c r="V28" s="119">
        <v>3494919</v>
      </c>
      <c r="W28" s="120">
        <v>22926</v>
      </c>
      <c r="X28" s="118">
        <f t="shared" si="9"/>
        <v>154871</v>
      </c>
      <c r="Y28" s="119">
        <f t="shared" si="9"/>
        <v>3545037</v>
      </c>
      <c r="Z28" s="120">
        <f t="shared" si="5"/>
        <v>22890</v>
      </c>
      <c r="AA28" s="251">
        <f t="shared" si="7"/>
        <v>104.7</v>
      </c>
      <c r="AB28" s="252">
        <f t="shared" si="7"/>
        <v>134</v>
      </c>
      <c r="AC28" s="253">
        <f t="shared" si="7"/>
        <v>127.9</v>
      </c>
      <c r="AD28" s="251">
        <f t="shared" si="7"/>
        <v>101.6</v>
      </c>
      <c r="AE28" s="252">
        <f t="shared" si="7"/>
        <v>101.4</v>
      </c>
      <c r="AF28" s="254">
        <f t="shared" si="7"/>
        <v>99.8</v>
      </c>
    </row>
    <row r="29" spans="1:32" ht="17.100000000000001" customHeight="1">
      <c r="A29" s="86" t="s">
        <v>33</v>
      </c>
      <c r="B29" s="118">
        <v>399771</v>
      </c>
      <c r="C29" s="119">
        <v>5688283</v>
      </c>
      <c r="D29" s="120">
        <v>14229</v>
      </c>
      <c r="E29" s="118">
        <v>400249</v>
      </c>
      <c r="F29" s="119">
        <v>5818752</v>
      </c>
      <c r="G29" s="120">
        <v>14538</v>
      </c>
      <c r="H29" s="118">
        <f t="shared" si="8"/>
        <v>400924</v>
      </c>
      <c r="I29" s="119">
        <f t="shared" si="8"/>
        <v>5641741</v>
      </c>
      <c r="J29" s="120">
        <f t="shared" si="3"/>
        <v>14072</v>
      </c>
      <c r="K29" s="251">
        <f t="shared" si="6"/>
        <v>100.1</v>
      </c>
      <c r="L29" s="252">
        <f t="shared" si="6"/>
        <v>102.3</v>
      </c>
      <c r="M29" s="253">
        <f t="shared" si="6"/>
        <v>102.2</v>
      </c>
      <c r="N29" s="251">
        <f t="shared" si="6"/>
        <v>100.2</v>
      </c>
      <c r="O29" s="252">
        <f t="shared" si="6"/>
        <v>97</v>
      </c>
      <c r="P29" s="254">
        <f t="shared" si="6"/>
        <v>96.8</v>
      </c>
      <c r="Q29" s="86" t="s">
        <v>33</v>
      </c>
      <c r="R29" s="118">
        <v>48723</v>
      </c>
      <c r="S29" s="119">
        <v>961363</v>
      </c>
      <c r="T29" s="120">
        <v>19731</v>
      </c>
      <c r="U29" s="118">
        <v>49027</v>
      </c>
      <c r="V29" s="119">
        <v>976699</v>
      </c>
      <c r="W29" s="120">
        <v>19922</v>
      </c>
      <c r="X29" s="118">
        <f t="shared" si="9"/>
        <v>50457</v>
      </c>
      <c r="Y29" s="119">
        <f t="shared" si="9"/>
        <v>1014828</v>
      </c>
      <c r="Z29" s="120">
        <f t="shared" si="5"/>
        <v>20113</v>
      </c>
      <c r="AA29" s="251">
        <f t="shared" si="7"/>
        <v>100.6</v>
      </c>
      <c r="AB29" s="252">
        <f t="shared" si="7"/>
        <v>101.6</v>
      </c>
      <c r="AC29" s="253">
        <f t="shared" si="7"/>
        <v>101</v>
      </c>
      <c r="AD29" s="251">
        <f t="shared" si="7"/>
        <v>102.9</v>
      </c>
      <c r="AE29" s="252">
        <f t="shared" si="7"/>
        <v>103.9</v>
      </c>
      <c r="AF29" s="254">
        <f t="shared" si="7"/>
        <v>101</v>
      </c>
    </row>
    <row r="30" spans="1:32" ht="17.100000000000001" customHeight="1">
      <c r="A30" s="86" t="s">
        <v>34</v>
      </c>
      <c r="B30" s="118">
        <v>683516</v>
      </c>
      <c r="C30" s="119">
        <v>14419398</v>
      </c>
      <c r="D30" s="120">
        <v>21096</v>
      </c>
      <c r="E30" s="118">
        <v>689020</v>
      </c>
      <c r="F30" s="119">
        <v>14979180</v>
      </c>
      <c r="G30" s="120">
        <v>21740</v>
      </c>
      <c r="H30" s="118">
        <f t="shared" si="8"/>
        <v>697049</v>
      </c>
      <c r="I30" s="119">
        <f t="shared" si="8"/>
        <v>15380379</v>
      </c>
      <c r="J30" s="120">
        <f t="shared" si="3"/>
        <v>22065</v>
      </c>
      <c r="K30" s="251">
        <f t="shared" si="6"/>
        <v>100.8</v>
      </c>
      <c r="L30" s="252">
        <f t="shared" si="6"/>
        <v>103.9</v>
      </c>
      <c r="M30" s="253">
        <f t="shared" si="6"/>
        <v>103.1</v>
      </c>
      <c r="N30" s="251">
        <f t="shared" si="6"/>
        <v>101.2</v>
      </c>
      <c r="O30" s="252">
        <f t="shared" si="6"/>
        <v>102.7</v>
      </c>
      <c r="P30" s="254">
        <f t="shared" si="6"/>
        <v>101.5</v>
      </c>
      <c r="Q30" s="86" t="s">
        <v>34</v>
      </c>
      <c r="R30" s="118">
        <v>581512</v>
      </c>
      <c r="S30" s="119">
        <v>16688486</v>
      </c>
      <c r="T30" s="120">
        <v>28698</v>
      </c>
      <c r="U30" s="118">
        <v>581384</v>
      </c>
      <c r="V30" s="119">
        <v>16723409</v>
      </c>
      <c r="W30" s="120">
        <v>28765</v>
      </c>
      <c r="X30" s="118">
        <f t="shared" si="9"/>
        <v>580146</v>
      </c>
      <c r="Y30" s="119">
        <f t="shared" si="9"/>
        <v>16027416</v>
      </c>
      <c r="Z30" s="120">
        <f t="shared" si="5"/>
        <v>27627</v>
      </c>
      <c r="AA30" s="251">
        <f t="shared" si="7"/>
        <v>100</v>
      </c>
      <c r="AB30" s="252">
        <f t="shared" si="7"/>
        <v>100.2</v>
      </c>
      <c r="AC30" s="253">
        <f t="shared" si="7"/>
        <v>100.2</v>
      </c>
      <c r="AD30" s="251">
        <f t="shared" si="7"/>
        <v>99.8</v>
      </c>
      <c r="AE30" s="252">
        <f t="shared" si="7"/>
        <v>95.8</v>
      </c>
      <c r="AF30" s="254">
        <f t="shared" si="7"/>
        <v>96</v>
      </c>
    </row>
    <row r="31" spans="1:32" ht="17.100000000000001" customHeight="1">
      <c r="A31" s="86" t="s">
        <v>35</v>
      </c>
      <c r="B31" s="118">
        <v>674079</v>
      </c>
      <c r="C31" s="119">
        <v>15431034</v>
      </c>
      <c r="D31" s="120">
        <v>22892</v>
      </c>
      <c r="E31" s="118">
        <v>673047</v>
      </c>
      <c r="F31" s="119">
        <v>15840961</v>
      </c>
      <c r="G31" s="120">
        <v>23536</v>
      </c>
      <c r="H31" s="118">
        <f t="shared" si="8"/>
        <v>675736</v>
      </c>
      <c r="I31" s="119">
        <f t="shared" si="8"/>
        <v>16026324</v>
      </c>
      <c r="J31" s="120">
        <f t="shared" si="3"/>
        <v>23717</v>
      </c>
      <c r="K31" s="251">
        <f t="shared" si="6"/>
        <v>99.8</v>
      </c>
      <c r="L31" s="252">
        <f t="shared" si="6"/>
        <v>102.7</v>
      </c>
      <c r="M31" s="253">
        <f t="shared" si="6"/>
        <v>102.8</v>
      </c>
      <c r="N31" s="251">
        <f t="shared" si="6"/>
        <v>100.4</v>
      </c>
      <c r="O31" s="252">
        <f t="shared" si="6"/>
        <v>101.2</v>
      </c>
      <c r="P31" s="254">
        <f t="shared" si="6"/>
        <v>100.8</v>
      </c>
      <c r="Q31" s="86" t="s">
        <v>35</v>
      </c>
      <c r="R31" s="118">
        <v>679050</v>
      </c>
      <c r="S31" s="119">
        <v>30391093</v>
      </c>
      <c r="T31" s="120">
        <v>44755</v>
      </c>
      <c r="U31" s="118">
        <v>683235</v>
      </c>
      <c r="V31" s="119">
        <v>31261120</v>
      </c>
      <c r="W31" s="120">
        <v>45755</v>
      </c>
      <c r="X31" s="118">
        <f t="shared" si="9"/>
        <v>683594</v>
      </c>
      <c r="Y31" s="119">
        <f t="shared" si="9"/>
        <v>31026770</v>
      </c>
      <c r="Z31" s="120">
        <f t="shared" si="5"/>
        <v>45388</v>
      </c>
      <c r="AA31" s="251">
        <f t="shared" si="7"/>
        <v>100.6</v>
      </c>
      <c r="AB31" s="252">
        <f t="shared" si="7"/>
        <v>102.9</v>
      </c>
      <c r="AC31" s="253">
        <f t="shared" si="7"/>
        <v>102.2</v>
      </c>
      <c r="AD31" s="251">
        <f t="shared" si="7"/>
        <v>100.1</v>
      </c>
      <c r="AE31" s="252">
        <f t="shared" si="7"/>
        <v>99.3</v>
      </c>
      <c r="AF31" s="254">
        <f t="shared" si="7"/>
        <v>99.2</v>
      </c>
    </row>
    <row r="32" spans="1:32" ht="17.100000000000001" customHeight="1">
      <c r="A32" s="86" t="s">
        <v>36</v>
      </c>
      <c r="B32" s="118">
        <v>1392138</v>
      </c>
      <c r="C32" s="119">
        <v>33015238</v>
      </c>
      <c r="D32" s="120">
        <v>23715</v>
      </c>
      <c r="E32" s="118">
        <v>1408256</v>
      </c>
      <c r="F32" s="119">
        <v>34481705</v>
      </c>
      <c r="G32" s="120">
        <v>24485</v>
      </c>
      <c r="H32" s="118">
        <f t="shared" si="8"/>
        <v>1420827</v>
      </c>
      <c r="I32" s="119">
        <f t="shared" si="8"/>
        <v>34827338</v>
      </c>
      <c r="J32" s="120">
        <f t="shared" si="3"/>
        <v>24512</v>
      </c>
      <c r="K32" s="251">
        <f t="shared" si="6"/>
        <v>101.2</v>
      </c>
      <c r="L32" s="252">
        <f t="shared" si="6"/>
        <v>104.4</v>
      </c>
      <c r="M32" s="253">
        <f t="shared" si="6"/>
        <v>103.2</v>
      </c>
      <c r="N32" s="251">
        <f t="shared" si="6"/>
        <v>100.9</v>
      </c>
      <c r="O32" s="252">
        <f t="shared" si="6"/>
        <v>101</v>
      </c>
      <c r="P32" s="254">
        <f t="shared" si="6"/>
        <v>100.1</v>
      </c>
      <c r="Q32" s="86" t="s">
        <v>36</v>
      </c>
      <c r="R32" s="118">
        <v>873230</v>
      </c>
      <c r="S32" s="119">
        <v>23301526</v>
      </c>
      <c r="T32" s="120">
        <v>26684</v>
      </c>
      <c r="U32" s="118">
        <v>880093</v>
      </c>
      <c r="V32" s="119">
        <v>24029973</v>
      </c>
      <c r="W32" s="120">
        <v>27304</v>
      </c>
      <c r="X32" s="118">
        <f t="shared" si="9"/>
        <v>883796</v>
      </c>
      <c r="Y32" s="119">
        <f t="shared" si="9"/>
        <v>23396029</v>
      </c>
      <c r="Z32" s="120">
        <f t="shared" si="5"/>
        <v>26472</v>
      </c>
      <c r="AA32" s="251">
        <f t="shared" si="7"/>
        <v>100.8</v>
      </c>
      <c r="AB32" s="252">
        <f t="shared" si="7"/>
        <v>103.1</v>
      </c>
      <c r="AC32" s="253">
        <f t="shared" si="7"/>
        <v>102.3</v>
      </c>
      <c r="AD32" s="251">
        <f t="shared" si="7"/>
        <v>100.4</v>
      </c>
      <c r="AE32" s="252">
        <f t="shared" si="7"/>
        <v>97.4</v>
      </c>
      <c r="AF32" s="254">
        <f t="shared" si="7"/>
        <v>97</v>
      </c>
    </row>
    <row r="33" spans="1:32" ht="17.100000000000001" customHeight="1">
      <c r="A33" s="86" t="s">
        <v>37</v>
      </c>
      <c r="B33" s="118">
        <v>637587</v>
      </c>
      <c r="C33" s="119">
        <v>12773231</v>
      </c>
      <c r="D33" s="120">
        <v>20034</v>
      </c>
      <c r="E33" s="118">
        <v>639533</v>
      </c>
      <c r="F33" s="119">
        <v>13244975</v>
      </c>
      <c r="G33" s="120">
        <v>20710</v>
      </c>
      <c r="H33" s="118">
        <f t="shared" si="8"/>
        <v>640944</v>
      </c>
      <c r="I33" s="119">
        <f t="shared" si="8"/>
        <v>13175046</v>
      </c>
      <c r="J33" s="120">
        <f t="shared" si="3"/>
        <v>20556</v>
      </c>
      <c r="K33" s="251">
        <f t="shared" si="6"/>
        <v>100.3</v>
      </c>
      <c r="L33" s="252">
        <f t="shared" si="6"/>
        <v>103.7</v>
      </c>
      <c r="M33" s="253">
        <f t="shared" si="6"/>
        <v>103.4</v>
      </c>
      <c r="N33" s="251">
        <f t="shared" si="6"/>
        <v>100.2</v>
      </c>
      <c r="O33" s="252">
        <f t="shared" si="6"/>
        <v>99.5</v>
      </c>
      <c r="P33" s="254">
        <f t="shared" si="6"/>
        <v>99.3</v>
      </c>
      <c r="Q33" s="86" t="s">
        <v>37</v>
      </c>
      <c r="R33" s="118">
        <v>448824</v>
      </c>
      <c r="S33" s="119">
        <v>14747596</v>
      </c>
      <c r="T33" s="120">
        <v>32858</v>
      </c>
      <c r="U33" s="118">
        <v>428408</v>
      </c>
      <c r="V33" s="119">
        <v>14004114</v>
      </c>
      <c r="W33" s="120">
        <v>32689</v>
      </c>
      <c r="X33" s="118">
        <f t="shared" si="9"/>
        <v>424135</v>
      </c>
      <c r="Y33" s="119">
        <f t="shared" si="9"/>
        <v>13450918</v>
      </c>
      <c r="Z33" s="120">
        <f t="shared" si="5"/>
        <v>31714</v>
      </c>
      <c r="AA33" s="251">
        <f t="shared" si="7"/>
        <v>95.5</v>
      </c>
      <c r="AB33" s="252">
        <f t="shared" si="7"/>
        <v>95</v>
      </c>
      <c r="AC33" s="253">
        <f t="shared" si="7"/>
        <v>99.5</v>
      </c>
      <c r="AD33" s="251">
        <f t="shared" si="7"/>
        <v>99</v>
      </c>
      <c r="AE33" s="252">
        <f t="shared" si="7"/>
        <v>96</v>
      </c>
      <c r="AF33" s="254">
        <f t="shared" si="7"/>
        <v>97</v>
      </c>
    </row>
    <row r="34" spans="1:32" ht="17.100000000000001" customHeight="1">
      <c r="A34" s="86" t="s">
        <v>38</v>
      </c>
      <c r="B34" s="118">
        <v>661456</v>
      </c>
      <c r="C34" s="119">
        <v>5168099</v>
      </c>
      <c r="D34" s="120">
        <v>7813</v>
      </c>
      <c r="E34" s="118">
        <v>658819</v>
      </c>
      <c r="F34" s="119">
        <v>5181109</v>
      </c>
      <c r="G34" s="120">
        <v>7864</v>
      </c>
      <c r="H34" s="118">
        <f t="shared" si="8"/>
        <v>656735</v>
      </c>
      <c r="I34" s="119">
        <f t="shared" si="8"/>
        <v>5098581</v>
      </c>
      <c r="J34" s="120">
        <f t="shared" si="3"/>
        <v>7764</v>
      </c>
      <c r="K34" s="251">
        <f t="shared" si="6"/>
        <v>99.6</v>
      </c>
      <c r="L34" s="252">
        <f t="shared" si="6"/>
        <v>100.3</v>
      </c>
      <c r="M34" s="253">
        <f t="shared" si="6"/>
        <v>100.7</v>
      </c>
      <c r="N34" s="251">
        <f t="shared" si="6"/>
        <v>99.7</v>
      </c>
      <c r="O34" s="252">
        <f t="shared" si="6"/>
        <v>98.4</v>
      </c>
      <c r="P34" s="254">
        <f t="shared" si="6"/>
        <v>98.7</v>
      </c>
      <c r="Q34" s="86" t="s">
        <v>38</v>
      </c>
      <c r="R34" s="118">
        <v>243581</v>
      </c>
      <c r="S34" s="119">
        <v>3960571</v>
      </c>
      <c r="T34" s="120">
        <v>16260</v>
      </c>
      <c r="U34" s="118">
        <v>243984</v>
      </c>
      <c r="V34" s="119">
        <v>4030718</v>
      </c>
      <c r="W34" s="120">
        <v>16520</v>
      </c>
      <c r="X34" s="118">
        <f t="shared" si="9"/>
        <v>242393</v>
      </c>
      <c r="Y34" s="119">
        <f t="shared" si="9"/>
        <v>3873528</v>
      </c>
      <c r="Z34" s="120">
        <f t="shared" si="5"/>
        <v>15980</v>
      </c>
      <c r="AA34" s="251">
        <f t="shared" si="7"/>
        <v>100.2</v>
      </c>
      <c r="AB34" s="252">
        <f t="shared" si="7"/>
        <v>101.8</v>
      </c>
      <c r="AC34" s="253">
        <f t="shared" si="7"/>
        <v>101.6</v>
      </c>
      <c r="AD34" s="251">
        <f t="shared" si="7"/>
        <v>99.3</v>
      </c>
      <c r="AE34" s="252">
        <f t="shared" si="7"/>
        <v>96.1</v>
      </c>
      <c r="AF34" s="254">
        <f t="shared" si="7"/>
        <v>96.7</v>
      </c>
    </row>
    <row r="35" spans="1:32" ht="17.100000000000001" customHeight="1">
      <c r="A35" s="86" t="s">
        <v>39</v>
      </c>
      <c r="B35" s="118">
        <v>865553</v>
      </c>
      <c r="C35" s="119">
        <v>14212994</v>
      </c>
      <c r="D35" s="120">
        <v>16421</v>
      </c>
      <c r="E35" s="118">
        <v>866012</v>
      </c>
      <c r="F35" s="119">
        <v>14396066</v>
      </c>
      <c r="G35" s="120">
        <v>16623</v>
      </c>
      <c r="H35" s="118">
        <f t="shared" si="8"/>
        <v>866289</v>
      </c>
      <c r="I35" s="119">
        <f t="shared" si="8"/>
        <v>14081383</v>
      </c>
      <c r="J35" s="120">
        <f t="shared" si="3"/>
        <v>16255</v>
      </c>
      <c r="K35" s="251">
        <f t="shared" si="6"/>
        <v>100.1</v>
      </c>
      <c r="L35" s="252">
        <f t="shared" si="6"/>
        <v>101.3</v>
      </c>
      <c r="M35" s="253">
        <f t="shared" si="6"/>
        <v>101.2</v>
      </c>
      <c r="N35" s="251">
        <f t="shared" si="6"/>
        <v>100</v>
      </c>
      <c r="O35" s="252">
        <f t="shared" si="6"/>
        <v>97.8</v>
      </c>
      <c r="P35" s="254">
        <f t="shared" si="6"/>
        <v>97.8</v>
      </c>
      <c r="Q35" s="86" t="s">
        <v>39</v>
      </c>
      <c r="R35" s="118">
        <v>422044</v>
      </c>
      <c r="S35" s="119">
        <v>10084463</v>
      </c>
      <c r="T35" s="120">
        <v>23894</v>
      </c>
      <c r="U35" s="118">
        <v>423758</v>
      </c>
      <c r="V35" s="119">
        <v>10282731</v>
      </c>
      <c r="W35" s="120">
        <v>24266</v>
      </c>
      <c r="X35" s="118">
        <f t="shared" si="9"/>
        <v>422906</v>
      </c>
      <c r="Y35" s="119">
        <f t="shared" si="9"/>
        <v>9961910</v>
      </c>
      <c r="Z35" s="120">
        <f t="shared" si="5"/>
        <v>23556</v>
      </c>
      <c r="AA35" s="251">
        <f t="shared" si="7"/>
        <v>100.4</v>
      </c>
      <c r="AB35" s="252">
        <f t="shared" si="7"/>
        <v>102</v>
      </c>
      <c r="AC35" s="253">
        <f t="shared" si="7"/>
        <v>101.6</v>
      </c>
      <c r="AD35" s="251">
        <f t="shared" si="7"/>
        <v>99.8</v>
      </c>
      <c r="AE35" s="252">
        <f t="shared" si="7"/>
        <v>96.9</v>
      </c>
      <c r="AF35" s="254">
        <f t="shared" si="7"/>
        <v>97.1</v>
      </c>
    </row>
    <row r="36" spans="1:32" ht="17.100000000000001" customHeight="1">
      <c r="A36" s="86" t="s">
        <v>40</v>
      </c>
      <c r="B36" s="118">
        <v>427154</v>
      </c>
      <c r="C36" s="119">
        <v>3651745</v>
      </c>
      <c r="D36" s="120">
        <v>8549</v>
      </c>
      <c r="E36" s="118">
        <v>425436</v>
      </c>
      <c r="F36" s="119">
        <v>3680930</v>
      </c>
      <c r="G36" s="120">
        <v>8652</v>
      </c>
      <c r="H36" s="118">
        <f t="shared" si="8"/>
        <v>424553</v>
      </c>
      <c r="I36" s="119">
        <f t="shared" si="8"/>
        <v>3666884</v>
      </c>
      <c r="J36" s="120">
        <f t="shared" si="3"/>
        <v>8637</v>
      </c>
      <c r="K36" s="251">
        <f t="shared" si="6"/>
        <v>99.6</v>
      </c>
      <c r="L36" s="252">
        <f t="shared" si="6"/>
        <v>100.8</v>
      </c>
      <c r="M36" s="253">
        <f t="shared" si="6"/>
        <v>101.2</v>
      </c>
      <c r="N36" s="251">
        <f t="shared" si="6"/>
        <v>99.8</v>
      </c>
      <c r="O36" s="252">
        <f t="shared" si="6"/>
        <v>99.6</v>
      </c>
      <c r="P36" s="254">
        <f t="shared" si="6"/>
        <v>99.8</v>
      </c>
      <c r="Q36" s="86" t="s">
        <v>40</v>
      </c>
      <c r="R36" s="118">
        <v>163897</v>
      </c>
      <c r="S36" s="119">
        <v>2070409</v>
      </c>
      <c r="T36" s="120">
        <v>12632</v>
      </c>
      <c r="U36" s="118">
        <v>160199</v>
      </c>
      <c r="V36" s="119">
        <v>2118440</v>
      </c>
      <c r="W36" s="120">
        <v>13224</v>
      </c>
      <c r="X36" s="118">
        <f t="shared" si="9"/>
        <v>159985</v>
      </c>
      <c r="Y36" s="119">
        <f t="shared" si="9"/>
        <v>2014921</v>
      </c>
      <c r="Z36" s="120">
        <f t="shared" si="5"/>
        <v>12594</v>
      </c>
      <c r="AA36" s="251">
        <f t="shared" si="7"/>
        <v>97.7</v>
      </c>
      <c r="AB36" s="252">
        <f t="shared" si="7"/>
        <v>102.3</v>
      </c>
      <c r="AC36" s="253">
        <f t="shared" si="7"/>
        <v>104.7</v>
      </c>
      <c r="AD36" s="251">
        <f t="shared" si="7"/>
        <v>99.9</v>
      </c>
      <c r="AE36" s="252">
        <f t="shared" si="7"/>
        <v>95.1</v>
      </c>
      <c r="AF36" s="254">
        <f t="shared" si="7"/>
        <v>95.2</v>
      </c>
    </row>
    <row r="37" spans="1:32" ht="17.100000000000001" customHeight="1">
      <c r="A37" s="86" t="s">
        <v>41</v>
      </c>
      <c r="B37" s="118">
        <v>91397</v>
      </c>
      <c r="C37" s="119">
        <v>494417</v>
      </c>
      <c r="D37" s="120">
        <v>5410</v>
      </c>
      <c r="E37" s="118">
        <v>91392</v>
      </c>
      <c r="F37" s="119">
        <v>499196</v>
      </c>
      <c r="G37" s="120">
        <v>5462</v>
      </c>
      <c r="H37" s="118">
        <f t="shared" si="8"/>
        <v>91509</v>
      </c>
      <c r="I37" s="119">
        <f t="shared" si="8"/>
        <v>494061</v>
      </c>
      <c r="J37" s="120">
        <f t="shared" si="3"/>
        <v>5399</v>
      </c>
      <c r="K37" s="251">
        <f t="shared" si="6"/>
        <v>100</v>
      </c>
      <c r="L37" s="252">
        <f t="shared" si="6"/>
        <v>101</v>
      </c>
      <c r="M37" s="253">
        <f t="shared" si="6"/>
        <v>101</v>
      </c>
      <c r="N37" s="251">
        <f t="shared" si="6"/>
        <v>100.1</v>
      </c>
      <c r="O37" s="252">
        <f t="shared" si="6"/>
        <v>99</v>
      </c>
      <c r="P37" s="254">
        <f t="shared" si="6"/>
        <v>98.8</v>
      </c>
      <c r="Q37" s="86" t="s">
        <v>41</v>
      </c>
      <c r="R37" s="118">
        <v>13873</v>
      </c>
      <c r="S37" s="119">
        <v>107109</v>
      </c>
      <c r="T37" s="120">
        <v>7721</v>
      </c>
      <c r="U37" s="118">
        <v>13862</v>
      </c>
      <c r="V37" s="119">
        <v>107050</v>
      </c>
      <c r="W37" s="120">
        <v>7723</v>
      </c>
      <c r="X37" s="118">
        <f t="shared" si="9"/>
        <v>14503</v>
      </c>
      <c r="Y37" s="119">
        <f t="shared" si="9"/>
        <v>120396</v>
      </c>
      <c r="Z37" s="120">
        <f t="shared" si="5"/>
        <v>8301</v>
      </c>
      <c r="AA37" s="251">
        <f t="shared" si="7"/>
        <v>99.9</v>
      </c>
      <c r="AB37" s="252">
        <f t="shared" si="7"/>
        <v>99.9</v>
      </c>
      <c r="AC37" s="253">
        <f t="shared" si="7"/>
        <v>100</v>
      </c>
      <c r="AD37" s="251">
        <f t="shared" si="7"/>
        <v>104.6</v>
      </c>
      <c r="AE37" s="252">
        <f t="shared" si="7"/>
        <v>112.5</v>
      </c>
      <c r="AF37" s="254">
        <f t="shared" si="7"/>
        <v>107.5</v>
      </c>
    </row>
    <row r="38" spans="1:32" ht="17.100000000000001" customHeight="1">
      <c r="A38" s="86" t="s">
        <v>42</v>
      </c>
      <c r="B38" s="118">
        <v>179175</v>
      </c>
      <c r="C38" s="119">
        <v>1235687</v>
      </c>
      <c r="D38" s="120">
        <v>6897</v>
      </c>
      <c r="E38" s="118">
        <v>178945</v>
      </c>
      <c r="F38" s="119">
        <v>1243336</v>
      </c>
      <c r="G38" s="120">
        <v>6948</v>
      </c>
      <c r="H38" s="118">
        <f t="shared" si="8"/>
        <v>178512</v>
      </c>
      <c r="I38" s="119">
        <f t="shared" si="8"/>
        <v>1220547</v>
      </c>
      <c r="J38" s="120">
        <f t="shared" si="3"/>
        <v>6837</v>
      </c>
      <c r="K38" s="251">
        <f t="shared" si="6"/>
        <v>99.9</v>
      </c>
      <c r="L38" s="252">
        <f t="shared" si="6"/>
        <v>100.6</v>
      </c>
      <c r="M38" s="253">
        <f t="shared" si="6"/>
        <v>100.7</v>
      </c>
      <c r="N38" s="251">
        <f t="shared" si="6"/>
        <v>99.8</v>
      </c>
      <c r="O38" s="252">
        <f t="shared" si="6"/>
        <v>98.2</v>
      </c>
      <c r="P38" s="254">
        <f t="shared" si="6"/>
        <v>98.4</v>
      </c>
      <c r="Q38" s="86" t="s">
        <v>42</v>
      </c>
      <c r="R38" s="118">
        <v>23514</v>
      </c>
      <c r="S38" s="119">
        <v>459416</v>
      </c>
      <c r="T38" s="120">
        <v>19538</v>
      </c>
      <c r="U38" s="118">
        <v>22538</v>
      </c>
      <c r="V38" s="119">
        <v>447609</v>
      </c>
      <c r="W38" s="120">
        <v>19860</v>
      </c>
      <c r="X38" s="118">
        <f t="shared" si="9"/>
        <v>22715</v>
      </c>
      <c r="Y38" s="119">
        <f t="shared" si="9"/>
        <v>440259</v>
      </c>
      <c r="Z38" s="120">
        <f t="shared" si="5"/>
        <v>19382</v>
      </c>
      <c r="AA38" s="251">
        <f t="shared" si="7"/>
        <v>95.8</v>
      </c>
      <c r="AB38" s="252">
        <f t="shared" si="7"/>
        <v>97.4</v>
      </c>
      <c r="AC38" s="253">
        <f t="shared" si="7"/>
        <v>101.6</v>
      </c>
      <c r="AD38" s="251">
        <f t="shared" si="7"/>
        <v>100.8</v>
      </c>
      <c r="AE38" s="252">
        <f t="shared" si="7"/>
        <v>98.4</v>
      </c>
      <c r="AF38" s="254">
        <f t="shared" si="7"/>
        <v>97.6</v>
      </c>
    </row>
    <row r="39" spans="1:32" ht="17.100000000000001" customHeight="1">
      <c r="A39" s="86" t="s">
        <v>43</v>
      </c>
      <c r="B39" s="118">
        <v>47307</v>
      </c>
      <c r="C39" s="119">
        <v>189388</v>
      </c>
      <c r="D39" s="120">
        <v>4003</v>
      </c>
      <c r="E39" s="118">
        <v>46714</v>
      </c>
      <c r="F39" s="119">
        <v>189074</v>
      </c>
      <c r="G39" s="120">
        <v>4047</v>
      </c>
      <c r="H39" s="118">
        <f t="shared" ref="H39:I44" si="10">H84</f>
        <v>46493</v>
      </c>
      <c r="I39" s="119">
        <f t="shared" si="10"/>
        <v>185885</v>
      </c>
      <c r="J39" s="120">
        <f t="shared" si="3"/>
        <v>3998</v>
      </c>
      <c r="K39" s="251">
        <f t="shared" si="6"/>
        <v>98.7</v>
      </c>
      <c r="L39" s="252">
        <f t="shared" si="6"/>
        <v>99.8</v>
      </c>
      <c r="M39" s="253">
        <f t="shared" si="6"/>
        <v>101.1</v>
      </c>
      <c r="N39" s="251">
        <f t="shared" si="6"/>
        <v>99.5</v>
      </c>
      <c r="O39" s="252">
        <f t="shared" si="6"/>
        <v>98.3</v>
      </c>
      <c r="P39" s="254">
        <f t="shared" si="6"/>
        <v>98.8</v>
      </c>
      <c r="Q39" s="86" t="s">
        <v>43</v>
      </c>
      <c r="R39" s="118">
        <v>8586</v>
      </c>
      <c r="S39" s="119">
        <v>164179</v>
      </c>
      <c r="T39" s="120">
        <v>19122</v>
      </c>
      <c r="U39" s="118">
        <v>8585</v>
      </c>
      <c r="V39" s="119">
        <v>164179</v>
      </c>
      <c r="W39" s="120">
        <v>19124</v>
      </c>
      <c r="X39" s="118">
        <f t="shared" ref="X39:Y44" si="11">X84</f>
        <v>8612</v>
      </c>
      <c r="Y39" s="119">
        <f t="shared" si="11"/>
        <v>137399</v>
      </c>
      <c r="Z39" s="120">
        <f t="shared" si="5"/>
        <v>15954</v>
      </c>
      <c r="AA39" s="251">
        <f t="shared" si="7"/>
        <v>100</v>
      </c>
      <c r="AB39" s="252">
        <f t="shared" si="7"/>
        <v>100</v>
      </c>
      <c r="AC39" s="253">
        <f t="shared" si="7"/>
        <v>100</v>
      </c>
      <c r="AD39" s="251">
        <f t="shared" si="7"/>
        <v>100.3</v>
      </c>
      <c r="AE39" s="252">
        <f t="shared" si="7"/>
        <v>83.7</v>
      </c>
      <c r="AF39" s="254">
        <f t="shared" si="7"/>
        <v>83.4</v>
      </c>
    </row>
    <row r="40" spans="1:32" ht="17.100000000000001" customHeight="1">
      <c r="A40" s="86" t="s">
        <v>44</v>
      </c>
      <c r="B40" s="118">
        <v>247126</v>
      </c>
      <c r="C40" s="119">
        <v>1460627</v>
      </c>
      <c r="D40" s="120">
        <v>5910</v>
      </c>
      <c r="E40" s="118">
        <v>248113</v>
      </c>
      <c r="F40" s="119">
        <v>1515551</v>
      </c>
      <c r="G40" s="120">
        <v>6108</v>
      </c>
      <c r="H40" s="118">
        <f t="shared" si="10"/>
        <v>248063</v>
      </c>
      <c r="I40" s="119">
        <f t="shared" si="10"/>
        <v>1490816</v>
      </c>
      <c r="J40" s="120">
        <f>ROUND(I40*1000/H40,0)</f>
        <v>6010</v>
      </c>
      <c r="K40" s="251">
        <f t="shared" si="6"/>
        <v>100.4</v>
      </c>
      <c r="L40" s="252">
        <f t="shared" si="6"/>
        <v>103.8</v>
      </c>
      <c r="M40" s="253">
        <f t="shared" si="6"/>
        <v>103.4</v>
      </c>
      <c r="N40" s="251">
        <f t="shared" si="6"/>
        <v>100</v>
      </c>
      <c r="O40" s="252">
        <f t="shared" si="6"/>
        <v>98.4</v>
      </c>
      <c r="P40" s="254">
        <f t="shared" si="6"/>
        <v>98.4</v>
      </c>
      <c r="Q40" s="86" t="s">
        <v>44</v>
      </c>
      <c r="R40" s="118">
        <v>57907</v>
      </c>
      <c r="S40" s="119">
        <v>1262483</v>
      </c>
      <c r="T40" s="120">
        <v>21802</v>
      </c>
      <c r="U40" s="118">
        <v>59121</v>
      </c>
      <c r="V40" s="119">
        <v>1312902</v>
      </c>
      <c r="W40" s="120">
        <v>22207</v>
      </c>
      <c r="X40" s="118">
        <f t="shared" si="11"/>
        <v>59296</v>
      </c>
      <c r="Y40" s="119">
        <f t="shared" si="11"/>
        <v>1250408</v>
      </c>
      <c r="Z40" s="120">
        <f t="shared" si="5"/>
        <v>21088</v>
      </c>
      <c r="AA40" s="251">
        <f t="shared" si="7"/>
        <v>102.1</v>
      </c>
      <c r="AB40" s="252">
        <f t="shared" si="7"/>
        <v>104</v>
      </c>
      <c r="AC40" s="253">
        <f t="shared" si="7"/>
        <v>101.9</v>
      </c>
      <c r="AD40" s="251">
        <f t="shared" si="7"/>
        <v>100.3</v>
      </c>
      <c r="AE40" s="252">
        <f t="shared" si="7"/>
        <v>95.2</v>
      </c>
      <c r="AF40" s="254">
        <f t="shared" si="7"/>
        <v>95</v>
      </c>
    </row>
    <row r="41" spans="1:32" ht="17.100000000000001" customHeight="1">
      <c r="A41" s="86" t="s">
        <v>45</v>
      </c>
      <c r="B41" s="118">
        <v>88803</v>
      </c>
      <c r="C41" s="119">
        <v>623377</v>
      </c>
      <c r="D41" s="120">
        <v>7020</v>
      </c>
      <c r="E41" s="118">
        <v>88530</v>
      </c>
      <c r="F41" s="119">
        <v>632992</v>
      </c>
      <c r="G41" s="120">
        <v>7150</v>
      </c>
      <c r="H41" s="118">
        <f t="shared" si="10"/>
        <v>87682</v>
      </c>
      <c r="I41" s="119">
        <f t="shared" si="10"/>
        <v>625565</v>
      </c>
      <c r="J41" s="120">
        <f t="shared" si="3"/>
        <v>7134</v>
      </c>
      <c r="K41" s="251">
        <f t="shared" si="6"/>
        <v>99.7</v>
      </c>
      <c r="L41" s="252">
        <f t="shared" si="6"/>
        <v>101.5</v>
      </c>
      <c r="M41" s="253">
        <f t="shared" si="6"/>
        <v>101.9</v>
      </c>
      <c r="N41" s="251">
        <f t="shared" si="6"/>
        <v>99</v>
      </c>
      <c r="O41" s="252">
        <f t="shared" si="6"/>
        <v>98.8</v>
      </c>
      <c r="P41" s="254">
        <f t="shared" si="6"/>
        <v>99.8</v>
      </c>
      <c r="Q41" s="86" t="s">
        <v>45</v>
      </c>
      <c r="R41" s="118">
        <v>18793</v>
      </c>
      <c r="S41" s="119">
        <v>363510</v>
      </c>
      <c r="T41" s="120">
        <v>19343</v>
      </c>
      <c r="U41" s="118">
        <v>19011</v>
      </c>
      <c r="V41" s="119">
        <v>368911</v>
      </c>
      <c r="W41" s="120">
        <v>19405</v>
      </c>
      <c r="X41" s="118">
        <f t="shared" si="11"/>
        <v>19011</v>
      </c>
      <c r="Y41" s="119">
        <f t="shared" si="11"/>
        <v>358717</v>
      </c>
      <c r="Z41" s="120">
        <f t="shared" si="5"/>
        <v>18869</v>
      </c>
      <c r="AA41" s="251">
        <f t="shared" si="7"/>
        <v>101.2</v>
      </c>
      <c r="AB41" s="252">
        <f t="shared" si="7"/>
        <v>101.5</v>
      </c>
      <c r="AC41" s="253">
        <f t="shared" si="7"/>
        <v>100.3</v>
      </c>
      <c r="AD41" s="251">
        <f t="shared" si="7"/>
        <v>100</v>
      </c>
      <c r="AE41" s="252">
        <f t="shared" si="7"/>
        <v>97.2</v>
      </c>
      <c r="AF41" s="254">
        <f t="shared" si="7"/>
        <v>97.2</v>
      </c>
    </row>
    <row r="42" spans="1:32" ht="17.100000000000001" customHeight="1">
      <c r="A42" s="86" t="s">
        <v>46</v>
      </c>
      <c r="B42" s="118">
        <v>46126</v>
      </c>
      <c r="C42" s="119">
        <v>187029</v>
      </c>
      <c r="D42" s="120">
        <v>4055</v>
      </c>
      <c r="E42" s="118">
        <v>45697</v>
      </c>
      <c r="F42" s="119">
        <v>185762</v>
      </c>
      <c r="G42" s="120">
        <v>4065</v>
      </c>
      <c r="H42" s="118">
        <f t="shared" si="10"/>
        <v>45527</v>
      </c>
      <c r="I42" s="119">
        <f t="shared" si="10"/>
        <v>180098</v>
      </c>
      <c r="J42" s="120">
        <f t="shared" si="3"/>
        <v>3956</v>
      </c>
      <c r="K42" s="251">
        <f t="shared" si="6"/>
        <v>99.1</v>
      </c>
      <c r="L42" s="252">
        <f t="shared" si="6"/>
        <v>99.3</v>
      </c>
      <c r="M42" s="253">
        <f t="shared" si="6"/>
        <v>100.2</v>
      </c>
      <c r="N42" s="251">
        <f t="shared" si="6"/>
        <v>99.6</v>
      </c>
      <c r="O42" s="252">
        <f t="shared" si="6"/>
        <v>97</v>
      </c>
      <c r="P42" s="254">
        <f t="shared" si="6"/>
        <v>97.3</v>
      </c>
      <c r="Q42" s="86" t="s">
        <v>46</v>
      </c>
      <c r="R42" s="118">
        <v>11319</v>
      </c>
      <c r="S42" s="119">
        <v>164598</v>
      </c>
      <c r="T42" s="120">
        <v>14542</v>
      </c>
      <c r="U42" s="118">
        <v>11319</v>
      </c>
      <c r="V42" s="119">
        <v>164598</v>
      </c>
      <c r="W42" s="120">
        <v>14542</v>
      </c>
      <c r="X42" s="118">
        <f t="shared" si="11"/>
        <v>11116</v>
      </c>
      <c r="Y42" s="119">
        <f t="shared" si="11"/>
        <v>159121</v>
      </c>
      <c r="Z42" s="120">
        <f t="shared" si="5"/>
        <v>14315</v>
      </c>
      <c r="AA42" s="251">
        <f t="shared" si="7"/>
        <v>100</v>
      </c>
      <c r="AB42" s="252">
        <f t="shared" si="7"/>
        <v>100</v>
      </c>
      <c r="AC42" s="253">
        <f t="shared" si="7"/>
        <v>100</v>
      </c>
      <c r="AD42" s="251">
        <f t="shared" si="7"/>
        <v>98.2</v>
      </c>
      <c r="AE42" s="252">
        <f t="shared" si="7"/>
        <v>96.7</v>
      </c>
      <c r="AF42" s="254">
        <f t="shared" si="7"/>
        <v>98.4</v>
      </c>
    </row>
    <row r="43" spans="1:32" ht="17.100000000000001" customHeight="1">
      <c r="A43" s="86" t="s">
        <v>47</v>
      </c>
      <c r="B43" s="118">
        <v>170739</v>
      </c>
      <c r="C43" s="119">
        <v>842211</v>
      </c>
      <c r="D43" s="120">
        <v>4933</v>
      </c>
      <c r="E43" s="118">
        <v>169636</v>
      </c>
      <c r="F43" s="119">
        <v>844460</v>
      </c>
      <c r="G43" s="120">
        <v>4978</v>
      </c>
      <c r="H43" s="118">
        <f t="shared" si="10"/>
        <v>168565</v>
      </c>
      <c r="I43" s="119">
        <f t="shared" si="10"/>
        <v>835332</v>
      </c>
      <c r="J43" s="120">
        <f t="shared" si="3"/>
        <v>4956</v>
      </c>
      <c r="K43" s="251">
        <f t="shared" si="6"/>
        <v>99.4</v>
      </c>
      <c r="L43" s="252">
        <f t="shared" si="6"/>
        <v>100.3</v>
      </c>
      <c r="M43" s="253">
        <f t="shared" si="6"/>
        <v>100.9</v>
      </c>
      <c r="N43" s="251">
        <f t="shared" si="6"/>
        <v>99.4</v>
      </c>
      <c r="O43" s="252">
        <f t="shared" si="6"/>
        <v>98.9</v>
      </c>
      <c r="P43" s="254">
        <f t="shared" si="6"/>
        <v>99.6</v>
      </c>
      <c r="Q43" s="86" t="s">
        <v>47</v>
      </c>
      <c r="R43" s="118">
        <v>25873</v>
      </c>
      <c r="S43" s="119">
        <v>375056</v>
      </c>
      <c r="T43" s="120">
        <v>14496</v>
      </c>
      <c r="U43" s="118">
        <v>25686</v>
      </c>
      <c r="V43" s="119">
        <v>373334</v>
      </c>
      <c r="W43" s="120">
        <v>14535</v>
      </c>
      <c r="X43" s="118">
        <f t="shared" si="11"/>
        <v>26160</v>
      </c>
      <c r="Y43" s="119">
        <f t="shared" si="11"/>
        <v>380596</v>
      </c>
      <c r="Z43" s="120">
        <f t="shared" si="5"/>
        <v>14549</v>
      </c>
      <c r="AA43" s="251">
        <f t="shared" si="7"/>
        <v>99.3</v>
      </c>
      <c r="AB43" s="252">
        <f t="shared" si="7"/>
        <v>99.5</v>
      </c>
      <c r="AC43" s="253">
        <f t="shared" si="7"/>
        <v>100.3</v>
      </c>
      <c r="AD43" s="251">
        <f t="shared" si="7"/>
        <v>101.8</v>
      </c>
      <c r="AE43" s="252">
        <f t="shared" si="7"/>
        <v>101.9</v>
      </c>
      <c r="AF43" s="254">
        <f t="shared" si="7"/>
        <v>100.1</v>
      </c>
    </row>
    <row r="44" spans="1:32" ht="17.100000000000001" customHeight="1" thickBot="1">
      <c r="A44" s="96" t="s">
        <v>48</v>
      </c>
      <c r="B44" s="118">
        <v>228662</v>
      </c>
      <c r="C44" s="119">
        <v>1273378</v>
      </c>
      <c r="D44" s="120">
        <v>5569</v>
      </c>
      <c r="E44" s="118">
        <v>227270</v>
      </c>
      <c r="F44" s="119">
        <v>1278169</v>
      </c>
      <c r="G44" s="120">
        <v>5624</v>
      </c>
      <c r="H44" s="118">
        <f t="shared" si="10"/>
        <v>226606</v>
      </c>
      <c r="I44" s="119">
        <f t="shared" si="10"/>
        <v>1253774</v>
      </c>
      <c r="J44" s="120">
        <f t="shared" si="3"/>
        <v>5533</v>
      </c>
      <c r="K44" s="251">
        <f t="shared" si="6"/>
        <v>99.4</v>
      </c>
      <c r="L44" s="252">
        <f t="shared" si="6"/>
        <v>100.4</v>
      </c>
      <c r="M44" s="253">
        <f t="shared" si="6"/>
        <v>101</v>
      </c>
      <c r="N44" s="251">
        <f t="shared" si="6"/>
        <v>99.7</v>
      </c>
      <c r="O44" s="252">
        <f t="shared" si="6"/>
        <v>98.1</v>
      </c>
      <c r="P44" s="254">
        <f t="shared" si="6"/>
        <v>98.4</v>
      </c>
      <c r="Q44" s="96" t="s">
        <v>48</v>
      </c>
      <c r="R44" s="118">
        <v>39610</v>
      </c>
      <c r="S44" s="119">
        <v>563777</v>
      </c>
      <c r="T44" s="120">
        <v>14233</v>
      </c>
      <c r="U44" s="118">
        <v>39654</v>
      </c>
      <c r="V44" s="119">
        <v>570298</v>
      </c>
      <c r="W44" s="120">
        <v>14382</v>
      </c>
      <c r="X44" s="118">
        <f t="shared" si="11"/>
        <v>39655</v>
      </c>
      <c r="Y44" s="119">
        <f t="shared" si="11"/>
        <v>547713</v>
      </c>
      <c r="Z44" s="120">
        <f t="shared" si="5"/>
        <v>13812</v>
      </c>
      <c r="AA44" s="251">
        <f t="shared" si="7"/>
        <v>100.1</v>
      </c>
      <c r="AB44" s="252">
        <f t="shared" si="7"/>
        <v>101.2</v>
      </c>
      <c r="AC44" s="253">
        <f t="shared" si="7"/>
        <v>101</v>
      </c>
      <c r="AD44" s="251">
        <f t="shared" si="7"/>
        <v>100</v>
      </c>
      <c r="AE44" s="252">
        <f t="shared" si="7"/>
        <v>96</v>
      </c>
      <c r="AF44" s="254">
        <f t="shared" si="7"/>
        <v>96</v>
      </c>
    </row>
    <row r="45" spans="1:32" ht="17.100000000000001" customHeight="1" thickBot="1">
      <c r="A45" s="125" t="s">
        <v>61</v>
      </c>
      <c r="B45" s="126">
        <f>SUM(B6:B17)</f>
        <v>38349089</v>
      </c>
      <c r="C45" s="126">
        <f>SUM(C6:C17)</f>
        <v>748743424</v>
      </c>
      <c r="D45" s="128">
        <f>ROUND(C45*1000/B45,0)</f>
        <v>19524</v>
      </c>
      <c r="E45" s="126">
        <f>SUM(E6:E17)</f>
        <v>38495681</v>
      </c>
      <c r="F45" s="126">
        <f>SUM(F6:F17)</f>
        <v>774352856</v>
      </c>
      <c r="G45" s="128">
        <f>ROUND(F45*1000/E45,0)</f>
        <v>20115</v>
      </c>
      <c r="H45" s="126">
        <f>SUM(H6:H17)</f>
        <v>38610570</v>
      </c>
      <c r="I45" s="127">
        <f>SUM(I6:I17)</f>
        <v>776875638</v>
      </c>
      <c r="J45" s="128">
        <f>ROUND(I45*1000/H45,0)</f>
        <v>20121</v>
      </c>
      <c r="K45" s="255">
        <f t="shared" si="6"/>
        <v>100.4</v>
      </c>
      <c r="L45" s="252">
        <f t="shared" si="6"/>
        <v>103.4</v>
      </c>
      <c r="M45" s="256">
        <f t="shared" si="6"/>
        <v>103</v>
      </c>
      <c r="N45" s="255">
        <f t="shared" si="6"/>
        <v>100.3</v>
      </c>
      <c r="O45" s="257">
        <f t="shared" si="6"/>
        <v>100.3</v>
      </c>
      <c r="P45" s="258">
        <f t="shared" si="6"/>
        <v>100</v>
      </c>
      <c r="Q45" s="125" t="s">
        <v>61</v>
      </c>
      <c r="R45" s="126">
        <f>SUM(R6:R17)</f>
        <v>31110912</v>
      </c>
      <c r="S45" s="127">
        <f>SUM(S6:S17)</f>
        <v>1111783572</v>
      </c>
      <c r="T45" s="128">
        <f>ROUND(S45*1000/R45,0)</f>
        <v>35736</v>
      </c>
      <c r="U45" s="126">
        <f>SUM(U6:U17)</f>
        <v>31236783</v>
      </c>
      <c r="V45" s="127">
        <f>SUM(V6:V17)</f>
        <v>1132073031</v>
      </c>
      <c r="W45" s="128">
        <f>ROUND(V45*1000/U45,0)</f>
        <v>36242</v>
      </c>
      <c r="X45" s="126">
        <f>SUM(X6:X17)</f>
        <v>31368603</v>
      </c>
      <c r="Y45" s="127">
        <f>SUM(Y6:Y17)</f>
        <v>1121130842</v>
      </c>
      <c r="Z45" s="128">
        <f>ROUND(Y45*1000/X45,0)</f>
        <v>35741</v>
      </c>
      <c r="AA45" s="255">
        <f t="shared" si="7"/>
        <v>100.4</v>
      </c>
      <c r="AB45" s="257">
        <f t="shared" si="7"/>
        <v>101.8</v>
      </c>
      <c r="AC45" s="256">
        <f t="shared" si="7"/>
        <v>101.4</v>
      </c>
      <c r="AD45" s="255">
        <f t="shared" si="7"/>
        <v>100.4</v>
      </c>
      <c r="AE45" s="257">
        <f t="shared" si="7"/>
        <v>99</v>
      </c>
      <c r="AF45" s="258">
        <f t="shared" si="7"/>
        <v>98.6</v>
      </c>
    </row>
    <row r="46" spans="1:32" s="129" customFormat="1" ht="17.100000000000001" customHeight="1" thickBot="1">
      <c r="A46" s="125" t="s">
        <v>62</v>
      </c>
      <c r="B46" s="126">
        <f>SUM(B18:B44)</f>
        <v>13214961</v>
      </c>
      <c r="C46" s="126">
        <f>SUM(C18:C44)</f>
        <v>228674209</v>
      </c>
      <c r="D46" s="128">
        <f>ROUND(C46*1000/B46,0)</f>
        <v>17304</v>
      </c>
      <c r="E46" s="126">
        <f>SUM(E18:E44)</f>
        <v>13257367</v>
      </c>
      <c r="F46" s="126">
        <f>SUM(F18:F44)</f>
        <v>236002507</v>
      </c>
      <c r="G46" s="128">
        <f>ROUND(F46*1000/E46,0)</f>
        <v>17802</v>
      </c>
      <c r="H46" s="126">
        <f>SUM(H18:H44)</f>
        <v>13296580</v>
      </c>
      <c r="I46" s="127">
        <f>SUM(I18:I44)</f>
        <v>236803286</v>
      </c>
      <c r="J46" s="128">
        <f>ROUND(I46*1000/H46,0)</f>
        <v>17809</v>
      </c>
      <c r="K46" s="255">
        <f t="shared" si="6"/>
        <v>100.3</v>
      </c>
      <c r="L46" s="257">
        <f t="shared" si="6"/>
        <v>103.2</v>
      </c>
      <c r="M46" s="256">
        <f t="shared" si="6"/>
        <v>102.9</v>
      </c>
      <c r="N46" s="255">
        <f t="shared" si="6"/>
        <v>100.3</v>
      </c>
      <c r="O46" s="257">
        <f t="shared" si="6"/>
        <v>100.3</v>
      </c>
      <c r="P46" s="258">
        <f t="shared" si="6"/>
        <v>100</v>
      </c>
      <c r="Q46" s="125" t="s">
        <v>62</v>
      </c>
      <c r="R46" s="126">
        <f>SUM(R18:R44)</f>
        <v>7122066</v>
      </c>
      <c r="S46" s="127">
        <f>SUM(S18:S44)</f>
        <v>192553829</v>
      </c>
      <c r="T46" s="128">
        <f>ROUND(S46*1000/R46,0)</f>
        <v>27036</v>
      </c>
      <c r="U46" s="126">
        <f>SUM(U18:U44)</f>
        <v>7167665</v>
      </c>
      <c r="V46" s="127">
        <f>SUM(V18:V44)</f>
        <v>199438827</v>
      </c>
      <c r="W46" s="128">
        <f>ROUND(V46*1000/U46,0)</f>
        <v>27825</v>
      </c>
      <c r="X46" s="126">
        <f>SUM(X18:X44)</f>
        <v>7334927</v>
      </c>
      <c r="Y46" s="127">
        <f>SUM(Y18:Y44)</f>
        <v>206505601</v>
      </c>
      <c r="Z46" s="128">
        <f>ROUND(Y46*1000/X46,0)</f>
        <v>28154</v>
      </c>
      <c r="AA46" s="255">
        <f t="shared" si="7"/>
        <v>100.6</v>
      </c>
      <c r="AB46" s="257">
        <f t="shared" si="7"/>
        <v>103.6</v>
      </c>
      <c r="AC46" s="256">
        <f t="shared" si="7"/>
        <v>102.9</v>
      </c>
      <c r="AD46" s="255">
        <f t="shared" si="7"/>
        <v>102.3</v>
      </c>
      <c r="AE46" s="257">
        <f t="shared" si="7"/>
        <v>103.5</v>
      </c>
      <c r="AF46" s="258">
        <f t="shared" si="7"/>
        <v>101.2</v>
      </c>
    </row>
    <row r="47" spans="1:32" s="129" customFormat="1" ht="17.100000000000001" customHeight="1" thickBot="1">
      <c r="A47" s="125" t="s">
        <v>12</v>
      </c>
      <c r="B47" s="126">
        <f>SUM(B45:B46)</f>
        <v>51564050</v>
      </c>
      <c r="C47" s="127">
        <f>SUM(C45:C46)</f>
        <v>977417633</v>
      </c>
      <c r="D47" s="128">
        <f>ROUND(C47*1000/B47,0)</f>
        <v>18955</v>
      </c>
      <c r="E47" s="126">
        <f>SUM(E45:E46)</f>
        <v>51753048</v>
      </c>
      <c r="F47" s="127">
        <f>SUM(F45:F46)</f>
        <v>1010355363</v>
      </c>
      <c r="G47" s="128">
        <f>ROUND(F47*1000/E47,0)</f>
        <v>19523</v>
      </c>
      <c r="H47" s="126">
        <f>SUM(H45:H46)</f>
        <v>51907150</v>
      </c>
      <c r="I47" s="127">
        <f>SUM(I45:I46)</f>
        <v>1013678924</v>
      </c>
      <c r="J47" s="128">
        <f>ROUND(I47*1000/H47,0)</f>
        <v>19529</v>
      </c>
      <c r="K47" s="255">
        <f t="shared" si="6"/>
        <v>100.4</v>
      </c>
      <c r="L47" s="257">
        <f t="shared" si="6"/>
        <v>103.4</v>
      </c>
      <c r="M47" s="256">
        <f t="shared" si="6"/>
        <v>103</v>
      </c>
      <c r="N47" s="255">
        <f t="shared" si="6"/>
        <v>100.3</v>
      </c>
      <c r="O47" s="257">
        <f t="shared" si="6"/>
        <v>100.3</v>
      </c>
      <c r="P47" s="258">
        <f t="shared" si="6"/>
        <v>100</v>
      </c>
      <c r="Q47" s="125" t="s">
        <v>12</v>
      </c>
      <c r="R47" s="126">
        <f>SUM(R45:R46)</f>
        <v>38232978</v>
      </c>
      <c r="S47" s="127">
        <f>SUM(S45:S46)</f>
        <v>1304337401</v>
      </c>
      <c r="T47" s="128">
        <f>ROUND(S47*1000/R47,0)</f>
        <v>34116</v>
      </c>
      <c r="U47" s="126">
        <f>SUM(U45:U46)</f>
        <v>38404448</v>
      </c>
      <c r="V47" s="127">
        <f>SUM(V45:V46)</f>
        <v>1331511858</v>
      </c>
      <c r="W47" s="128">
        <f>ROUND(V47*1000/U47,0)</f>
        <v>34671</v>
      </c>
      <c r="X47" s="126">
        <f>SUM(X45:X46)</f>
        <v>38703530</v>
      </c>
      <c r="Y47" s="127">
        <f>SUM(Y45:Y46)</f>
        <v>1327636443</v>
      </c>
      <c r="Z47" s="128">
        <f>ROUND(Y47*1000/X47,0)</f>
        <v>34303</v>
      </c>
      <c r="AA47" s="255">
        <f t="shared" si="7"/>
        <v>100.4</v>
      </c>
      <c r="AB47" s="257">
        <f t="shared" si="7"/>
        <v>102.1</v>
      </c>
      <c r="AC47" s="256">
        <f t="shared" si="7"/>
        <v>101.6</v>
      </c>
      <c r="AD47" s="255">
        <f t="shared" si="7"/>
        <v>100.8</v>
      </c>
      <c r="AE47" s="257">
        <f t="shared" si="7"/>
        <v>99.7</v>
      </c>
      <c r="AF47" s="258">
        <f t="shared" si="7"/>
        <v>98.9</v>
      </c>
    </row>
    <row r="48" spans="1:32">
      <c r="P48" s="104" t="s">
        <v>71</v>
      </c>
      <c r="R48" s="5"/>
      <c r="S48" s="5"/>
      <c r="AF48" s="104" t="s">
        <v>71</v>
      </c>
    </row>
    <row r="50" spans="7:25" ht="17.100000000000001" hidden="1" customHeight="1">
      <c r="G50" s="259" t="s">
        <v>241</v>
      </c>
      <c r="H50" s="260" t="s">
        <v>242</v>
      </c>
      <c r="I50" s="260" t="s">
        <v>243</v>
      </c>
      <c r="W50" s="259" t="s">
        <v>244</v>
      </c>
      <c r="X50" s="261" t="s">
        <v>242</v>
      </c>
      <c r="Y50" s="261" t="s">
        <v>243</v>
      </c>
    </row>
    <row r="51" spans="7:25" ht="13.2" hidden="1">
      <c r="H51" s="262">
        <v>10791215</v>
      </c>
      <c r="I51" s="262">
        <v>235064268</v>
      </c>
      <c r="X51" s="263">
        <v>11019400</v>
      </c>
      <c r="Y51" s="263">
        <v>470973174</v>
      </c>
    </row>
    <row r="52" spans="7:25" ht="13.2" hidden="1">
      <c r="H52" s="262">
        <v>2318403</v>
      </c>
      <c r="I52" s="262">
        <v>43998421</v>
      </c>
      <c r="X52" s="263">
        <v>1696957</v>
      </c>
      <c r="Y52" s="263">
        <v>50784715</v>
      </c>
    </row>
    <row r="53" spans="7:25" ht="13.2" hidden="1">
      <c r="H53" s="262">
        <v>2899257</v>
      </c>
      <c r="I53" s="262">
        <v>56201764</v>
      </c>
      <c r="X53" s="263">
        <v>3242861</v>
      </c>
      <c r="Y53" s="263">
        <v>103194051</v>
      </c>
    </row>
    <row r="54" spans="7:25" ht="13.2" hidden="1">
      <c r="H54" s="262">
        <v>2480736</v>
      </c>
      <c r="I54" s="262">
        <v>45338311</v>
      </c>
      <c r="X54" s="263">
        <v>2298552</v>
      </c>
      <c r="Y54" s="263">
        <v>65874168</v>
      </c>
    </row>
    <row r="55" spans="7:25" ht="13.2" hidden="1">
      <c r="H55" s="262">
        <v>4192981</v>
      </c>
      <c r="I55" s="262">
        <v>91877509</v>
      </c>
      <c r="X55" s="263">
        <v>3469301</v>
      </c>
      <c r="Y55" s="263">
        <v>127966180</v>
      </c>
    </row>
    <row r="56" spans="7:25" ht="13.2" hidden="1">
      <c r="H56" s="262">
        <v>2621930</v>
      </c>
      <c r="I56" s="262">
        <v>49306174</v>
      </c>
      <c r="X56" s="263">
        <v>1388514</v>
      </c>
      <c r="Y56" s="263">
        <v>39269303</v>
      </c>
    </row>
    <row r="57" spans="7:25" ht="13.2" hidden="1">
      <c r="H57" s="262">
        <v>1808697</v>
      </c>
      <c r="I57" s="262">
        <v>19968219</v>
      </c>
      <c r="X57" s="263">
        <v>1083054</v>
      </c>
      <c r="Y57" s="263">
        <v>24582696</v>
      </c>
    </row>
    <row r="58" spans="7:25" ht="13.2" hidden="1">
      <c r="H58" s="262">
        <v>1591141</v>
      </c>
      <c r="I58" s="262">
        <v>24087978</v>
      </c>
      <c r="X58" s="263">
        <v>792570</v>
      </c>
      <c r="Y58" s="263">
        <v>18444587</v>
      </c>
    </row>
    <row r="59" spans="7:25" ht="13.2" hidden="1">
      <c r="H59" s="262">
        <v>3644779</v>
      </c>
      <c r="I59" s="262">
        <v>84963557</v>
      </c>
      <c r="X59" s="263">
        <v>2896112</v>
      </c>
      <c r="Y59" s="263">
        <v>113995736</v>
      </c>
    </row>
    <row r="60" spans="7:25" ht="13.2" hidden="1">
      <c r="H60" s="262">
        <v>2620250</v>
      </c>
      <c r="I60" s="262">
        <v>63159396</v>
      </c>
      <c r="X60" s="263">
        <v>1746794</v>
      </c>
      <c r="Y60" s="263">
        <v>62392710</v>
      </c>
    </row>
    <row r="61" spans="7:25" ht="13.2" hidden="1">
      <c r="H61" s="262">
        <v>1732740</v>
      </c>
      <c r="I61" s="262">
        <v>40671918</v>
      </c>
      <c r="X61" s="263">
        <v>1038521</v>
      </c>
      <c r="Y61" s="263">
        <v>30038843</v>
      </c>
    </row>
    <row r="62" spans="7:25" ht="13.2" hidden="1">
      <c r="H62" s="262">
        <v>1908441</v>
      </c>
      <c r="I62" s="262">
        <v>22238123</v>
      </c>
      <c r="X62" s="263">
        <v>695967</v>
      </c>
      <c r="Y62" s="263">
        <v>13614679</v>
      </c>
    </row>
    <row r="63" spans="7:25" ht="13.2" hidden="1">
      <c r="H63" s="262">
        <v>392754</v>
      </c>
      <c r="I63" s="262">
        <v>3342561</v>
      </c>
      <c r="X63" s="263">
        <v>154497</v>
      </c>
      <c r="Y63" s="263">
        <v>2689955</v>
      </c>
    </row>
    <row r="64" spans="7:25" ht="13.2" hidden="1">
      <c r="H64" s="262">
        <v>813061</v>
      </c>
      <c r="I64" s="262">
        <v>17832791</v>
      </c>
      <c r="X64" s="263">
        <v>392212</v>
      </c>
      <c r="Y64" s="263">
        <v>9262796</v>
      </c>
    </row>
    <row r="65" spans="8:25" ht="13.2" hidden="1">
      <c r="H65" s="262">
        <v>781016</v>
      </c>
      <c r="I65" s="262">
        <v>18564274</v>
      </c>
      <c r="X65" s="263">
        <v>450561</v>
      </c>
      <c r="Y65" s="263">
        <v>13640134</v>
      </c>
    </row>
    <row r="66" spans="8:25" ht="13.2" hidden="1">
      <c r="H66" s="262">
        <v>1093086</v>
      </c>
      <c r="I66" s="262">
        <v>24945728</v>
      </c>
      <c r="X66" s="263">
        <v>591894</v>
      </c>
      <c r="Y66" s="263">
        <v>16303387</v>
      </c>
    </row>
    <row r="67" spans="8:25" ht="13.2" hidden="1">
      <c r="H67" s="262">
        <v>312009</v>
      </c>
      <c r="I67" s="262">
        <v>4590910</v>
      </c>
      <c r="X67" s="263">
        <v>402539</v>
      </c>
      <c r="Y67" s="263">
        <v>17977584</v>
      </c>
    </row>
    <row r="68" spans="8:25" ht="13.2" hidden="1">
      <c r="H68" s="262">
        <v>369721</v>
      </c>
      <c r="I68" s="262">
        <v>7075661</v>
      </c>
      <c r="X68" s="263">
        <v>370354</v>
      </c>
      <c r="Y68" s="263">
        <v>10044926</v>
      </c>
    </row>
    <row r="69" spans="8:25" ht="13.2" hidden="1">
      <c r="H69" s="262">
        <v>342293</v>
      </c>
      <c r="I69" s="262">
        <v>5968465</v>
      </c>
      <c r="X69" s="263">
        <v>163584</v>
      </c>
      <c r="Y69" s="263">
        <v>3759369</v>
      </c>
    </row>
    <row r="70" spans="8:25" ht="13.2" hidden="1">
      <c r="H70" s="262">
        <v>1510030</v>
      </c>
      <c r="I70" s="262">
        <v>31034099</v>
      </c>
      <c r="X70" s="263">
        <v>949166</v>
      </c>
      <c r="Y70" s="263">
        <v>24371401</v>
      </c>
    </row>
    <row r="71" spans="8:25" ht="13.2" hidden="1">
      <c r="H71" s="262">
        <v>152533</v>
      </c>
      <c r="I71" s="262">
        <v>1347866</v>
      </c>
      <c r="X71" s="263">
        <v>29694</v>
      </c>
      <c r="Y71" s="263">
        <v>489341</v>
      </c>
    </row>
    <row r="72" spans="8:25" ht="13.2" hidden="1">
      <c r="H72" s="262">
        <v>193067</v>
      </c>
      <c r="I72" s="262">
        <v>1584791</v>
      </c>
      <c r="X72" s="263">
        <v>27075</v>
      </c>
      <c r="Y72" s="263">
        <v>260742</v>
      </c>
    </row>
    <row r="73" spans="8:25" ht="13.2" hidden="1">
      <c r="H73" s="262">
        <v>460996</v>
      </c>
      <c r="I73" s="262">
        <v>6332386</v>
      </c>
      <c r="X73" s="263">
        <v>154871</v>
      </c>
      <c r="Y73" s="263">
        <v>3545037</v>
      </c>
    </row>
    <row r="74" spans="8:25" ht="13.2" hidden="1">
      <c r="H74" s="262">
        <v>400924</v>
      </c>
      <c r="I74" s="262">
        <v>5641741</v>
      </c>
      <c r="X74" s="263">
        <v>50457</v>
      </c>
      <c r="Y74" s="263">
        <v>1014828</v>
      </c>
    </row>
    <row r="75" spans="8:25" ht="13.2" hidden="1">
      <c r="H75" s="262">
        <v>697049</v>
      </c>
      <c r="I75" s="262">
        <v>15380379</v>
      </c>
      <c r="X75" s="263">
        <v>580146</v>
      </c>
      <c r="Y75" s="263">
        <v>16027416</v>
      </c>
    </row>
    <row r="76" spans="8:25" ht="13.2" hidden="1">
      <c r="H76" s="262">
        <v>675736</v>
      </c>
      <c r="I76" s="262">
        <v>16026324</v>
      </c>
      <c r="X76" s="263">
        <v>683594</v>
      </c>
      <c r="Y76" s="263">
        <v>31026770</v>
      </c>
    </row>
    <row r="77" spans="8:25" ht="13.2" hidden="1">
      <c r="H77" s="262">
        <v>1420827</v>
      </c>
      <c r="I77" s="262">
        <v>34827338</v>
      </c>
      <c r="X77" s="263">
        <v>883796</v>
      </c>
      <c r="Y77" s="263">
        <v>23396029</v>
      </c>
    </row>
    <row r="78" spans="8:25" ht="13.2" hidden="1">
      <c r="H78" s="262">
        <v>640944</v>
      </c>
      <c r="I78" s="262">
        <v>13175046</v>
      </c>
      <c r="X78" s="263">
        <v>424135</v>
      </c>
      <c r="Y78" s="263">
        <v>13450918</v>
      </c>
    </row>
    <row r="79" spans="8:25" ht="13.2" hidden="1">
      <c r="H79" s="262">
        <v>656735</v>
      </c>
      <c r="I79" s="262">
        <v>5098581</v>
      </c>
      <c r="X79" s="263">
        <v>242393</v>
      </c>
      <c r="Y79" s="263">
        <v>3873528</v>
      </c>
    </row>
    <row r="80" spans="8:25" ht="13.2" hidden="1">
      <c r="H80" s="262">
        <v>866289</v>
      </c>
      <c r="I80" s="262">
        <v>14081383</v>
      </c>
      <c r="X80" s="263">
        <v>422906</v>
      </c>
      <c r="Y80" s="263">
        <v>9961910</v>
      </c>
    </row>
    <row r="81" spans="8:25" ht="13.2" hidden="1">
      <c r="H81" s="262">
        <v>424553</v>
      </c>
      <c r="I81" s="262">
        <v>3666884</v>
      </c>
      <c r="X81" s="263">
        <v>159985</v>
      </c>
      <c r="Y81" s="263">
        <v>2014921</v>
      </c>
    </row>
    <row r="82" spans="8:25" ht="13.2" hidden="1">
      <c r="H82" s="262">
        <v>91509</v>
      </c>
      <c r="I82" s="262">
        <v>494061</v>
      </c>
      <c r="X82" s="263">
        <v>14503</v>
      </c>
      <c r="Y82" s="263">
        <v>120396</v>
      </c>
    </row>
    <row r="83" spans="8:25" ht="13.2" hidden="1">
      <c r="H83" s="262">
        <v>178512</v>
      </c>
      <c r="I83" s="262">
        <v>1220547</v>
      </c>
      <c r="X83" s="263">
        <v>22715</v>
      </c>
      <c r="Y83" s="263">
        <v>440259</v>
      </c>
    </row>
    <row r="84" spans="8:25" ht="13.2" hidden="1">
      <c r="H84" s="262">
        <v>46493</v>
      </c>
      <c r="I84" s="262">
        <v>185885</v>
      </c>
      <c r="X84" s="263">
        <v>8612</v>
      </c>
      <c r="Y84" s="263">
        <v>137399</v>
      </c>
    </row>
    <row r="85" spans="8:25" ht="13.2" hidden="1">
      <c r="H85" s="262">
        <v>248063</v>
      </c>
      <c r="I85" s="262">
        <v>1490816</v>
      </c>
      <c r="X85" s="263">
        <v>59296</v>
      </c>
      <c r="Y85" s="263">
        <v>1250408</v>
      </c>
    </row>
    <row r="86" spans="8:25" ht="13.2" hidden="1">
      <c r="H86" s="262">
        <v>87682</v>
      </c>
      <c r="I86" s="262">
        <v>625565</v>
      </c>
      <c r="X86" s="263">
        <v>19011</v>
      </c>
      <c r="Y86" s="263">
        <v>358717</v>
      </c>
    </row>
    <row r="87" spans="8:25" ht="13.2" hidden="1">
      <c r="H87" s="262">
        <v>45527</v>
      </c>
      <c r="I87" s="262">
        <v>180098</v>
      </c>
      <c r="X87" s="263">
        <v>11116</v>
      </c>
      <c r="Y87" s="263">
        <v>159121</v>
      </c>
    </row>
    <row r="88" spans="8:25" ht="13.2" hidden="1">
      <c r="H88" s="262">
        <v>168565</v>
      </c>
      <c r="I88" s="262">
        <v>835332</v>
      </c>
      <c r="X88" s="263">
        <v>26160</v>
      </c>
      <c r="Y88" s="263">
        <v>380596</v>
      </c>
    </row>
    <row r="89" spans="8:25" ht="13.2" hidden="1">
      <c r="H89" s="262">
        <v>226606</v>
      </c>
      <c r="I89" s="262">
        <v>1253774</v>
      </c>
      <c r="X89" s="263">
        <v>39655</v>
      </c>
      <c r="Y89" s="263">
        <v>547713</v>
      </c>
    </row>
  </sheetData>
  <mergeCells count="14">
    <mergeCell ref="R3:T3"/>
    <mergeCell ref="U3:W3"/>
    <mergeCell ref="X3:Z3"/>
    <mergeCell ref="AA3:AF3"/>
    <mergeCell ref="K4:M4"/>
    <mergeCell ref="N4:P4"/>
    <mergeCell ref="AA4:AC4"/>
    <mergeCell ref="AD4:AF4"/>
    <mergeCell ref="Q3:Q5"/>
    <mergeCell ref="A3:A5"/>
    <mergeCell ref="B3:D3"/>
    <mergeCell ref="E3:G3"/>
    <mergeCell ref="H3:J3"/>
    <mergeCell ref="K3:P3"/>
  </mergeCells>
  <phoneticPr fontId="3"/>
  <printOptions horizontalCentered="1" verticalCentered="1"/>
  <pageMargins left="0.59055118110236227" right="0.59055118110236227" top="0.59055118110236227" bottom="0.59055118110236227" header="0.19685039370078741" footer="0.19685039370078741"/>
  <pageSetup paperSize="9" scale="62" fitToWidth="2" orientation="landscape" horizontalDpi="360" verticalDpi="36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11</vt:i4>
      </vt:variant>
    </vt:vector>
  </HeadingPairs>
  <TitlesOfParts>
    <vt:vector size="22" baseType="lpstr"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'1'!Print_Area</vt:lpstr>
      <vt:lpstr>'10'!Print_Area</vt:lpstr>
      <vt:lpstr>'11'!Print_Area</vt:lpstr>
      <vt:lpstr>'2'!Print_Area</vt:lpstr>
      <vt:lpstr>'3'!Print_Area</vt:lpstr>
      <vt:lpstr>'4'!Print_Area</vt:lpstr>
      <vt:lpstr>'5'!Print_Area</vt:lpstr>
      <vt:lpstr>'6'!Print_Area</vt:lpstr>
      <vt:lpstr>'7'!Print_Area</vt:lpstr>
      <vt:lpstr>'8'!Print_Area</vt:lpstr>
      <vt:lpstr>'9'!Print_Area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SO-TIH06</dc:creator>
  <cp:lastModifiedBy>横山 亜希子</cp:lastModifiedBy>
  <cp:lastPrinted>2025-03-31T05:37:40Z</cp:lastPrinted>
  <dcterms:created xsi:type="dcterms:W3CDTF">2005-08-22T23:54:36Z</dcterms:created>
  <dcterms:modified xsi:type="dcterms:W3CDTF">2025-03-31T05:38:00Z</dcterms:modified>
</cp:coreProperties>
</file>