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wmf" ContentType="image/x-wmf"/>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openxmlformats.org/package/2006/relationships/metadata/thumbnail" Target="docProps/thumbnail.wmf"/><Relationship Id="rId1" Type="http://schemas.openxmlformats.org/officeDocument/2006/relationships/officeDocument" Target="xl/workbook.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32"/>
  <workbookPr/>
  <mc:AlternateContent xmlns:mc="http://schemas.openxmlformats.org/markup-compatibility/2006">
    <mc:Choice Requires="x15">
      <x15ac:absPath xmlns:x15ac="http://schemas.microsoft.com/office/spreadsheetml/2010/11/ac" url="\\SYSERVER\kyoyu\総務課\財政\デスクトップ情報\上田（総務課）\県提出関係\９／１２　提出期限　令和５年度財政状況資料集の作成について（2回目・地方公会計関係）\県に提出文書\1回目と結合後再提出分\"/>
    </mc:Choice>
  </mc:AlternateContent>
  <xr:revisionPtr revIDLastSave="0" documentId="13_ncr:1_{C4D8EA16-189C-4DF5-BF54-2B28BAFFCBB2}" xr6:coauthVersionLast="47" xr6:coauthVersionMax="47" xr10:uidLastSave="{00000000-0000-0000-0000-000000000000}"/>
  <bookViews>
    <workbookView xWindow="-120" yWindow="-120" windowWidth="20730" windowHeight="11040"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externalReferences>
    <externalReference r:id="rId18"/>
  </externalReferences>
  <calcPr calcId="191029" concurrentManualCount="2"/>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BG34" i="10" l="1"/>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E39" i="10"/>
  <c r="AM39" i="10"/>
  <c r="U39" i="10"/>
  <c r="C39" i="10"/>
  <c r="CO38" i="10"/>
  <c r="BE38" i="10"/>
  <c r="AM38" i="10"/>
  <c r="U38" i="10"/>
  <c r="C38" i="10"/>
  <c r="CO37" i="10"/>
  <c r="BE37" i="10"/>
  <c r="AM37" i="10"/>
  <c r="C37" i="10"/>
  <c r="CO36" i="10"/>
  <c r="BE36" i="10"/>
  <c r="AM36" i="10"/>
  <c r="CO35" i="10"/>
  <c r="BE35" i="10"/>
  <c r="AM35" i="10"/>
  <c r="CO34" i="10"/>
  <c r="BW34" i="10"/>
  <c r="BW35" i="10" s="1"/>
  <c r="BW36" i="10" s="1"/>
  <c r="BW37" i="10" s="1"/>
  <c r="BW38" i="10" s="1"/>
  <c r="BW39" i="10" s="1"/>
  <c r="AM34" i="10"/>
  <c r="C34" i="10"/>
  <c r="C35" i="10" s="1"/>
  <c r="C36" i="10" l="1"/>
  <c r="BE34" i="10" s="1"/>
  <c r="U34" i="10"/>
  <c r="U35" i="10" s="1"/>
  <c r="U36" i="10" s="1"/>
  <c r="U37"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<sst xmlns="http://schemas.openxmlformats.org/spreadsheetml/2006/main" count="1128" uniqueCount="573">
  <si>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</si>
  <si>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</si>
  <si>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</si>
  <si>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</si>
  <si>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</si>
  <si>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</si>
  <si>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</si>
  <si>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</si>
  <si>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</si>
  <si>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</si>
  <si>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</si>
  <si>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</si>
  <si>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</si>
  <si>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</si>
  <si>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</si>
  <si>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</si>
  <si>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</si>
  <si>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</si>
  <si>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</si>
  <si>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</si>
  <si>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</si>
  <si>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</si>
  <si>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</si>
  <si>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</si>
  <si>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10"/>
  </si>
  <si>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</si>
  <si>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</si>
  <si>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</si>
  <si>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</si>
  <si>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</si>
  <si>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</si>
  <si>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</si>
  <si>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</si>
  <si>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</si>
  <si>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</si>
  <si>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</si>
  <si>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</si>
  <si>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</si>
  <si>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</si>
  <si>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</si>
  <si>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</si>
  <si>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</si>
  <si>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</si>
  <si>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</si>
  <si>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</si>
  <si>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</si>
  <si>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</si>
  <si>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</si>
  <si>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</si>
  <si>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</si>
  <si>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</si>
  <si>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</si>
  <si>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7"/>
  </si>
  <si>
    <t>財政調整基金残高</t>
    <phoneticPr fontId="5"/>
  </si>
  <si>
    <t>実質単年度収支</t>
    <rPh sb="0" eb="2">
      <t>ジッシツ</t>
    </rPh>
    <rPh sb="2" eb="5">
      <t>タンネンド</t>
    </rPh>
    <rPh sb="5" eb="7">
      <t>シュウシ</t>
    </rPh>
    <phoneticPr fontId="17"/>
  </si>
  <si>
    <t>連結実質赤字比率に係る赤字・黒字の構成分析</t>
  </si>
  <si>
    <t>赤字額</t>
    <rPh sb="0" eb="2">
      <t>アカジ</t>
    </rPh>
    <rPh sb="2" eb="3">
      <t>ガク</t>
    </rPh>
    <phoneticPr fontId="17"/>
  </si>
  <si>
    <t>黒字額</t>
    <rPh sb="0" eb="2">
      <t>クロジ</t>
    </rPh>
    <rPh sb="2" eb="3">
      <t>ガク</t>
    </rPh>
    <phoneticPr fontId="17"/>
  </si>
  <si>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</si>
  <si>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</si>
  <si>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</si>
  <si>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7"/>
  </si>
  <si>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</si>
  <si>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</si>
  <si>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</si>
  <si>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</si>
  <si>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</si>
  <si>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</si>
  <si>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</si>
  <si>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</si>
  <si>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</si>
  <si>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</si>
  <si>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20"/>
  </si>
  <si>
    <t>財政調整基金</t>
    <phoneticPr fontId="20"/>
  </si>
  <si>
    <t>減債基金</t>
    <phoneticPr fontId="20"/>
  </si>
  <si>
    <t>その他特定目的基金</t>
    <phoneticPr fontId="20"/>
  </si>
  <si>
    <t>令和5年度　財政状況資料集</t>
    <phoneticPr fontId="5"/>
  </si>
  <si>
    <t>総括表（市町村）</t>
    <rPh sb="0" eb="2">
      <t>ソウカツ</t>
    </rPh>
    <rPh sb="2" eb="3">
      <t>ヒョウ</t>
    </rPh>
    <rPh sb="4" eb="7">
      <t>シチョウソン</t>
    </rPh>
    <phoneticPr fontId="5"/>
  </si>
  <si>
    <t>都道府県名</t>
    <phoneticPr fontId="5"/>
  </si>
  <si>
    <t>奈良県</t>
    <phoneticPr fontId="5"/>
  </si>
  <si>
    <t>市町村類型</t>
    <phoneticPr fontId="5"/>
  </si>
  <si>
    <t>Ⅰ－２</t>
    <phoneticPr fontId="5"/>
  </si>
  <si>
    <t>指定団体等の指定状況</t>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</si>
  <si>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</si>
  <si>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</si>
  <si>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</si>
  <si>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</si>
  <si>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歳入総額</t>
    <phoneticPr fontId="26"/>
  </si>
  <si>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</si>
  <si>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</si>
  <si>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</si>
  <si>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6"/>
  </si>
  <si>
    <t>経常収支比率</t>
    <rPh sb="0" eb="2">
      <t>ケイジョウ</t>
    </rPh>
    <rPh sb="2" eb="4">
      <t>シュウシ</t>
    </rPh>
    <rPh sb="4" eb="6">
      <t>ヒリツ</t>
    </rPh>
    <phoneticPr fontId="5"/>
  </si>
  <si>
    <t>市町村名</t>
    <rPh sb="0" eb="3">
      <t>シチョウソン</t>
    </rPh>
    <rPh sb="3" eb="4">
      <t>メイ</t>
    </rPh>
    <phoneticPr fontId="5"/>
  </si>
  <si>
    <t>下北山村</t>
    <phoneticPr fontId="5"/>
  </si>
  <si>
    <t>地方交付税種地</t>
    <rPh sb="0" eb="2">
      <t>チホウ</t>
    </rPh>
    <rPh sb="2" eb="5">
      <t>コウフゼイ</t>
    </rPh>
    <rPh sb="5" eb="6">
      <t>シュ</t>
    </rPh>
    <rPh sb="6" eb="7">
      <t>チ</t>
    </rPh>
    <phoneticPr fontId="5"/>
  </si>
  <si>
    <t>2-1</t>
    <phoneticPr fontId="5"/>
  </si>
  <si>
    <t>財源超過</t>
    <rPh sb="0" eb="2">
      <t>ザイゲン</t>
    </rPh>
    <rPh sb="2" eb="4">
      <t>チョウカ</t>
    </rPh>
    <phoneticPr fontId="5"/>
  </si>
  <si>
    <t>歳入歳出差引</t>
    <phoneticPr fontId="26"/>
  </si>
  <si>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</si>
  <si>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</si>
  <si>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</si>
  <si>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</si>
  <si>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</si>
  <si>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</si>
  <si>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6"/>
  </si>
  <si>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</si>
  <si>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</si>
  <si>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</si>
  <si>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</si>
  <si>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</si>
  <si>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6"/>
  </si>
  <si>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</si>
  <si>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</si>
  <si>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</si>
  <si>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6"/>
  </si>
  <si>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</si>
  <si>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</si>
  <si>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-15.9</t>
    <phoneticPr fontId="5"/>
  </si>
  <si>
    <t>山振</t>
    <rPh sb="0" eb="1">
      <t>ヤマ</t>
    </rPh>
    <rPh sb="1" eb="2">
      <t>フ</t>
    </rPh>
    <phoneticPr fontId="5"/>
  </si>
  <si>
    <t>繰上償還金</t>
    <phoneticPr fontId="26"/>
  </si>
  <si>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</si>
  <si>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</si>
  <si>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</si>
  <si>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令06.01.01(人)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</si>
  <si>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</si>
  <si>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</si>
  <si>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</si>
  <si>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6"/>
  </si>
  <si>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</si>
  <si>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</si>
  <si>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</si>
  <si>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</si>
  <si>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6"/>
  </si>
  <si>
    <t>　実質公債費比率</t>
    <rPh sb="1" eb="3">
      <t>ジッシツ</t>
    </rPh>
    <rPh sb="3" eb="6">
      <t>コウサイヒ</t>
    </rPh>
    <rPh sb="6" eb="8">
      <t>ヒリツ</t>
    </rPh>
    <phoneticPr fontId="5"/>
  </si>
  <si>
    <t>令05.01.01(人)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</si>
  <si>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</si>
  <si>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</si>
  <si>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6"/>
  </si>
  <si>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</si>
  <si>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</si>
  <si>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-0.5</t>
    <phoneticPr fontId="5"/>
  </si>
  <si>
    <t>基準財政需要額</t>
    <phoneticPr fontId="26"/>
  </si>
  <si>
    <t>うち日本人(％)</t>
    <phoneticPr fontId="5"/>
  </si>
  <si>
    <t>-0.6</t>
    <phoneticPr fontId="5"/>
  </si>
  <si>
    <t>第3次</t>
    <rPh sb="0" eb="1">
      <t>ダイ</t>
    </rPh>
    <rPh sb="2" eb="3">
      <t>ジ</t>
    </rPh>
    <phoneticPr fontId="5"/>
  </si>
  <si>
    <t>標準税収入額等</t>
    <phoneticPr fontId="26"/>
  </si>
  <si>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</si>
  <si>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6"/>
  </si>
  <si>
    <t>人口密度 (人/k㎡)</t>
    <rPh sb="0" eb="2">
      <t>ジンコウ</t>
    </rPh>
    <rPh sb="2" eb="4">
      <t>ミツド</t>
    </rPh>
    <phoneticPr fontId="5"/>
  </si>
  <si>
    <t>歳入一般財源等</t>
    <rPh sb="0" eb="2">
      <t>サイニュウ</t>
    </rPh>
    <rPh sb="2" eb="4">
      <t>イッパン</t>
    </rPh>
    <rPh sb="4" eb="6">
      <t>ザイゲン</t>
    </rPh>
    <rPh sb="6" eb="7">
      <t>トウ</t>
    </rPh>
    <phoneticPr fontId="26"/>
  </si>
  <si>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</si>
  <si>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</si>
  <si>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</si>
  <si>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</si>
  <si>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</si>
  <si>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</si>
  <si>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</si>
  <si>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</si>
  <si>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</si>
  <si>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</si>
  <si>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</si>
  <si>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</si>
  <si>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</si>
  <si>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</si>
  <si>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</si>
  <si>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</si>
  <si>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</si>
  <si>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</si>
  <si>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t>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</si>
  <si>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</si>
  <si>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</si>
  <si>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</si>
  <si>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6"/>
  </si>
  <si>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</si>
  <si>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</si>
  <si>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6"/>
  </si>
  <si>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</si>
  <si>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</si>
  <si>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</si>
  <si>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</si>
  <si>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</si>
  <si>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</si>
  <si>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</si>
  <si>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</si>
  <si>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</si>
  <si>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</si>
  <si>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</si>
  <si>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</si>
  <si>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</si>
  <si>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</si>
  <si>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</si>
  <si>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</si>
  <si>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</si>
  <si>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</si>
  <si>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</si>
  <si>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9"/>
  </si>
  <si>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</si>
  <si>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</si>
  <si>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</si>
  <si>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</si>
  <si>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30"/>
  </si>
  <si>
    <t>※8：職員の状況については、調査対象年度の地方公務員給与実態調査に基づいている。</t>
    <phoneticPr fontId="30"/>
  </si>
  <si>
    <t>令和5年度</t>
    <phoneticPr fontId="26"/>
  </si>
  <si>
    <t>奈良県下北山村</t>
    <phoneticPr fontId="26"/>
  </si>
  <si>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</si>
  <si>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</si>
  <si>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</si>
  <si>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</si>
  <si>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</si>
  <si>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</si>
  <si>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</si>
  <si>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</si>
  <si>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</si>
  <si>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</si>
  <si>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</si>
  <si>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</si>
  <si>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5"/>
  </si>
  <si>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</si>
  <si>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</si>
  <si>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</si>
  <si>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</si>
  <si>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</si>
  <si>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</si>
  <si>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</si>
  <si>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</si>
  <si>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</si>
  <si>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5"/>
  </si>
  <si>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</si>
  <si>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</si>
  <si>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5"/>
  </si>
  <si>
    <t>　　　所得割</t>
    <phoneticPr fontId="5"/>
  </si>
  <si>
    <t>衛生費</t>
  </si>
  <si>
    <t>分離課税所得割交付金</t>
    <phoneticPr fontId="26"/>
  </si>
  <si>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</si>
  <si>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</si>
  <si>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</si>
  <si>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</si>
  <si>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</si>
  <si>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</si>
  <si>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</si>
  <si>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</si>
  <si>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</si>
  <si>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</si>
  <si>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</si>
  <si>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</si>
  <si>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</si>
  <si>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</si>
  <si>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</si>
  <si>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</si>
  <si>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</si>
  <si>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</si>
  <si>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</si>
  <si>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</si>
  <si>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7"/>
  </si>
  <si>
    <t>　　特別土地保有税</t>
    <phoneticPr fontId="5"/>
  </si>
  <si>
    <t>公債費</t>
  </si>
  <si>
    <t>地方特例交付金等</t>
    <rPh sb="7" eb="8">
      <t>トウ</t>
    </rPh>
    <phoneticPr fontId="17"/>
  </si>
  <si>
    <t>　法定外普通税</t>
    <phoneticPr fontId="5"/>
  </si>
  <si>
    <t>諸支出金</t>
    <rPh sb="3" eb="4">
      <t>キン</t>
    </rPh>
    <phoneticPr fontId="26"/>
  </si>
  <si>
    <t>　地方特例交付金</t>
    <rPh sb="1" eb="3">
      <t>チホウ</t>
    </rPh>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</si>
  <si>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</si>
  <si>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</si>
  <si>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</si>
  <si>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</si>
  <si>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</si>
  <si>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</si>
  <si>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</si>
  <si>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</si>
  <si>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</si>
  <si>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</si>
  <si>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</si>
  <si>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</si>
  <si>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</si>
  <si>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</si>
  <si>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</si>
  <si>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</si>
  <si>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1"/>
  </si>
  <si>
    <t>　震災復興特別交付税</t>
    <phoneticPr fontId="26"/>
  </si>
  <si>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</si>
  <si>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</si>
  <si>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</si>
  <si>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</si>
  <si>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</si>
  <si>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</si>
  <si>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</si>
  <si>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</si>
  <si>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</si>
  <si>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</si>
  <si>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</si>
  <si>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</si>
  <si>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</si>
  <si>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</si>
  <si>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</si>
  <si>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</si>
  <si>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令和5年度</t>
    <rPh sb="0" eb="2">
      <t>レイワ</t>
    </rPh>
    <rPh sb="3" eb="5">
      <t>ネンド</t>
    </rPh>
    <phoneticPr fontId="5"/>
  </si>
  <si>
    <t>令和4年度</t>
    <rPh sb="0" eb="2">
      <t>レイワ</t>
    </rPh>
    <rPh sb="3" eb="5">
      <t>ネンド</t>
    </rPh>
    <rPh sb="4" eb="5">
      <t>ド</t>
    </rPh>
    <phoneticPr fontId="5"/>
  </si>
  <si>
    <t>　うち元金</t>
    <phoneticPr fontId="26"/>
  </si>
  <si>
    <t>国有提供交付金(特別区財調交付金)</t>
  </si>
  <si>
    <t>徴収率
(％)</t>
    <rPh sb="0" eb="2">
      <t>チョウシュウ</t>
    </rPh>
    <rPh sb="2" eb="3">
      <t>リツ</t>
    </rPh>
    <phoneticPr fontId="5"/>
  </si>
  <si>
    <t>現年</t>
    <rPh sb="0" eb="1">
      <t>ゲン</t>
    </rPh>
    <rPh sb="1" eb="2">
      <t>ネン</t>
    </rPh>
    <phoneticPr fontId="5"/>
  </si>
  <si>
    <t>　うち利子</t>
    <phoneticPr fontId="26"/>
  </si>
  <si>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</si>
  <si>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</si>
  <si>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</si>
  <si>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</si>
  <si>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</si>
  <si>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</si>
  <si>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</si>
  <si>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</si>
  <si>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</si>
  <si>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</si>
  <si>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</si>
  <si>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</si>
  <si>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</si>
  <si>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</si>
  <si>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</si>
  <si>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</si>
  <si>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</si>
  <si>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</si>
  <si>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簡易水道</t>
    <phoneticPr fontId="5"/>
  </si>
  <si>
    <t>再差引収支</t>
    <rPh sb="0" eb="1">
      <t>サイ</t>
    </rPh>
    <rPh sb="1" eb="3">
      <t>サシヒキ</t>
    </rPh>
    <rPh sb="3" eb="5">
      <t>シュウシ</t>
    </rPh>
    <phoneticPr fontId="5"/>
  </si>
  <si>
    <t>　　うち一部事務組合負担金</t>
    <phoneticPr fontId="5"/>
  </si>
  <si>
    <t>地方債</t>
  </si>
  <si>
    <t>病院</t>
    <phoneticPr fontId="5"/>
  </si>
  <si>
    <t>加入世帯数(世帯)</t>
  </si>
  <si>
    <t>　繰出金</t>
    <phoneticPr fontId="5"/>
  </si>
  <si>
    <t>　うち減収補塡債(特例分)</t>
    <rPh sb="4" eb="5">
      <t>シュウ</t>
    </rPh>
    <rPh sb="9" eb="10">
      <t>トク</t>
    </rPh>
    <rPh sb="10" eb="11">
      <t>レイ</t>
    </rPh>
    <rPh sb="11" eb="12">
      <t>ブン</t>
    </rPh>
    <phoneticPr fontId="17"/>
  </si>
  <si>
    <t>上水道</t>
    <phoneticPr fontId="5"/>
  </si>
  <si>
    <t>被保険者数(人)</t>
  </si>
  <si>
    <t>　積立金</t>
    <phoneticPr fontId="5"/>
  </si>
  <si>
    <t>　うち臨時財政対策債</t>
    <phoneticPr fontId="5"/>
  </si>
  <si>
    <t>工業用水道</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</si>
  <si>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</si>
  <si>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</si>
  <si>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</si>
  <si>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</si>
  <si>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</si>
  <si>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</si>
  <si>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</si>
  <si>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</si>
  <si>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</si>
  <si>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</si>
  <si>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</si>
  <si>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</si>
  <si>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</si>
  <si>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</si>
  <si>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</si>
  <si>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</si>
  <si>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</si>
  <si>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</si>
  <si>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</si>
  <si>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</si>
  <si>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</si>
  <si>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令和5年度</t>
  </si>
  <si>
    <t>奈良県下北山村</t>
  </si>
  <si>
    <t>一般会計等の財政状況（単位：百万円）</t>
    <rPh sb="0" eb="2">
      <t>イッパン</t>
    </rPh>
    <rPh sb="2" eb="4">
      <t>カイケイ</t>
    </rPh>
    <rPh sb="4" eb="5">
      <t>トウ</t>
    </rPh>
    <rPh sb="6" eb="8">
      <t>ザイセイ</t>
    </rPh>
    <rPh sb="8" eb="10">
      <t>ジョウキョウ</t>
    </rPh>
    <phoneticPr fontId="32"/>
  </si>
  <si>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2"/>
  </si>
  <si>
    <t>会計名</t>
    <rPh sb="0" eb="2">
      <t>カイケイ</t>
    </rPh>
    <rPh sb="2" eb="3">
      <t>メイ</t>
    </rPh>
    <phoneticPr fontId="32"/>
  </si>
  <si>
    <t>歳入</t>
    <rPh sb="0" eb="2">
      <t>サイニュウ</t>
    </rPh>
    <phoneticPr fontId="32"/>
  </si>
  <si>
    <t>歳出</t>
    <phoneticPr fontId="32"/>
  </si>
  <si>
    <t>形式収支</t>
    <phoneticPr fontId="32"/>
  </si>
  <si>
    <t>実質収支</t>
    <phoneticPr fontId="32"/>
  </si>
  <si>
    <t>他会計等
からの
繰入金</t>
    <rPh sb="9" eb="11">
      <t>クリイレ</t>
    </rPh>
    <rPh sb="11" eb="12">
      <t>キン</t>
    </rPh>
    <phoneticPr fontId="32"/>
  </si>
  <si>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</si>
  <si>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</si>
  <si>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</si>
  <si>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</si>
  <si>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</si>
  <si>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</si>
  <si>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</si>
  <si>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</si>
  <si>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</si>
  <si>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</si>
  <si>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</si>
  <si>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</si>
  <si>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池の平公園管理運営特別会計</t>
    <phoneticPr fontId="5"/>
  </si>
  <si>
    <t>スポーツ公園管理運営特別会計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</si>
  <si>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</si>
  <si>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</si>
  <si>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</si>
  <si>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</si>
  <si>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</si>
  <si>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</si>
  <si>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</si>
  <si>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</si>
  <si>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</si>
  <si>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</si>
  <si>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</si>
  <si>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</si>
  <si>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</si>
  <si>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国民健康保険事業会計（事業勘定）</t>
    <phoneticPr fontId="5"/>
  </si>
  <si>
    <t>国民健康保険事業会計（直診勘定）</t>
    <phoneticPr fontId="5"/>
  </si>
  <si>
    <t>介護保険事業会計（保険事業勘定）</t>
    <phoneticPr fontId="5"/>
  </si>
  <si>
    <t>後期高齢者医療事業会計</t>
    <phoneticPr fontId="5"/>
  </si>
  <si>
    <t>簡易水道事業会計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</si>
  <si>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</si>
  <si>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</si>
  <si>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</si>
  <si>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</si>
  <si>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2"/>
  </si>
  <si>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</si>
  <si>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</si>
  <si>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</si>
  <si>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</si>
  <si>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</si>
  <si>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</si>
  <si>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</si>
  <si>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</si>
  <si>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</si>
  <si>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2"/>
  </si>
  <si>
    <t>令和3年度</t>
    <rPh sb="0" eb="2">
      <t>レイワ</t>
    </rPh>
    <rPh sb="3" eb="5">
      <t>ネンド</t>
    </rPh>
    <phoneticPr fontId="5"/>
  </si>
  <si>
    <t>令和4年度</t>
    <rPh sb="0" eb="2">
      <t>レイワ</t>
    </rPh>
    <rPh sb="3" eb="5">
      <t>ネンド</t>
    </rPh>
    <phoneticPr fontId="5"/>
  </si>
  <si>
    <t>分母比</t>
    <rPh sb="0" eb="2">
      <t>ブンボ</t>
    </rPh>
    <rPh sb="2" eb="3">
      <t>ヒ</t>
    </rPh>
    <phoneticPr fontId="5"/>
  </si>
  <si>
    <t>内訳</t>
    <rPh sb="0" eb="2">
      <t>ウチワケ</t>
    </rPh>
    <phoneticPr fontId="32"/>
  </si>
  <si>
    <t>元利償還金</t>
    <rPh sb="0" eb="2">
      <t>ガンリ</t>
    </rPh>
    <rPh sb="2" eb="5">
      <t>ショウカンキン</t>
    </rPh>
    <phoneticPr fontId="32"/>
  </si>
  <si>
    <t xml:space="preserve">一般会計等に係る地方債の現在高 </t>
    <rPh sb="0" eb="2">
      <t>イッパン</t>
    </rPh>
    <rPh sb="2" eb="4">
      <t>カイケイ</t>
    </rPh>
    <rPh sb="4" eb="5">
      <t>トウ</t>
    </rPh>
    <rPh sb="6" eb="7">
      <t>カカ</t>
    </rPh>
    <rPh sb="8" eb="11">
      <t>チホウサイ</t>
    </rPh>
    <rPh sb="12" eb="15">
      <t>ゲンザイダカ</t>
    </rPh>
    <phoneticPr fontId="32"/>
  </si>
  <si>
    <t>債務負担行為</t>
    <rPh sb="0" eb="2">
      <t>サイム</t>
    </rPh>
    <rPh sb="2" eb="4">
      <t>フタン</t>
    </rPh>
    <rPh sb="4" eb="6">
      <t>コウイ</t>
    </rPh>
    <phoneticPr fontId="5"/>
  </si>
  <si>
    <t>PFI事業に係るもの</t>
    <rPh sb="3" eb="5">
      <t>ジギョウ</t>
    </rPh>
    <rPh sb="6" eb="7">
      <t>カカ</t>
    </rPh>
    <phoneticPr fontId="32"/>
  </si>
  <si>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</si>
  <si>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2"/>
  </si>
  <si>
    <t>いわゆる五省協定等に係るもの</t>
    <rPh sb="4" eb="6">
      <t>ゴショウ</t>
    </rPh>
    <rPh sb="6" eb="9">
      <t>キョウテイトウ</t>
    </rPh>
    <rPh sb="10" eb="11">
      <t>カカ</t>
    </rPh>
    <phoneticPr fontId="32"/>
  </si>
  <si>
    <t>準元利償還金</t>
    <rPh sb="0" eb="1">
      <t>ジュン</t>
    </rPh>
    <rPh sb="1" eb="3">
      <t>ガンリ</t>
    </rPh>
    <rPh sb="3" eb="6">
      <t>ショウカンキン</t>
    </rPh>
    <phoneticPr fontId="32"/>
  </si>
  <si>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2"/>
  </si>
  <si>
    <t xml:space="preserve">公営企業債等繰入見込額 </t>
    <rPh sb="0" eb="2">
      <t>コウエイ</t>
    </rPh>
    <rPh sb="2" eb="5">
      <t>キギョウサイ</t>
    </rPh>
    <rPh sb="5" eb="6">
      <t>トウ</t>
    </rPh>
    <rPh sb="6" eb="8">
      <t>クリイ</t>
    </rPh>
    <rPh sb="8" eb="11">
      <t>ミコミガク</t>
    </rPh>
    <phoneticPr fontId="32"/>
  </si>
  <si>
    <t>国営土地改良事業に係るもの</t>
    <rPh sb="0" eb="2">
      <t>コクエイ</t>
    </rPh>
    <rPh sb="2" eb="4">
      <t>トチ</t>
    </rPh>
    <rPh sb="4" eb="6">
      <t>カイリョウ</t>
    </rPh>
    <rPh sb="6" eb="8">
      <t>ジギョウ</t>
    </rPh>
    <rPh sb="9" eb="10">
      <t>カカ</t>
    </rPh>
    <phoneticPr fontId="32"/>
  </si>
  <si>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2"/>
  </si>
  <si>
    <t xml:space="preserve">組合等負担等見込額 </t>
    <rPh sb="0" eb="2">
      <t>クミアイ</t>
    </rPh>
    <rPh sb="2" eb="3">
      <t>トウ</t>
    </rPh>
    <rPh sb="3" eb="5">
      <t>フタン</t>
    </rPh>
    <rPh sb="5" eb="6">
      <t>トウ</t>
    </rPh>
    <rPh sb="6" eb="9">
      <t>ミコミガク</t>
    </rPh>
    <phoneticPr fontId="32"/>
  </si>
  <si>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</si>
  <si>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2"/>
  </si>
  <si>
    <t xml:space="preserve">退職手当負担見込額 </t>
    <rPh sb="0" eb="2">
      <t>タイショク</t>
    </rPh>
    <rPh sb="2" eb="4">
      <t>テアテ</t>
    </rPh>
    <rPh sb="4" eb="6">
      <t>フタン</t>
    </rPh>
    <rPh sb="6" eb="9">
      <t>ミコミガク</t>
    </rPh>
    <phoneticPr fontId="32"/>
  </si>
  <si>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</si>
  <si>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2"/>
  </si>
  <si>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2"/>
  </si>
  <si>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</si>
  <si>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2"/>
  </si>
  <si>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</si>
  <si>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</si>
  <si>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</si>
  <si>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</si>
  <si>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</si>
  <si>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2"/>
  </si>
  <si>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</si>
  <si>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</si>
  <si>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</si>
  <si>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</si>
  <si>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2"/>
  </si>
  <si>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</si>
  <si>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2"/>
  </si>
  <si>
    <t xml:space="preserve">充当可能特定歳入 </t>
    <rPh sb="0" eb="2">
      <t>ジュウトウ</t>
    </rPh>
    <rPh sb="2" eb="4">
      <t>カノウ</t>
    </rPh>
    <rPh sb="4" eb="6">
      <t>トクテイ</t>
    </rPh>
    <rPh sb="6" eb="8">
      <t>サイニュウ</t>
    </rPh>
    <phoneticPr fontId="32"/>
  </si>
  <si>
    <t xml:space="preserve">基準財政需要額算入見込額 </t>
    <rPh sb="0" eb="2">
      <t>キジュン</t>
    </rPh>
    <rPh sb="2" eb="4">
      <t>ザイセイ</t>
    </rPh>
    <rPh sb="4" eb="7">
      <t>ジュヨウガク</t>
    </rPh>
    <rPh sb="7" eb="9">
      <t>サンニュウ</t>
    </rPh>
    <rPh sb="9" eb="12">
      <t>ミコミガク</t>
    </rPh>
    <phoneticPr fontId="32"/>
  </si>
  <si>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</si>
  <si>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</si>
  <si>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</si>
  <si>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</si>
  <si>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2"/>
  </si>
  <si>
    <t>土地開発公社に係る将来負担額</t>
    <rPh sb="0" eb="2">
      <t>トチ</t>
    </rPh>
    <rPh sb="2" eb="4">
      <t>カイハツ</t>
    </rPh>
    <rPh sb="4" eb="6">
      <t>コウシャ</t>
    </rPh>
    <rPh sb="7" eb="8">
      <t>カカ</t>
    </rPh>
    <rPh sb="9" eb="11">
      <t>ショウライ</t>
    </rPh>
    <rPh sb="11" eb="14">
      <t>フタンガク</t>
    </rPh>
    <phoneticPr fontId="32"/>
  </si>
  <si>
    <t>利子補給に係るもの</t>
  </si>
  <si>
    <t>健全化判断比率</t>
    <rPh sb="0" eb="3">
      <t>ケンゼンカ</t>
    </rPh>
    <rPh sb="3" eb="5">
      <t>ハンダン</t>
    </rPh>
    <rPh sb="5" eb="7">
      <t>ヒリツ</t>
    </rPh>
    <phoneticPr fontId="21"/>
  </si>
  <si>
    <t>令和5年度</t>
    <rPh sb="0" eb="2">
      <t>レイワ</t>
    </rPh>
    <rPh sb="3" eb="5">
      <t>ネンド</t>
    </rPh>
    <phoneticPr fontId="21"/>
  </si>
  <si>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</si>
  <si>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</si>
  <si>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</si>
  <si>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</si>
  <si>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</si>
  <si>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1"/>
  </si>
  <si>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2"/>
  </si>
  <si>
    <t>(Ｃ)</t>
    <phoneticPr fontId="5"/>
  </si>
  <si>
    <t>連結実質赤字比率</t>
    <rPh sb="0" eb="2">
      <t>レンケツ</t>
    </rPh>
    <rPh sb="2" eb="4">
      <t>ジッシツ</t>
    </rPh>
    <rPh sb="4" eb="6">
      <t>アカジ</t>
    </rPh>
    <rPh sb="6" eb="8">
      <t>ヒリツ</t>
    </rPh>
    <phoneticPr fontId="21"/>
  </si>
  <si>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</si>
  <si>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</si>
  <si>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1"/>
  </si>
  <si>
    <t>(Ｃ)－(Ｄ)</t>
    <phoneticPr fontId="5"/>
  </si>
  <si>
    <t>将来負担比率</t>
    <rPh sb="0" eb="2">
      <t>ショウライ</t>
    </rPh>
    <rPh sb="2" eb="4">
      <t>フタン</t>
    </rPh>
    <rPh sb="4" eb="6">
      <t>ヒリツ</t>
    </rPh>
    <phoneticPr fontId="21"/>
  </si>
  <si>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</si>
  <si>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</si>
  <si>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</si>
  <si>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</si>
  <si>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</si>
  <si>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</si>
  <si>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</si>
  <si>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</si>
  <si>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</si>
  <si>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</si>
  <si>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</si>
  <si>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</si>
  <si>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</si>
  <si>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</si>
  <si>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</si>
  <si>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</si>
  <si>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</si>
  <si>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</si>
  <si>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</si>
  <si>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</si>
  <si>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</si>
  <si>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</si>
  <si>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</si>
  <si>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</si>
  <si>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</si>
  <si>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</si>
  <si>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</si>
  <si>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</si>
  <si>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</si>
  <si>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8"/>
  </si>
  <si>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</si>
  <si>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</si>
  <si>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</si>
  <si>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</si>
  <si>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</si>
  <si>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</si>
  <si>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</si>
  <si>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</si>
  <si>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</si>
  <si>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</si>
  <si>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</si>
  <si>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</si>
  <si>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</si>
  <si>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</si>
  <si>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</si>
  <si>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R01</t>
  </si>
  <si>
    <t>うち単独分</t>
    <rPh sb="2" eb="4">
      <t>タンドク</t>
    </rPh>
    <rPh sb="4" eb="5">
      <t>ブン</t>
    </rPh>
    <phoneticPr fontId="5"/>
  </si>
  <si>
    <t xml:space="preserve"> R02</t>
  </si>
  <si>
    <t xml:space="preserve"> R03</t>
  </si>
  <si>
    <t xml:space="preserve"> R04</t>
  </si>
  <si>
    <t xml:space="preserve"> R05</t>
  </si>
  <si>
    <t xml:space="preserve"> 過去５年間平均</t>
    <rPh sb="1" eb="3">
      <t>カコ</t>
    </rPh>
    <rPh sb="4" eb="6">
      <t>ネンカン</t>
    </rPh>
    <rPh sb="6" eb="8">
      <t>ヘイキン</t>
    </rPh>
    <phoneticPr fontId="5"/>
  </si>
  <si>
    <t>類似団体内平均(円)</t>
    <rPh sb="0" eb="2">
      <t>ルイジ</t>
    </rPh>
    <rPh sb="2" eb="4">
      <t>ダンタイ</t>
    </rPh>
    <phoneticPr fontId="5"/>
  </si>
  <si>
    <t>R01</t>
  </si>
  <si>
    <t>R02</t>
  </si>
  <si>
    <t>R03</t>
  </si>
  <si>
    <t>R04</t>
  </si>
  <si>
    <t>R05</t>
  </si>
  <si>
    <t>▲ 4.30</t>
  </si>
  <si>
    <t>▲ 28.21</t>
  </si>
  <si>
    <t>一般会計</t>
  </si>
  <si>
    <t>介護保険事業会計（保険事業勘定）</t>
  </si>
  <si>
    <t>国民健康保険事業会計（直診勘定）</t>
  </si>
  <si>
    <t>簡易水道事業会計</t>
  </si>
  <si>
    <t>スポーツ公園管理運営特別会計</t>
  </si>
  <si>
    <t>国民健康保険事業会計（事業勘定）</t>
  </si>
  <si>
    <t>池の平公園管理運営特別会計</t>
  </si>
  <si>
    <t>後期高齢者医療事業会計</t>
  </si>
  <si>
    <t>その他会計（赤字）</t>
  </si>
  <si>
    <t>その他会計（黒字）</t>
  </si>
  <si>
    <t>R01</t>
    <phoneticPr fontId="5"/>
  </si>
  <si>
    <t>R02</t>
    <phoneticPr fontId="5"/>
  </si>
  <si>
    <t>R03</t>
    <phoneticPr fontId="5"/>
  </si>
  <si>
    <t>R04</t>
    <phoneticPr fontId="5"/>
  </si>
  <si>
    <t>R05</t>
    <phoneticPr fontId="5"/>
  </si>
  <si>
    <t>-</t>
    <phoneticPr fontId="10"/>
  </si>
  <si>
    <t>奈良県市町村総合事務組合</t>
    <phoneticPr fontId="10"/>
  </si>
  <si>
    <t>上・下北山衛生一部事務組合</t>
    <phoneticPr fontId="10"/>
  </si>
  <si>
    <t>奈良広域水質検査センター組合</t>
    <phoneticPr fontId="10"/>
  </si>
  <si>
    <t>奈良県後期高齢者医療広域連合</t>
    <phoneticPr fontId="10"/>
  </si>
  <si>
    <t>奈良県広域消防組合</t>
    <phoneticPr fontId="10"/>
  </si>
  <si>
    <t>南和広域医療企業団</t>
    <phoneticPr fontId="10"/>
  </si>
  <si>
    <t>下北山むらづくりセンター</t>
    <phoneticPr fontId="10"/>
  </si>
  <si>
    <t>高齢者福祉施設管理運営基金</t>
    <phoneticPr fontId="5"/>
  </si>
  <si>
    <t>庁舎建設基金</t>
    <phoneticPr fontId="2"/>
  </si>
  <si>
    <t>きなりの郷下北山ふるさと基金</t>
    <phoneticPr fontId="2"/>
  </si>
  <si>
    <t>消防団員特別報酬基金</t>
    <phoneticPr fontId="2"/>
  </si>
  <si>
    <t>公共施設基金</t>
    <phoneticPr fontId="2"/>
  </si>
  <si>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</si>
  <si>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</si>
  <si>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将来負担比率については、将来負担額より充当可能財源等が上回っている為、類似団体とほぼ同水準と考える。しかし有形固定資産減価償却率については、公共施設の老朽化等により比較的高水準となっている。今後は経常経費の削減等に努め、財政調整基金等、災害など不測の事態や現在実施に着手している大規模な事業（新庁舎建設等）に備えるために適切な積立を行い、将来にわたり計画性のある健全な財政運営に努める。又、公共施設等の更新、除却等も計画的に進めていく必要がある。</t>
    <rPh sb="128" eb="130">
      <t>ゲンザイ</t>
    </rPh>
    <rPh sb="130" eb="132">
      <t>ジッシ</t>
    </rPh>
    <rPh sb="133" eb="135">
      <t>チャクシュ</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</si>
  <si>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</si>
  <si>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</si>
  <si>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</si>
  <si>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</si>
  <si>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</si>
  <si>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</si>
  <si>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将来負担比率・実質公債費率共に昨年同様、類似団体とほぼ同水準と考える。実質公債費率については元利償還金等の返済も計画的に行っているが、現在着手している大規模な事業（新庁舎建設・教職員住宅等）の他、次年度年度以降も引き続き実施する大型事業（新庁舎建設・教職員住宅建設他）を控えているため、地方債の借入も多額になることが予想されるので今後も比率自体は上昇する見込みである。</t>
    <rPh sb="67" eb="69">
      <t>ゲンザイ</t>
    </rPh>
    <rPh sb="69" eb="71">
      <t>チャクシュ</t>
    </rPh>
    <rPh sb="75" eb="78">
      <t>ダイキボ</t>
    </rPh>
    <rPh sb="79" eb="81">
      <t>ジギョウ</t>
    </rPh>
    <rPh sb="82" eb="85">
      <t>シンチョウシャ</t>
    </rPh>
    <rPh sb="85" eb="87">
      <t>ケンセツ</t>
    </rPh>
    <rPh sb="88" eb="91">
      <t>キョウショクイン</t>
    </rPh>
    <rPh sb="91" eb="93">
      <t>ジュウタク</t>
    </rPh>
    <rPh sb="93" eb="94">
      <t>ナド</t>
    </rPh>
    <rPh sb="96" eb="97">
      <t>ホカ</t>
    </rPh>
    <rPh sb="106" eb="107">
      <t>ヒ</t>
    </rPh>
    <rPh sb="108" eb="109">
      <t>ツヅ</t>
    </rPh>
    <rPh sb="114" eb="116">
      <t>オオガタ</t>
    </rPh>
    <rPh sb="125" eb="128">
      <t>キョウショクイン</t>
    </rPh>
    <rPh sb="128" eb="130">
      <t>ジュウタク</t>
    </rPh>
    <rPh sb="130" eb="132">
      <t>ケンセツ</t>
    </rPh>
    <rPh sb="132" eb="133">
      <t>ホカ</t>
    </rPh>
    <phoneticPr fontId="5"/>
  </si>
  <si>
    <t>実質公債費比率</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</si>
</sst>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1" x14ac:knownFonts="1">
    <font>
      <sz val="11"/>
      <color theme="1"/>
      <name val="ＭＳ ゴシック"/>
      <family val="2"/>
      <charset val="128"/>
    </font>
    <font>
      <sz val="11"/>
      <color indexed="8"/>
      <name val="ＭＳ Ｐゴシック"/>
      <family val="3"/>
      <charset val="128"/>
    </font>
    <font>
      <sz val="6"/>
      <name val="ＭＳ 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6"/>
      <name val="ＭＳ Ｐゴシック"/>
      <family val="2"/>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5" fillId="0" borderId="0">
      <alignment vertical="center"/>
    </xf>
    <xf numFmtId="0" fontId="17" fillId="0" borderId="0"/>
    <xf numFmtId="0" fontId="17" fillId="0" borderId="0">
      <alignment vertical="center"/>
    </xf>
    <xf numFmtId="0" fontId="15" fillId="0" borderId="0">
      <alignment vertical="center"/>
    </xf>
    <xf numFmtId="0" fontId="1" fillId="0" borderId="0">
      <alignment vertical="center"/>
    </xf>
    <xf numFmtId="0" fontId="2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17" fillId="0" borderId="0">
      <alignment vertical="center"/>
    </xf>
    <xf numFmtId="0" fontId="17" fillId="0" borderId="0"/>
    <xf numFmtId="0" fontId="17" fillId="0" borderId="0"/>
    <xf numFmtId="0" fontId="39" fillId="0" borderId="0">
      <alignment vertical="center"/>
    </xf>
  </cellStyleXfs>
  <cellXfs count="1275">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2" fillId="0" borderId="0" xfId="3" applyFont="1" applyAlignment="1">
      <alignment horizontal="center" vertical="center" wrapText="1"/>
    </xf>
    <xf numFmtId="0" fontId="8" fillId="0" borderId="0" xfId="3" applyFont="1" applyAlignment="1">
      <alignment vertical="top"/>
    </xf>
    <xf numFmtId="0" fontId="13" fillId="0" borderId="0" xfId="3" applyFont="1">
      <alignment vertical="center"/>
    </xf>
    <xf numFmtId="0" fontId="12"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4" fillId="2" borderId="1" xfId="1" applyFont="1" applyFill="1" applyBorder="1" applyAlignment="1"/>
    <xf numFmtId="0" fontId="14" fillId="2" borderId="2" xfId="1" applyFont="1" applyFill="1" applyBorder="1" applyAlignment="1">
      <alignment horizontal="right" vertical="top"/>
    </xf>
    <xf numFmtId="0" fontId="14" fillId="2" borderId="3" xfId="1" applyFont="1" applyFill="1" applyBorder="1" applyAlignment="1">
      <alignment horizontal="right" vertical="top"/>
    </xf>
    <xf numFmtId="0" fontId="16" fillId="4" borderId="5" xfId="5" applyFont="1" applyFill="1" applyBorder="1" applyAlignment="1">
      <alignment horizontal="center" vertical="center"/>
    </xf>
    <xf numFmtId="0" fontId="16" fillId="4" borderId="6" xfId="5" applyFont="1" applyFill="1" applyBorder="1" applyAlignment="1">
      <alignment horizontal="center" vertical="center"/>
    </xf>
    <xf numFmtId="0" fontId="14" fillId="0" borderId="7" xfId="1" applyFont="1" applyFill="1" applyBorder="1" applyAlignment="1">
      <alignment horizontal="center" vertical="center" wrapText="1"/>
    </xf>
    <xf numFmtId="177" fontId="14" fillId="0" borderId="5" xfId="5" applyNumberFormat="1" applyFont="1" applyFill="1" applyBorder="1" applyAlignment="1" applyProtection="1">
      <alignment horizontal="right" vertical="center" shrinkToFit="1"/>
    </xf>
    <xf numFmtId="177" fontId="14" fillId="0" borderId="10" xfId="5" applyNumberFormat="1" applyFont="1" applyFill="1" applyBorder="1" applyAlignment="1" applyProtection="1">
      <alignment horizontal="right" vertical="center" shrinkToFit="1"/>
    </xf>
    <xf numFmtId="0" fontId="14" fillId="0" borderId="11" xfId="1" applyFont="1" applyFill="1" applyBorder="1" applyAlignment="1">
      <alignment horizontal="center" vertical="center" wrapText="1"/>
    </xf>
    <xf numFmtId="177" fontId="14" fillId="0" borderId="15" xfId="5" applyNumberFormat="1" applyFont="1" applyFill="1" applyBorder="1" applyAlignment="1" applyProtection="1">
      <alignment horizontal="right" vertical="center" shrinkToFit="1"/>
    </xf>
    <xf numFmtId="177" fontId="14" fillId="0" borderId="16" xfId="5" applyNumberFormat="1" applyFont="1" applyFill="1" applyBorder="1" applyAlignment="1" applyProtection="1">
      <alignment horizontal="right" vertical="center" shrinkToFit="1"/>
    </xf>
    <xf numFmtId="177" fontId="14" fillId="0" borderId="34" xfId="5" applyNumberFormat="1" applyFont="1" applyFill="1" applyBorder="1" applyAlignment="1" applyProtection="1">
      <alignment horizontal="right" vertical="center" shrinkToFit="1"/>
    </xf>
    <xf numFmtId="177" fontId="14" fillId="0" borderId="35" xfId="5" applyNumberFormat="1" applyFont="1" applyFill="1" applyBorder="1" applyAlignment="1" applyProtection="1">
      <alignment horizontal="right" vertical="center" shrinkToFit="1"/>
    </xf>
    <xf numFmtId="0" fontId="14" fillId="0" borderId="47" xfId="1" applyFont="1" applyFill="1" applyBorder="1" applyAlignment="1">
      <alignment horizontal="center" vertical="center"/>
    </xf>
    <xf numFmtId="177" fontId="14" fillId="0" borderId="34" xfId="5" applyNumberFormat="1" applyFont="1" applyFill="1" applyBorder="1" applyAlignment="1" applyProtection="1">
      <alignment horizontal="right" vertical="center" shrinkToFit="1"/>
      <protection locked="0"/>
    </xf>
    <xf numFmtId="177" fontId="14" fillId="0" borderId="35" xfId="5" applyNumberFormat="1" applyFont="1" applyFill="1" applyBorder="1" applyAlignment="1" applyProtection="1">
      <alignment horizontal="right" vertical="center" shrinkToFit="1"/>
      <protection locked="0"/>
    </xf>
    <xf numFmtId="0" fontId="14" fillId="0" borderId="52" xfId="1" applyFont="1" applyFill="1" applyBorder="1" applyAlignment="1">
      <alignment horizontal="center" vertical="center"/>
    </xf>
    <xf numFmtId="177" fontId="14" fillId="0" borderId="21" xfId="5" applyNumberFormat="1" applyFont="1" applyFill="1" applyBorder="1" applyAlignment="1" applyProtection="1">
      <alignment horizontal="right" vertical="center" shrinkToFit="1"/>
      <protection locked="0"/>
    </xf>
    <xf numFmtId="177" fontId="14" fillId="0" borderId="22" xfId="5" applyNumberFormat="1" applyFont="1" applyFill="1" applyBorder="1" applyAlignment="1" applyProtection="1">
      <alignment horizontal="right" vertical="center" shrinkToFit="1"/>
      <protection locked="0"/>
    </xf>
    <xf numFmtId="0" fontId="14" fillId="0" borderId="1" xfId="1" applyFont="1" applyFill="1" applyBorder="1" applyAlignment="1">
      <alignment horizontal="center" vertical="center"/>
    </xf>
    <xf numFmtId="177" fontId="14" fillId="0" borderId="53" xfId="5" applyNumberFormat="1" applyFont="1" applyFill="1" applyBorder="1" applyAlignment="1" applyProtection="1">
      <alignment horizontal="right" vertical="center" shrinkToFit="1"/>
    </xf>
    <xf numFmtId="177" fontId="14" fillId="0" borderId="6" xfId="5" applyNumberFormat="1" applyFont="1" applyFill="1" applyBorder="1" applyAlignment="1" applyProtection="1">
      <alignment horizontal="right" vertical="center" shrinkToFit="1"/>
    </xf>
    <xf numFmtId="178" fontId="18" fillId="0" borderId="41" xfId="6" applyNumberFormat="1" applyFont="1" applyBorder="1" applyAlignment="1">
      <alignment vertical="center"/>
    </xf>
    <xf numFmtId="178" fontId="18" fillId="0" borderId="51" xfId="6" applyNumberFormat="1" applyFont="1" applyBorder="1" applyAlignment="1">
      <alignment vertical="center"/>
    </xf>
    <xf numFmtId="178" fontId="18" fillId="0" borderId="15" xfId="6" applyNumberFormat="1" applyFont="1" applyBorder="1" applyAlignment="1">
      <alignment horizontal="center" vertical="center" wrapText="1"/>
    </xf>
    <xf numFmtId="178" fontId="18" fillId="0" borderId="39" xfId="6" applyNumberFormat="1" applyFont="1" applyBorder="1" applyAlignment="1">
      <alignment horizontal="center" vertical="center"/>
    </xf>
    <xf numFmtId="178" fontId="18" fillId="0" borderId="31" xfId="6" applyNumberFormat="1" applyFont="1" applyBorder="1" applyAlignment="1">
      <alignment horizontal="center" vertical="center"/>
    </xf>
    <xf numFmtId="178" fontId="18" fillId="0" borderId="42" xfId="6" applyNumberFormat="1" applyFont="1" applyBorder="1" applyAlignment="1">
      <alignment horizontal="center" vertical="center"/>
    </xf>
    <xf numFmtId="0" fontId="17" fillId="0" borderId="0" xfId="6"/>
    <xf numFmtId="178" fontId="18" fillId="0" borderId="37" xfId="6" applyNumberFormat="1" applyFont="1" applyBorder="1" applyAlignment="1">
      <alignment vertical="center"/>
    </xf>
    <xf numFmtId="178" fontId="18" fillId="0" borderId="40" xfId="6" applyNumberFormat="1" applyFont="1" applyBorder="1" applyAlignment="1">
      <alignment vertical="center"/>
    </xf>
    <xf numFmtId="0" fontId="17" fillId="0" borderId="50" xfId="6" applyFont="1" applyBorder="1" applyAlignment="1">
      <alignment vertical="center"/>
    </xf>
    <xf numFmtId="178" fontId="18" fillId="0" borderId="41" xfId="6" applyNumberFormat="1" applyFont="1" applyBorder="1" applyAlignment="1">
      <alignment horizontal="center" vertical="center"/>
    </xf>
    <xf numFmtId="178" fontId="18" fillId="0" borderId="54" xfId="6" applyNumberFormat="1" applyFont="1" applyBorder="1" applyAlignment="1">
      <alignment horizontal="center" vertical="center" wrapText="1"/>
    </xf>
    <xf numFmtId="178" fontId="18" fillId="0" borderId="55" xfId="6" applyNumberFormat="1" applyFont="1" applyBorder="1" applyAlignment="1">
      <alignment horizontal="center" vertical="center"/>
    </xf>
    <xf numFmtId="178" fontId="18" fillId="0" borderId="56" xfId="6" applyNumberFormat="1" applyFont="1" applyBorder="1" applyAlignment="1">
      <alignment horizontal="center" vertical="center" wrapText="1"/>
    </xf>
    <xf numFmtId="178" fontId="18" fillId="0" borderId="34" xfId="6" applyNumberFormat="1" applyFont="1" applyBorder="1" applyAlignment="1">
      <alignment horizontal="center" vertical="center"/>
    </xf>
    <xf numFmtId="178" fontId="18" fillId="0" borderId="51" xfId="6" applyNumberFormat="1" applyFont="1" applyBorder="1" applyAlignment="1">
      <alignment horizontal="center" vertical="center"/>
    </xf>
    <xf numFmtId="179" fontId="18" fillId="0" borderId="15" xfId="6" applyNumberFormat="1" applyFont="1" applyFill="1" applyBorder="1" applyAlignment="1">
      <alignment vertical="center"/>
    </xf>
    <xf numFmtId="179" fontId="18" fillId="0" borderId="41" xfId="6" applyNumberFormat="1" applyFont="1" applyFill="1" applyBorder="1" applyAlignment="1">
      <alignment vertical="center"/>
    </xf>
    <xf numFmtId="180" fontId="18" fillId="0" borderId="57" xfId="6" applyNumberFormat="1" applyFont="1" applyFill="1" applyBorder="1" applyAlignment="1">
      <alignment vertical="center"/>
    </xf>
    <xf numFmtId="179" fontId="18" fillId="0" borderId="55" xfId="6" applyNumberFormat="1" applyFont="1" applyFill="1" applyBorder="1" applyAlignment="1">
      <alignment vertical="center"/>
    </xf>
    <xf numFmtId="180" fontId="18" fillId="0" borderId="58" xfId="6" applyNumberFormat="1" applyFont="1" applyFill="1" applyBorder="1" applyAlignment="1">
      <alignment vertical="center"/>
    </xf>
    <xf numFmtId="180" fontId="18" fillId="0" borderId="15" xfId="6" applyNumberFormat="1" applyFont="1" applyBorder="1" applyAlignment="1">
      <alignment vertical="center"/>
    </xf>
    <xf numFmtId="178" fontId="18" fillId="0" borderId="37" xfId="6" applyNumberFormat="1" applyFont="1" applyBorder="1" applyAlignment="1">
      <alignment horizontal="center" vertical="center"/>
    </xf>
    <xf numFmtId="178" fontId="18" fillId="0" borderId="59" xfId="6" applyNumberFormat="1" applyFont="1" applyBorder="1" applyAlignment="1">
      <alignment horizontal="center" vertical="center"/>
    </xf>
    <xf numFmtId="179" fontId="18" fillId="0" borderId="60" xfId="6" applyNumberFormat="1" applyFont="1" applyFill="1" applyBorder="1" applyAlignment="1">
      <alignment vertical="center"/>
    </xf>
    <xf numFmtId="179" fontId="18" fillId="0" borderId="61" xfId="6" applyNumberFormat="1" applyFont="1" applyFill="1" applyBorder="1" applyAlignment="1">
      <alignment vertical="center"/>
    </xf>
    <xf numFmtId="180" fontId="18" fillId="0" borderId="59" xfId="6" applyNumberFormat="1" applyFont="1" applyFill="1" applyBorder="1" applyAlignment="1">
      <alignment vertical="center"/>
    </xf>
    <xf numFmtId="179" fontId="18" fillId="0" borderId="62" xfId="6" applyNumberFormat="1" applyFont="1" applyFill="1" applyBorder="1" applyAlignment="1">
      <alignment vertical="center"/>
    </xf>
    <xf numFmtId="180" fontId="18" fillId="0" borderId="63" xfId="6" applyNumberFormat="1" applyFont="1" applyFill="1" applyBorder="1" applyAlignment="1">
      <alignment vertical="center"/>
    </xf>
    <xf numFmtId="180" fontId="18" fillId="0" borderId="60" xfId="6" applyNumberFormat="1" applyFont="1" applyBorder="1" applyAlignment="1">
      <alignment vertical="center"/>
    </xf>
    <xf numFmtId="179" fontId="18" fillId="0" borderId="60" xfId="6" applyNumberFormat="1" applyFont="1" applyFill="1" applyBorder="1" applyAlignment="1">
      <alignment vertical="center" wrapText="1"/>
    </xf>
    <xf numFmtId="179" fontId="18" fillId="0" borderId="15" xfId="6" applyNumberFormat="1" applyFont="1" applyBorder="1" applyAlignment="1">
      <alignment vertical="center"/>
    </xf>
    <xf numFmtId="179" fontId="18" fillId="0" borderId="41" xfId="6" applyNumberFormat="1" applyFont="1" applyBorder="1" applyAlignment="1">
      <alignment vertical="center"/>
    </xf>
    <xf numFmtId="180" fontId="18" fillId="0" borderId="57" xfId="6" applyNumberFormat="1" applyFont="1" applyBorder="1" applyAlignment="1">
      <alignment vertical="center"/>
    </xf>
    <xf numFmtId="179" fontId="18" fillId="0" borderId="55" xfId="6" applyNumberFormat="1" applyFont="1" applyBorder="1" applyAlignment="1">
      <alignment vertical="center"/>
    </xf>
    <xf numFmtId="180" fontId="18" fillId="0" borderId="12" xfId="6" applyNumberFormat="1" applyFont="1" applyBorder="1" applyAlignment="1">
      <alignment vertical="center"/>
    </xf>
    <xf numFmtId="0" fontId="17" fillId="0" borderId="34" xfId="6" applyBorder="1"/>
    <xf numFmtId="0" fontId="17" fillId="0" borderId="34" xfId="6" applyBorder="1" applyAlignment="1">
      <alignment vertical="center"/>
    </xf>
    <xf numFmtId="0" fontId="19" fillId="0" borderId="34" xfId="6" applyFont="1" applyBorder="1"/>
    <xf numFmtId="0" fontId="17" fillId="0" borderId="0" xfId="7" applyAlignment="1"/>
    <xf numFmtId="0" fontId="17" fillId="0" borderId="34" xfId="7" applyBorder="1" applyAlignment="1"/>
    <xf numFmtId="177" fontId="17" fillId="0" borderId="34" xfId="7" applyNumberFormat="1" applyBorder="1" applyAlignment="1"/>
    <xf numFmtId="0" fontId="21" fillId="0" borderId="0" xfId="8" applyFont="1">
      <alignment vertical="center"/>
    </xf>
    <xf numFmtId="49" fontId="21" fillId="0" borderId="0" xfId="8" applyNumberFormat="1" applyFont="1">
      <alignment vertical="center"/>
    </xf>
    <xf numFmtId="0" fontId="23" fillId="0" borderId="0" xfId="8" applyFont="1">
      <alignment vertical="center"/>
    </xf>
    <xf numFmtId="0" fontId="24" fillId="0" borderId="0" xfId="8" applyFont="1">
      <alignment vertical="center"/>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4" fontId="21" fillId="0" borderId="36" xfId="8" applyNumberFormat="1" applyFont="1" applyBorder="1" applyAlignment="1">
      <alignment horizontal="right" vertical="center" shrinkToFit="1"/>
    </xf>
    <xf numFmtId="184" fontId="21" fillId="0" borderId="8" xfId="8" applyNumberFormat="1" applyFont="1" applyBorder="1" applyAlignment="1">
      <alignment horizontal="right" vertical="center" shrinkToFit="1"/>
    </xf>
    <xf numFmtId="184" fontId="21" fillId="0" borderId="9" xfId="8" applyNumberFormat="1" applyFont="1" applyBorder="1" applyAlignment="1">
      <alignment horizontal="right" vertical="center" shrinkToFit="1"/>
    </xf>
    <xf numFmtId="0" fontId="25" fillId="0" borderId="50" xfId="9" applyFont="1" applyBorder="1">
      <alignment vertical="center"/>
    </xf>
    <xf numFmtId="184" fontId="21" fillId="0" borderId="36" xfId="8" applyNumberFormat="1" applyFont="1" applyBorder="1" applyAlignment="1">
      <alignment vertical="center" shrinkToFit="1"/>
    </xf>
    <xf numFmtId="184" fontId="21" fillId="0" borderId="8" xfId="8" applyNumberFormat="1" applyFont="1" applyBorder="1" applyAlignment="1">
      <alignment vertical="center" shrinkToFit="1"/>
    </xf>
    <xf numFmtId="184" fontId="21" fillId="0" borderId="9" xfId="8" applyNumberFormat="1" applyFont="1" applyBorder="1" applyAlignment="1">
      <alignment vertical="center" shrinkToFit="1"/>
    </xf>
    <xf numFmtId="0" fontId="21" fillId="0" borderId="7" xfId="8" applyFont="1" applyBorder="1" applyAlignment="1">
      <alignment horizontal="left" vertical="center"/>
    </xf>
    <xf numFmtId="0" fontId="25" fillId="0" borderId="71" xfId="9" applyFont="1" applyBorder="1" applyAlignment="1">
      <alignment horizontal="center" vertical="center"/>
    </xf>
    <xf numFmtId="0" fontId="21" fillId="0" borderId="7" xfId="8" applyFont="1" applyBorder="1" applyAlignment="1">
      <alignment horizontal="center" vertical="center"/>
    </xf>
    <xf numFmtId="0" fontId="21" fillId="0" borderId="74" xfId="8" applyFont="1" applyBorder="1" applyAlignment="1">
      <alignment horizontal="center" vertical="center"/>
    </xf>
    <xf numFmtId="0" fontId="27" fillId="0" borderId="75" xfId="8" applyFont="1" applyBorder="1" applyAlignment="1">
      <alignment vertical="center" wrapText="1"/>
    </xf>
    <xf numFmtId="0" fontId="27" fillId="0" borderId="76" xfId="8" applyFont="1" applyBorder="1" applyAlignment="1">
      <alignment vertical="center" wrapText="1"/>
    </xf>
    <xf numFmtId="181" fontId="21" fillId="0" borderId="74" xfId="8" applyNumberFormat="1" applyFont="1" applyBorder="1">
      <alignment vertical="center"/>
    </xf>
    <xf numFmtId="181" fontId="21" fillId="0" borderId="75" xfId="8" applyNumberFormat="1" applyFont="1" applyBorder="1">
      <alignment vertical="center"/>
    </xf>
    <xf numFmtId="181" fontId="21" fillId="0" borderId="76" xfId="8" applyNumberFormat="1" applyFont="1" applyBorder="1">
      <alignment vertical="center"/>
    </xf>
    <xf numFmtId="0" fontId="21" fillId="0" borderId="7" xfId="8" applyFont="1" applyBorder="1">
      <alignment vertical="center"/>
    </xf>
    <xf numFmtId="0" fontId="21" fillId="0" borderId="66" xfId="8" applyFont="1" applyBorder="1">
      <alignment vertical="center"/>
    </xf>
    <xf numFmtId="49" fontId="21" fillId="0" borderId="7" xfId="8" applyNumberFormat="1" applyFont="1" applyBorder="1">
      <alignment vertical="center"/>
    </xf>
    <xf numFmtId="0" fontId="21" fillId="0" borderId="0" xfId="8" applyFont="1" applyAlignment="1">
      <alignment horizontal="center" vertical="center"/>
    </xf>
    <xf numFmtId="49" fontId="21" fillId="0" borderId="0" xfId="8" applyNumberFormat="1" applyFont="1" applyAlignment="1">
      <alignment horizontal="center" vertical="center"/>
    </xf>
    <xf numFmtId="0" fontId="21" fillId="0" borderId="66" xfId="8" applyFont="1" applyBorder="1" applyAlignment="1">
      <alignment horizontal="center" vertical="center"/>
    </xf>
    <xf numFmtId="0" fontId="21" fillId="0" borderId="74" xfId="8" applyFont="1" applyBorder="1">
      <alignment vertical="center"/>
    </xf>
    <xf numFmtId="0" fontId="21" fillId="0" borderId="75" xfId="8" applyFont="1" applyBorder="1">
      <alignment vertical="center"/>
    </xf>
    <xf numFmtId="0" fontId="21" fillId="0" borderId="76" xfId="8" applyFont="1" applyBorder="1">
      <alignment vertical="center"/>
    </xf>
    <xf numFmtId="49" fontId="31" fillId="0" borderId="0" xfId="11" applyNumberFormat="1" applyFont="1">
      <alignment vertical="center"/>
    </xf>
    <xf numFmtId="49" fontId="21" fillId="0" borderId="0" xfId="11" applyNumberFormat="1" applyFont="1">
      <alignment vertical="center"/>
    </xf>
    <xf numFmtId="0" fontId="21" fillId="0" borderId="0" xfId="11" applyFont="1">
      <alignment vertical="center"/>
    </xf>
    <xf numFmtId="0" fontId="32"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1" fillId="0" borderId="12" xfId="11" applyFont="1" applyBorder="1">
      <alignment vertical="center"/>
    </xf>
    <xf numFmtId="0" fontId="21" fillId="0" borderId="56" xfId="11" applyFont="1" applyBorder="1">
      <alignment vertical="center"/>
    </xf>
    <xf numFmtId="0" fontId="21" fillId="0" borderId="41" xfId="11" applyFont="1" applyBorder="1" applyAlignment="1">
      <alignment horizontal="center" vertical="center"/>
    </xf>
    <xf numFmtId="0" fontId="21" fillId="0" borderId="12" xfId="11" applyFont="1" applyBorder="1" applyAlignment="1">
      <alignment horizontal="center" vertical="center"/>
    </xf>
    <xf numFmtId="0" fontId="21" fillId="0" borderId="65" xfId="11" applyFont="1" applyBorder="1" applyAlignment="1">
      <alignment horizontal="center" vertical="center"/>
    </xf>
    <xf numFmtId="0" fontId="21" fillId="0" borderId="0" xfId="11" applyFont="1" applyAlignment="1">
      <alignment horizontal="center" vertical="center" wrapText="1"/>
    </xf>
    <xf numFmtId="0" fontId="21" fillId="0" borderId="56" xfId="11" applyFont="1" applyBorder="1" applyAlignment="1">
      <alignment horizontal="center" vertical="center" wrapText="1"/>
    </xf>
    <xf numFmtId="0" fontId="25" fillId="0" borderId="0" xfId="11" applyFont="1">
      <alignment vertical="center"/>
    </xf>
    <xf numFmtId="0" fontId="21" fillId="0" borderId="0" xfId="11" applyFont="1" applyAlignment="1">
      <alignment vertical="center" shrinkToFit="1"/>
    </xf>
    <xf numFmtId="49" fontId="21" fillId="6" borderId="0" xfId="12" applyNumberFormat="1" applyFont="1" applyFill="1">
      <alignment vertical="center"/>
    </xf>
    <xf numFmtId="0" fontId="21" fillId="6" borderId="0" xfId="12" applyFont="1" applyFill="1">
      <alignment vertical="center"/>
    </xf>
    <xf numFmtId="0" fontId="21" fillId="6" borderId="75" xfId="12" applyFont="1" applyFill="1" applyBorder="1">
      <alignment vertical="center"/>
    </xf>
    <xf numFmtId="0" fontId="1" fillId="6" borderId="0" xfId="13" applyFill="1">
      <alignment vertical="center"/>
    </xf>
    <xf numFmtId="0" fontId="1" fillId="0" borderId="0" xfId="13">
      <alignment vertical="center"/>
    </xf>
    <xf numFmtId="0" fontId="35" fillId="6" borderId="0" xfId="12" applyFont="1" applyFill="1">
      <alignment vertical="center"/>
    </xf>
    <xf numFmtId="0" fontId="36" fillId="6" borderId="0" xfId="12" applyFont="1" applyFill="1">
      <alignment vertical="center"/>
    </xf>
    <xf numFmtId="0" fontId="36" fillId="6" borderId="0" xfId="13" applyFont="1" applyFill="1">
      <alignment vertical="center"/>
    </xf>
    <xf numFmtId="0" fontId="36" fillId="0" borderId="0" xfId="13" applyFont="1">
      <alignment vertical="center"/>
    </xf>
    <xf numFmtId="0" fontId="35" fillId="0" borderId="97" xfId="12" applyFont="1" applyBorder="1" applyAlignment="1" applyProtection="1">
      <alignment horizontal="center" vertical="center" shrinkToFit="1"/>
      <protection locked="0"/>
    </xf>
    <xf numFmtId="0" fontId="35" fillId="0" borderId="109" xfId="15" applyFont="1" applyBorder="1" applyAlignment="1" applyProtection="1">
      <alignment horizontal="center" vertical="center" shrinkToFit="1"/>
      <protection locked="0"/>
    </xf>
    <xf numFmtId="0" fontId="35" fillId="0" borderId="111" xfId="12" applyFont="1" applyBorder="1" applyAlignment="1" applyProtection="1">
      <alignment horizontal="center" vertical="center" shrinkToFit="1"/>
      <protection locked="0"/>
    </xf>
    <xf numFmtId="0" fontId="35" fillId="0" borderId="122" xfId="15" applyFont="1" applyBorder="1" applyAlignment="1" applyProtection="1">
      <alignment horizontal="center" vertical="center" shrinkToFit="1"/>
      <protection locked="0"/>
    </xf>
    <xf numFmtId="0" fontId="35" fillId="8" borderId="20" xfId="12" applyFont="1" applyFill="1" applyBorder="1" applyAlignment="1" applyProtection="1">
      <alignment horizontal="center" vertical="center" shrinkToFit="1"/>
      <protection locked="0"/>
    </xf>
    <xf numFmtId="0" fontId="28" fillId="6" borderId="0" xfId="12" applyFont="1" applyFill="1">
      <alignment vertical="center"/>
    </xf>
    <xf numFmtId="0" fontId="35" fillId="0" borderId="135" xfId="12" applyFont="1" applyBorder="1" applyAlignment="1" applyProtection="1">
      <alignment horizontal="center" vertical="center" shrinkToFit="1"/>
      <protection locked="0"/>
    </xf>
    <xf numFmtId="0" fontId="35" fillId="6" borderId="122" xfId="12" applyFont="1" applyFill="1" applyBorder="1" applyAlignment="1" applyProtection="1">
      <alignment horizontal="center" vertical="center" shrinkToFit="1"/>
      <protection locked="0"/>
    </xf>
    <xf numFmtId="0" fontId="35" fillId="0" borderId="144" xfId="12" applyFont="1" applyBorder="1" applyAlignment="1" applyProtection="1">
      <alignment horizontal="center" vertical="center" shrinkToFit="1"/>
      <protection locked="0"/>
    </xf>
    <xf numFmtId="0" fontId="35" fillId="6" borderId="0" xfId="12" applyFont="1" applyFill="1" applyAlignment="1">
      <alignment horizontal="center" vertical="center" shrinkToFit="1"/>
    </xf>
    <xf numFmtId="0" fontId="35" fillId="6" borderId="0" xfId="12" applyFont="1" applyFill="1" applyAlignment="1">
      <alignment horizontal="left" vertical="center" shrinkToFit="1"/>
    </xf>
    <xf numFmtId="177" fontId="35" fillId="6" borderId="0" xfId="12" applyNumberFormat="1" applyFont="1" applyFill="1" applyAlignment="1">
      <alignment horizontal="right" vertical="center" shrinkToFit="1"/>
    </xf>
    <xf numFmtId="177" fontId="35" fillId="6" borderId="0" xfId="12" applyNumberFormat="1" applyFont="1" applyFill="1" applyAlignment="1">
      <alignment horizontal="left" vertical="center" shrinkToFit="1"/>
    </xf>
    <xf numFmtId="0" fontId="35" fillId="6" borderId="75" xfId="12" applyFont="1" applyFill="1" applyBorder="1">
      <alignment vertical="center"/>
    </xf>
    <xf numFmtId="0" fontId="35" fillId="6" borderId="75" xfId="12" applyFont="1" applyFill="1" applyBorder="1" applyAlignment="1">
      <alignment horizontal="center" vertical="center"/>
    </xf>
    <xf numFmtId="0" fontId="35" fillId="6" borderId="31" xfId="12" applyFont="1" applyFill="1" applyBorder="1">
      <alignment vertical="center"/>
    </xf>
    <xf numFmtId="0" fontId="35" fillId="6" borderId="11" xfId="12" applyFont="1" applyFill="1" applyBorder="1">
      <alignment vertical="center"/>
    </xf>
    <xf numFmtId="0" fontId="35" fillId="6" borderId="12" xfId="12" applyFont="1" applyFill="1" applyBorder="1">
      <alignment vertical="center"/>
    </xf>
    <xf numFmtId="0" fontId="35" fillId="6" borderId="66" xfId="12" applyFont="1" applyFill="1" applyBorder="1">
      <alignment vertical="center"/>
    </xf>
    <xf numFmtId="0" fontId="35" fillId="6" borderId="0" xfId="12" applyFont="1" applyFill="1" applyAlignment="1">
      <alignment horizontal="center" vertical="center"/>
    </xf>
    <xf numFmtId="0" fontId="36" fillId="6" borderId="0" xfId="12" applyFont="1" applyFill="1" applyAlignment="1">
      <alignment horizontal="center" vertical="center"/>
    </xf>
    <xf numFmtId="0" fontId="36" fillId="6" borderId="7" xfId="12" applyFont="1" applyFill="1" applyBorder="1">
      <alignment vertical="center"/>
    </xf>
    <xf numFmtId="0" fontId="38" fillId="6" borderId="0" xfId="13" applyFont="1" applyFill="1">
      <alignment vertical="center"/>
    </xf>
    <xf numFmtId="0" fontId="17" fillId="6" borderId="0" xfId="6" applyFill="1" applyProtection="1">
      <protection hidden="1"/>
    </xf>
    <xf numFmtId="0" fontId="17" fillId="6" borderId="0" xfId="6" applyFill="1"/>
    <xf numFmtId="0" fontId="1" fillId="0" borderId="0" xfId="16" applyFont="1" applyFill="1">
      <alignment vertical="center"/>
    </xf>
    <xf numFmtId="0" fontId="1" fillId="0" borderId="0" xfId="16" applyFont="1" applyFill="1" applyBorder="1">
      <alignment vertical="center"/>
    </xf>
    <xf numFmtId="0" fontId="35"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1"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8" fillId="0" borderId="34" xfId="16" applyNumberFormat="1" applyFont="1" applyFill="1" applyBorder="1" applyAlignment="1">
      <alignment horizontal="right" vertical="center" shrinkToFit="1"/>
    </xf>
    <xf numFmtId="190" fontId="18"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8" fillId="0" borderId="34" xfId="16" applyNumberFormat="1" applyFont="1" applyFill="1" applyBorder="1" applyAlignment="1">
      <alignment horizontal="right" vertical="center" shrinkToFit="1"/>
    </xf>
    <xf numFmtId="187" fontId="18"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5"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8" fillId="0" borderId="41" xfId="18" applyNumberFormat="1" applyFont="1" applyBorder="1" applyAlignment="1">
      <alignment vertical="center"/>
    </xf>
    <xf numFmtId="178" fontId="18" fillId="0" borderId="51" xfId="18" applyNumberFormat="1" applyFont="1" applyBorder="1" applyAlignment="1">
      <alignment vertical="center"/>
    </xf>
    <xf numFmtId="178" fontId="18" fillId="0" borderId="37" xfId="18" applyNumberFormat="1" applyFont="1" applyBorder="1" applyAlignment="1">
      <alignment vertical="center"/>
    </xf>
    <xf numFmtId="178" fontId="18" fillId="0" borderId="40" xfId="18" applyNumberFormat="1" applyFont="1" applyBorder="1" applyAlignment="1">
      <alignment vertical="center"/>
    </xf>
    <xf numFmtId="178" fontId="18" fillId="0" borderId="41" xfId="18" applyNumberFormat="1" applyFont="1" applyBorder="1" applyAlignment="1">
      <alignment horizontal="center" vertical="center"/>
    </xf>
    <xf numFmtId="178" fontId="18" fillId="0" borderId="54" xfId="18" applyNumberFormat="1" applyFont="1" applyBorder="1" applyAlignment="1">
      <alignment horizontal="center" vertical="center" wrapText="1"/>
    </xf>
    <xf numFmtId="178" fontId="25" fillId="0" borderId="55" xfId="18" applyNumberFormat="1" applyFont="1" applyBorder="1" applyAlignment="1">
      <alignment horizontal="center" vertical="center"/>
    </xf>
    <xf numFmtId="178" fontId="18" fillId="0" borderId="56" xfId="18" applyNumberFormat="1" applyFont="1" applyBorder="1" applyAlignment="1">
      <alignment horizontal="center" vertical="center" wrapText="1"/>
    </xf>
    <xf numFmtId="178" fontId="18" fillId="0" borderId="34" xfId="18" applyNumberFormat="1" applyFont="1" applyBorder="1" applyAlignment="1">
      <alignment horizontal="center" vertical="center"/>
    </xf>
    <xf numFmtId="177" fontId="18" fillId="0" borderId="15" xfId="19" applyNumberFormat="1" applyFont="1" applyFill="1" applyBorder="1" applyAlignment="1">
      <alignment horizontal="right" vertical="center" shrinkToFit="1"/>
    </xf>
    <xf numFmtId="177" fontId="18" fillId="0" borderId="41" xfId="19" applyNumberFormat="1" applyFont="1" applyFill="1" applyBorder="1" applyAlignment="1">
      <alignment horizontal="right" vertical="center" shrinkToFit="1"/>
    </xf>
    <xf numFmtId="187" fontId="18" fillId="0" borderId="57" xfId="19" applyNumberFormat="1" applyFont="1" applyFill="1" applyBorder="1" applyAlignment="1">
      <alignment horizontal="right" vertical="center" shrinkToFit="1"/>
    </xf>
    <xf numFmtId="177" fontId="18" fillId="0" borderId="55" xfId="19" applyNumberFormat="1" applyFont="1" applyFill="1" applyBorder="1" applyAlignment="1">
      <alignment horizontal="right" vertical="center" shrinkToFit="1"/>
    </xf>
    <xf numFmtId="187" fontId="18" fillId="0" borderId="58" xfId="19" applyNumberFormat="1" applyFont="1" applyFill="1" applyBorder="1" applyAlignment="1">
      <alignment horizontal="right" vertical="center" shrinkToFit="1"/>
    </xf>
    <xf numFmtId="187" fontId="18" fillId="0" borderId="15" xfId="19" applyNumberFormat="1" applyFont="1" applyBorder="1" applyAlignment="1">
      <alignment horizontal="right" vertical="center" shrinkToFit="1"/>
    </xf>
    <xf numFmtId="178" fontId="18" fillId="0" borderId="37" xfId="18" applyNumberFormat="1" applyFont="1" applyBorder="1" applyAlignment="1">
      <alignment horizontal="center" vertical="center"/>
    </xf>
    <xf numFmtId="178" fontId="18" fillId="0" borderId="59" xfId="18" applyNumberFormat="1" applyFont="1" applyBorder="1" applyAlignment="1">
      <alignment horizontal="center" vertical="center"/>
    </xf>
    <xf numFmtId="177" fontId="18" fillId="0" borderId="60" xfId="19" applyNumberFormat="1" applyFont="1" applyFill="1" applyBorder="1" applyAlignment="1">
      <alignment horizontal="right" vertical="center" shrinkToFit="1"/>
    </xf>
    <xf numFmtId="177" fontId="18" fillId="0" borderId="61" xfId="19" applyNumberFormat="1" applyFont="1" applyFill="1" applyBorder="1" applyAlignment="1">
      <alignment horizontal="right" vertical="center" shrinkToFit="1"/>
    </xf>
    <xf numFmtId="187" fontId="18" fillId="0" borderId="59" xfId="19" applyNumberFormat="1" applyFont="1" applyFill="1" applyBorder="1" applyAlignment="1">
      <alignment horizontal="right" vertical="center" shrinkToFit="1"/>
    </xf>
    <xf numFmtId="177" fontId="18" fillId="0" borderId="62" xfId="19" applyNumberFormat="1" applyFont="1" applyFill="1" applyBorder="1" applyAlignment="1">
      <alignment horizontal="right" vertical="center" shrinkToFit="1"/>
    </xf>
    <xf numFmtId="187" fontId="18" fillId="0" borderId="63" xfId="19" applyNumberFormat="1" applyFont="1" applyFill="1" applyBorder="1" applyAlignment="1">
      <alignment horizontal="right" vertical="center" shrinkToFit="1"/>
    </xf>
    <xf numFmtId="187" fontId="18" fillId="0" borderId="60" xfId="19" applyNumberFormat="1" applyFont="1" applyBorder="1" applyAlignment="1">
      <alignment horizontal="right" vertical="center" shrinkToFit="1"/>
    </xf>
    <xf numFmtId="178" fontId="18" fillId="0" borderId="51" xfId="18" applyNumberFormat="1" applyFont="1" applyBorder="1" applyAlignment="1">
      <alignment horizontal="center" vertical="center"/>
    </xf>
    <xf numFmtId="177" fontId="18" fillId="0" borderId="15" xfId="19" applyNumberFormat="1" applyFont="1" applyBorder="1" applyAlignment="1">
      <alignment horizontal="right" vertical="center" shrinkToFit="1"/>
    </xf>
    <xf numFmtId="177" fontId="18" fillId="0" borderId="41" xfId="19" applyNumberFormat="1" applyFont="1" applyBorder="1" applyAlignment="1">
      <alignment horizontal="right" vertical="center" shrinkToFit="1"/>
    </xf>
    <xf numFmtId="187" fontId="18" fillId="0" borderId="57" xfId="19" applyNumberFormat="1" applyFont="1" applyBorder="1" applyAlignment="1">
      <alignment horizontal="right" vertical="center" shrinkToFit="1"/>
    </xf>
    <xf numFmtId="177" fontId="18" fillId="0" borderId="55" xfId="19" applyNumberFormat="1" applyFont="1" applyBorder="1" applyAlignment="1">
      <alignment horizontal="right" vertical="center" shrinkToFit="1"/>
    </xf>
    <xf numFmtId="187" fontId="18"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21" fillId="0" borderId="0" xfId="8" applyFont="1">
      <alignment vertical="center"/>
    </xf>
    <xf numFmtId="0" fontId="21" fillId="0" borderId="0" xfId="8" applyFont="1" applyAlignment="1" applyProtection="1">
      <alignment horizontal="center" vertical="center" shrinkToFit="1"/>
      <protection hidden="1"/>
    </xf>
    <xf numFmtId="0" fontId="21" fillId="0" borderId="0" xfId="10">
      <alignment vertical="center"/>
    </xf>
    <xf numFmtId="186" fontId="21" fillId="0" borderId="0" xfId="8" applyNumberFormat="1" applyFont="1" applyAlignment="1" applyProtection="1">
      <alignment horizontal="center" vertical="center" shrinkToFit="1"/>
      <protection hidden="1"/>
    </xf>
    <xf numFmtId="0" fontId="27" fillId="0" borderId="0" xfId="8" applyFont="1" applyAlignment="1" applyProtection="1">
      <alignment horizontal="left" vertical="center" wrapText="1"/>
      <protection hidden="1"/>
    </xf>
    <xf numFmtId="0" fontId="21" fillId="0" borderId="0" xfId="8" applyFont="1" applyAlignment="1">
      <alignment horizontal="center" vertical="center" shrinkToFit="1"/>
    </xf>
    <xf numFmtId="0" fontId="21" fillId="0" borderId="0" xfId="8" applyFont="1" applyAlignment="1">
      <alignment horizontal="center" vertical="center"/>
    </xf>
    <xf numFmtId="49" fontId="21" fillId="0" borderId="0" xfId="8" applyNumberFormat="1" applyFont="1" applyAlignment="1">
      <alignment horizontal="center" vertical="center"/>
    </xf>
    <xf numFmtId="49" fontId="21" fillId="0" borderId="0" xfId="8" applyNumberFormat="1" applyFont="1" applyAlignment="1">
      <alignment horizontal="left" vertical="center"/>
    </xf>
    <xf numFmtId="0" fontId="21" fillId="0" borderId="0" xfId="8" applyFont="1" applyAlignment="1">
      <alignment horizontal="left" vertical="center"/>
    </xf>
    <xf numFmtId="0" fontId="21" fillId="0" borderId="44" xfId="8" applyFont="1" applyBorder="1">
      <alignment vertical="center"/>
    </xf>
    <xf numFmtId="0" fontId="21" fillId="0" borderId="18" xfId="8" applyFont="1" applyBorder="1">
      <alignment vertical="center"/>
    </xf>
    <xf numFmtId="0" fontId="21" fillId="0" borderId="43" xfId="8" applyFont="1" applyBorder="1">
      <alignment vertical="center"/>
    </xf>
    <xf numFmtId="178" fontId="21" fillId="0" borderId="44" xfId="8" applyNumberFormat="1" applyFont="1" applyBorder="1" applyAlignment="1">
      <alignment horizontal="right" vertical="center"/>
    </xf>
    <xf numFmtId="178" fontId="21" fillId="0" borderId="18" xfId="8" applyNumberFormat="1" applyFont="1" applyBorder="1" applyAlignment="1">
      <alignment horizontal="right" vertical="center"/>
    </xf>
    <xf numFmtId="178" fontId="21" fillId="0" borderId="43" xfId="8" applyNumberFormat="1" applyFont="1" applyBorder="1" applyAlignment="1">
      <alignment horizontal="right" vertical="center"/>
    </xf>
    <xf numFmtId="0" fontId="21" fillId="0" borderId="72" xfId="8" applyFont="1" applyBorder="1" applyAlignment="1">
      <alignment horizontal="center" vertical="center" shrinkToFit="1"/>
    </xf>
    <xf numFmtId="0" fontId="21" fillId="0" borderId="75" xfId="8" applyFont="1" applyBorder="1" applyAlignment="1">
      <alignment horizontal="center" vertical="center" shrinkToFit="1"/>
    </xf>
    <xf numFmtId="0" fontId="21" fillId="0" borderId="70" xfId="8" applyFont="1" applyBorder="1" applyAlignment="1">
      <alignment horizontal="center" vertical="center" shrinkToFit="1"/>
    </xf>
    <xf numFmtId="181" fontId="21" fillId="0" borderId="44" xfId="8" applyNumberFormat="1" applyFont="1" applyBorder="1" applyAlignment="1">
      <alignment horizontal="right" vertical="center" shrinkToFit="1"/>
    </xf>
    <xf numFmtId="181" fontId="21" fillId="0" borderId="18" xfId="8" applyNumberFormat="1" applyFont="1" applyBorder="1" applyAlignment="1">
      <alignment horizontal="right" vertical="center" shrinkToFit="1"/>
    </xf>
    <xf numFmtId="181" fontId="21" fillId="0" borderId="19" xfId="8" applyNumberFormat="1" applyFont="1" applyBorder="1" applyAlignment="1">
      <alignment horizontal="right" vertical="center" shrinkToFit="1"/>
    </xf>
    <xf numFmtId="0" fontId="25" fillId="0" borderId="74" xfId="7" applyFont="1" applyBorder="1" applyAlignment="1">
      <alignment horizontal="left" vertical="center"/>
    </xf>
    <xf numFmtId="0" fontId="25" fillId="0" borderId="75" xfId="7" applyFont="1" applyBorder="1" applyAlignment="1">
      <alignment horizontal="left" vertical="center"/>
    </xf>
    <xf numFmtId="0" fontId="25" fillId="0" borderId="76" xfId="7" applyFont="1" applyBorder="1" applyAlignment="1">
      <alignment horizontal="left" vertical="center"/>
    </xf>
    <xf numFmtId="181" fontId="21" fillId="0" borderId="7" xfId="8" applyNumberFormat="1" applyFont="1" applyBorder="1" applyAlignment="1">
      <alignment horizontal="right" vertical="center" shrinkToFit="1"/>
    </xf>
    <xf numFmtId="181" fontId="21" fillId="0" borderId="0" xfId="8" applyNumberFormat="1" applyFont="1" applyAlignment="1">
      <alignment horizontal="right" vertical="center" shrinkToFit="1"/>
    </xf>
    <xf numFmtId="181" fontId="21" fillId="0" borderId="66" xfId="8" applyNumberFormat="1" applyFont="1" applyBorder="1" applyAlignment="1">
      <alignment horizontal="right" vertical="center" shrinkToFit="1"/>
    </xf>
    <xf numFmtId="0" fontId="21" fillId="0" borderId="39" xfId="8" applyFont="1" applyBorder="1">
      <alignment vertical="center"/>
    </xf>
    <xf numFmtId="0" fontId="21" fillId="0" borderId="31" xfId="8" applyFont="1" applyBorder="1">
      <alignment vertical="center"/>
    </xf>
    <xf numFmtId="0" fontId="21" fillId="0" borderId="42" xfId="8" applyFont="1" applyBorder="1">
      <alignment vertical="center"/>
    </xf>
    <xf numFmtId="178" fontId="21" fillId="0" borderId="39" xfId="8" applyNumberFormat="1" applyFont="1" applyBorder="1" applyAlignment="1">
      <alignment horizontal="right" vertical="center" shrinkToFit="1"/>
    </xf>
    <xf numFmtId="178" fontId="21" fillId="0" borderId="31" xfId="8" applyNumberFormat="1" applyFont="1" applyBorder="1" applyAlignment="1">
      <alignment horizontal="right" vertical="center" shrinkToFit="1"/>
    </xf>
    <xf numFmtId="178" fontId="21" fillId="0" borderId="42" xfId="8" applyNumberFormat="1" applyFont="1" applyBorder="1" applyAlignment="1">
      <alignment horizontal="right" vertical="center" shrinkToFit="1"/>
    </xf>
    <xf numFmtId="178" fontId="21" fillId="0" borderId="32" xfId="8" applyNumberFormat="1" applyFont="1" applyBorder="1" applyAlignment="1">
      <alignment horizontal="right" vertical="center" shrinkToFit="1"/>
    </xf>
    <xf numFmtId="0" fontId="25" fillId="0" borderId="7" xfId="7" applyFont="1" applyBorder="1" applyAlignment="1">
      <alignment horizontal="left" vertical="center"/>
    </xf>
    <xf numFmtId="0" fontId="25" fillId="0" borderId="0" xfId="7" applyFont="1" applyAlignment="1">
      <alignment horizontal="left" vertical="center"/>
    </xf>
    <xf numFmtId="0" fontId="25" fillId="0" borderId="66" xfId="7" applyFont="1" applyBorder="1" applyAlignment="1">
      <alignment horizontal="left" vertical="center"/>
    </xf>
    <xf numFmtId="0" fontId="25" fillId="0" borderId="36" xfId="7" applyFont="1" applyBorder="1" applyAlignment="1">
      <alignment horizontal="center" vertical="center" wrapText="1"/>
    </xf>
    <xf numFmtId="0" fontId="25" fillId="0" borderId="8" xfId="7" applyFont="1" applyBorder="1" applyAlignment="1">
      <alignment horizontal="center" vertical="center" wrapText="1"/>
    </xf>
    <xf numFmtId="0" fontId="25" fillId="0" borderId="9" xfId="7" applyFont="1" applyBorder="1" applyAlignment="1">
      <alignment horizontal="center" vertical="center" wrapText="1"/>
    </xf>
    <xf numFmtId="0" fontId="25" fillId="0" borderId="7" xfId="7" applyFont="1" applyBorder="1" applyAlignment="1">
      <alignment horizontal="center" vertical="center" wrapText="1"/>
    </xf>
    <xf numFmtId="0" fontId="25" fillId="0" borderId="0" xfId="7" applyFont="1" applyAlignment="1">
      <alignment horizontal="center" vertical="center" wrapText="1"/>
    </xf>
    <xf numFmtId="0" fontId="25" fillId="0" borderId="66" xfId="7" applyFont="1" applyBorder="1" applyAlignment="1">
      <alignment horizontal="center" vertical="center" wrapText="1"/>
    </xf>
    <xf numFmtId="0" fontId="25" fillId="0" borderId="74" xfId="7" applyFont="1" applyBorder="1" applyAlignment="1">
      <alignment horizontal="center" vertical="center" wrapText="1"/>
    </xf>
    <xf numFmtId="0" fontId="25" fillId="0" borderId="75" xfId="7" applyFont="1" applyBorder="1" applyAlignment="1">
      <alignment horizontal="center" vertical="center" wrapText="1"/>
    </xf>
    <xf numFmtId="0" fontId="25" fillId="0" borderId="76" xfId="7" applyFont="1" applyBorder="1" applyAlignment="1">
      <alignment horizontal="center" vertical="center" wrapText="1"/>
    </xf>
    <xf numFmtId="0" fontId="25" fillId="0" borderId="36" xfId="7" applyFont="1" applyBorder="1" applyAlignment="1">
      <alignment horizontal="left" vertical="center"/>
    </xf>
    <xf numFmtId="0" fontId="25" fillId="0" borderId="8" xfId="7" applyFont="1" applyBorder="1" applyAlignment="1">
      <alignment horizontal="left" vertical="center"/>
    </xf>
    <xf numFmtId="0" fontId="25" fillId="0" borderId="9" xfId="7" applyFont="1" applyBorder="1" applyAlignment="1">
      <alignment horizontal="left" vertical="center"/>
    </xf>
    <xf numFmtId="178" fontId="21" fillId="0" borderId="36" xfId="8" applyNumberFormat="1" applyFont="1" applyBorder="1" applyAlignment="1">
      <alignment horizontal="right" vertical="center" shrinkToFit="1"/>
    </xf>
    <xf numFmtId="178" fontId="21" fillId="0" borderId="8" xfId="8" applyNumberFormat="1" applyFont="1" applyBorder="1" applyAlignment="1">
      <alignment horizontal="right" vertical="center" shrinkToFit="1"/>
    </xf>
    <xf numFmtId="178" fontId="21" fillId="0" borderId="9" xfId="8" applyNumberFormat="1" applyFont="1" applyBorder="1" applyAlignment="1">
      <alignment horizontal="right" vertical="center" shrinkToFit="1"/>
    </xf>
    <xf numFmtId="0" fontId="27" fillId="0" borderId="0" xfId="8" applyFont="1" applyAlignment="1">
      <alignment horizontal="left" vertical="center" wrapText="1"/>
    </xf>
    <xf numFmtId="0" fontId="27" fillId="0" borderId="66" xfId="8" applyFont="1" applyBorder="1" applyAlignment="1">
      <alignment horizontal="left" vertical="center" wrapText="1"/>
    </xf>
    <xf numFmtId="178" fontId="21" fillId="0" borderId="7" xfId="8" applyNumberFormat="1" applyFont="1" applyBorder="1" applyAlignment="1">
      <alignment horizontal="right" vertical="center" shrinkToFit="1"/>
    </xf>
    <xf numFmtId="178" fontId="21" fillId="0" borderId="0" xfId="8" applyNumberFormat="1" applyFont="1" applyAlignment="1">
      <alignment horizontal="right" vertical="center" shrinkToFit="1"/>
    </xf>
    <xf numFmtId="178" fontId="21" fillId="0" borderId="66" xfId="8" applyNumberFormat="1" applyFont="1" applyBorder="1" applyAlignment="1">
      <alignment horizontal="right" vertical="center" shrinkToFit="1"/>
    </xf>
    <xf numFmtId="178" fontId="21" fillId="0" borderId="74" xfId="8" applyNumberFormat="1" applyFont="1" applyBorder="1" applyAlignment="1">
      <alignment horizontal="right" vertical="center" shrinkToFit="1"/>
    </xf>
    <xf numFmtId="178" fontId="21" fillId="0" borderId="75" xfId="8" applyNumberFormat="1" applyFont="1" applyBorder="1" applyAlignment="1">
      <alignment horizontal="right" vertical="center" shrinkToFit="1"/>
    </xf>
    <xf numFmtId="178" fontId="21" fillId="0" borderId="76" xfId="8" applyNumberFormat="1" applyFont="1" applyBorder="1" applyAlignment="1">
      <alignment horizontal="right" vertical="center" shrinkToFit="1"/>
    </xf>
    <xf numFmtId="0" fontId="21" fillId="0" borderId="74" xfId="8" applyFont="1" applyBorder="1" applyAlignment="1">
      <alignment horizontal="left" vertical="center"/>
    </xf>
    <xf numFmtId="0" fontId="21" fillId="0" borderId="75" xfId="8" applyFont="1" applyBorder="1" applyAlignment="1">
      <alignment horizontal="left" vertical="center"/>
    </xf>
    <xf numFmtId="0" fontId="21" fillId="0" borderId="76" xfId="8" applyFont="1" applyBorder="1" applyAlignment="1">
      <alignment horizontal="left" vertical="center"/>
    </xf>
    <xf numFmtId="0" fontId="21" fillId="0" borderId="7" xfId="8" applyFont="1" applyBorder="1" applyAlignment="1">
      <alignment horizontal="left" vertical="center"/>
    </xf>
    <xf numFmtId="0" fontId="21" fillId="0" borderId="66" xfId="8" applyFont="1" applyBorder="1" applyAlignment="1">
      <alignment horizontal="left" vertical="center"/>
    </xf>
    <xf numFmtId="0" fontId="28" fillId="0" borderId="31" xfId="8" applyFont="1" applyBorder="1">
      <alignment vertical="center"/>
    </xf>
    <xf numFmtId="0" fontId="28" fillId="0" borderId="42" xfId="8" applyFont="1" applyBorder="1">
      <alignment vertical="center"/>
    </xf>
    <xf numFmtId="0" fontId="21" fillId="0" borderId="11" xfId="8" applyFont="1" applyBorder="1" applyAlignment="1">
      <alignment horizontal="center" vertical="center" textRotation="255"/>
    </xf>
    <xf numFmtId="0" fontId="21" fillId="0" borderId="12" xfId="8" applyFont="1" applyBorder="1" applyAlignment="1">
      <alignment horizontal="center" vertical="center" textRotation="255"/>
    </xf>
    <xf numFmtId="0" fontId="21" fillId="0" borderId="51" xfId="8" applyFont="1" applyBorder="1" applyAlignment="1">
      <alignment horizontal="center" vertical="center" textRotation="255"/>
    </xf>
    <xf numFmtId="0" fontId="21" fillId="0" borderId="7" xfId="8" applyFont="1" applyBorder="1" applyAlignment="1">
      <alignment horizontal="center" vertical="center" textRotation="255"/>
    </xf>
    <xf numFmtId="0" fontId="21" fillId="0" borderId="0" xfId="8" applyFont="1" applyAlignment="1">
      <alignment horizontal="center" vertical="center" textRotation="255"/>
    </xf>
    <xf numFmtId="0" fontId="21" fillId="0" borderId="38" xfId="8" applyFont="1" applyBorder="1" applyAlignment="1">
      <alignment horizontal="center" vertical="center" textRotation="255"/>
    </xf>
    <xf numFmtId="0" fontId="21" fillId="0" borderId="74" xfId="8" applyFont="1" applyBorder="1" applyAlignment="1">
      <alignment horizontal="center" vertical="center" textRotation="255"/>
    </xf>
    <xf numFmtId="0" fontId="21" fillId="0" borderId="75" xfId="8" applyFont="1" applyBorder="1" applyAlignment="1">
      <alignment horizontal="center" vertical="center" textRotation="255"/>
    </xf>
    <xf numFmtId="0" fontId="21" fillId="0" borderId="70" xfId="8" applyFont="1" applyBorder="1" applyAlignment="1">
      <alignment horizontal="center" vertical="center" textRotation="255"/>
    </xf>
    <xf numFmtId="0" fontId="21" fillId="0" borderId="41" xfId="8" applyFont="1" applyBorder="1" applyAlignment="1">
      <alignment horizontal="center" vertical="center"/>
    </xf>
    <xf numFmtId="0" fontId="21" fillId="0" borderId="12" xfId="8" applyFont="1" applyBorder="1" applyAlignment="1">
      <alignment horizontal="center" vertical="center"/>
    </xf>
    <xf numFmtId="0" fontId="21" fillId="0" borderId="51" xfId="8" applyFont="1" applyBorder="1" applyAlignment="1">
      <alignment horizontal="center" vertical="center"/>
    </xf>
    <xf numFmtId="0" fontId="21" fillId="0" borderId="37" xfId="8" applyFont="1" applyBorder="1" applyAlignment="1">
      <alignment horizontal="center" vertical="center"/>
    </xf>
    <xf numFmtId="0" fontId="21" fillId="0" borderId="56" xfId="8" applyFont="1" applyBorder="1" applyAlignment="1">
      <alignment horizontal="center" vertical="center"/>
    </xf>
    <xf numFmtId="0" fontId="21" fillId="0" borderId="40" xfId="8" applyFont="1" applyBorder="1" applyAlignment="1">
      <alignment horizontal="center" vertical="center"/>
    </xf>
    <xf numFmtId="0" fontId="27" fillId="0" borderId="41" xfId="8" applyFont="1" applyBorder="1" applyAlignment="1">
      <alignment horizontal="center" vertical="center" wrapText="1"/>
    </xf>
    <xf numFmtId="0" fontId="27" fillId="0" borderId="12" xfId="8" applyFont="1" applyBorder="1" applyAlignment="1">
      <alignment horizontal="center" vertical="center" wrapText="1"/>
    </xf>
    <xf numFmtId="0" fontId="27" fillId="0" borderId="51" xfId="8" applyFont="1" applyBorder="1" applyAlignment="1">
      <alignment horizontal="center" vertical="center" wrapText="1"/>
    </xf>
    <xf numFmtId="0" fontId="27" fillId="0" borderId="37" xfId="8" applyFont="1" applyBorder="1" applyAlignment="1">
      <alignment horizontal="center" vertical="center" wrapText="1"/>
    </xf>
    <xf numFmtId="0" fontId="27" fillId="0" borderId="56" xfId="8" applyFont="1" applyBorder="1" applyAlignment="1">
      <alignment horizontal="center" vertical="center" wrapText="1"/>
    </xf>
    <xf numFmtId="0" fontId="27" fillId="0" borderId="40" xfId="8" applyFont="1" applyBorder="1" applyAlignment="1">
      <alignment horizontal="center" vertical="center" wrapText="1"/>
    </xf>
    <xf numFmtId="0" fontId="21" fillId="0" borderId="41" xfId="8" applyFont="1" applyBorder="1" applyAlignment="1">
      <alignment horizontal="center" vertical="center" textRotation="255"/>
    </xf>
    <xf numFmtId="0" fontId="21" fillId="0" borderId="65" xfId="8" applyFont="1" applyBorder="1" applyAlignment="1">
      <alignment horizontal="center" vertical="center" textRotation="255"/>
    </xf>
    <xf numFmtId="0" fontId="21" fillId="0" borderId="37" xfId="8" applyFont="1" applyBorder="1" applyAlignment="1">
      <alignment horizontal="center" vertical="center" textRotation="255"/>
    </xf>
    <xf numFmtId="0" fontId="21" fillId="0" borderId="56" xfId="8" applyFont="1" applyBorder="1" applyAlignment="1">
      <alignment horizontal="center" vertical="center" textRotation="255"/>
    </xf>
    <xf numFmtId="0" fontId="21" fillId="0" borderId="40" xfId="8" applyFont="1" applyBorder="1" applyAlignment="1">
      <alignment horizontal="center" vertical="center" textRotation="255"/>
    </xf>
    <xf numFmtId="0" fontId="21" fillId="0" borderId="41" xfId="8" applyFont="1" applyBorder="1" applyAlignment="1">
      <alignment horizontal="center" vertical="center" wrapText="1"/>
    </xf>
    <xf numFmtId="0" fontId="21" fillId="0" borderId="12" xfId="8" applyFont="1" applyBorder="1" applyAlignment="1">
      <alignment horizontal="center" vertical="center" wrapText="1"/>
    </xf>
    <xf numFmtId="0" fontId="21" fillId="0" borderId="51" xfId="8" applyFont="1" applyBorder="1" applyAlignment="1">
      <alignment horizontal="center" vertical="center" wrapText="1"/>
    </xf>
    <xf numFmtId="0" fontId="21" fillId="0" borderId="37" xfId="8" applyFont="1" applyBorder="1" applyAlignment="1">
      <alignment horizontal="center" vertical="center" wrapText="1"/>
    </xf>
    <xf numFmtId="0" fontId="21" fillId="0" borderId="56" xfId="8" applyFont="1" applyBorder="1" applyAlignment="1">
      <alignment horizontal="center" vertical="center" wrapText="1"/>
    </xf>
    <xf numFmtId="0" fontId="21" fillId="0" borderId="40" xfId="8" applyFont="1" applyBorder="1" applyAlignment="1">
      <alignment horizontal="center" vertical="center" wrapText="1"/>
    </xf>
    <xf numFmtId="0" fontId="27" fillId="0" borderId="13" xfId="8" applyFont="1" applyBorder="1" applyAlignment="1">
      <alignment horizontal="center" vertical="center" wrapText="1"/>
    </xf>
    <xf numFmtId="0" fontId="27" fillId="0" borderId="67" xfId="8" applyFont="1" applyBorder="1" applyAlignment="1">
      <alignment horizontal="center" vertical="center" wrapText="1"/>
    </xf>
    <xf numFmtId="0" fontId="21" fillId="0" borderId="39" xfId="8" applyFont="1" applyBorder="1" applyAlignment="1">
      <alignment horizontal="center" vertical="center"/>
    </xf>
    <xf numFmtId="0" fontId="21" fillId="0" borderId="31" xfId="8" applyFont="1" applyBorder="1" applyAlignment="1">
      <alignment horizontal="center" vertical="center"/>
    </xf>
    <xf numFmtId="0" fontId="21" fillId="0" borderId="81" xfId="8" applyFont="1" applyBorder="1" applyAlignment="1">
      <alignment horizontal="center" vertical="center"/>
    </xf>
    <xf numFmtId="0" fontId="21" fillId="0" borderId="25" xfId="8" applyFont="1" applyBorder="1" applyAlignment="1">
      <alignment horizontal="center" vertical="center"/>
    </xf>
    <xf numFmtId="0" fontId="21" fillId="0" borderId="26" xfId="8" applyFont="1" applyBorder="1" applyAlignment="1">
      <alignment horizontal="center" vertical="center"/>
    </xf>
    <xf numFmtId="0" fontId="21" fillId="0" borderId="78" xfId="8" applyFont="1" applyBorder="1" applyAlignment="1">
      <alignment horizontal="center" vertical="center"/>
    </xf>
    <xf numFmtId="0" fontId="21" fillId="0" borderId="77" xfId="8" applyFont="1" applyBorder="1" applyAlignment="1">
      <alignment horizontal="center" vertical="center"/>
    </xf>
    <xf numFmtId="0" fontId="21" fillId="0" borderId="53" xfId="8" applyFont="1" applyBorder="1" applyAlignment="1">
      <alignment horizontal="center" vertical="center"/>
    </xf>
    <xf numFmtId="183" fontId="21" fillId="0" borderId="53" xfId="8" applyNumberFormat="1" applyFont="1" applyBorder="1" applyAlignment="1">
      <alignment horizontal="right" vertical="center" shrinkToFit="1"/>
    </xf>
    <xf numFmtId="183" fontId="21" fillId="0" borderId="79" xfId="8" applyNumberFormat="1" applyFont="1" applyBorder="1" applyAlignment="1">
      <alignment horizontal="right" vertical="center" shrinkToFit="1"/>
    </xf>
    <xf numFmtId="183" fontId="21" fillId="0" borderId="6" xfId="8" applyNumberFormat="1" applyFont="1" applyBorder="1" applyAlignment="1">
      <alignment horizontal="right" vertical="center" shrinkToFit="1"/>
    </xf>
    <xf numFmtId="181" fontId="21" fillId="0" borderId="43" xfId="8" applyNumberFormat="1" applyFont="1" applyBorder="1" applyAlignment="1">
      <alignment horizontal="right" vertical="center" shrinkToFit="1"/>
    </xf>
    <xf numFmtId="0" fontId="21" fillId="0" borderId="30" xfId="8" applyFont="1" applyBorder="1">
      <alignment vertical="center"/>
    </xf>
    <xf numFmtId="178" fontId="21" fillId="0" borderId="53" xfId="8" applyNumberFormat="1" applyFont="1" applyBorder="1" applyAlignment="1">
      <alignment horizontal="right" vertical="center" shrinkToFit="1"/>
    </xf>
    <xf numFmtId="178" fontId="21" fillId="0" borderId="79" xfId="8" applyNumberFormat="1" applyFont="1" applyBorder="1" applyAlignment="1">
      <alignment horizontal="right" vertical="center" shrinkToFit="1"/>
    </xf>
    <xf numFmtId="178" fontId="21" fillId="0" borderId="6" xfId="8" applyNumberFormat="1" applyFont="1" applyBorder="1" applyAlignment="1">
      <alignment horizontal="right" vertical="center" shrinkToFit="1"/>
    </xf>
    <xf numFmtId="181" fontId="21" fillId="0" borderId="75" xfId="8" applyNumberFormat="1" applyFont="1" applyBorder="1" applyAlignment="1">
      <alignment horizontal="right" vertical="center"/>
    </xf>
    <xf numFmtId="181" fontId="21" fillId="0" borderId="76" xfId="8" applyNumberFormat="1" applyFont="1" applyBorder="1" applyAlignment="1">
      <alignment horizontal="right" vertical="center"/>
    </xf>
    <xf numFmtId="0" fontId="21" fillId="0" borderId="17" xfId="8" applyFont="1" applyBorder="1">
      <alignment vertical="center"/>
    </xf>
    <xf numFmtId="0" fontId="21" fillId="0" borderId="22" xfId="8" applyFont="1" applyBorder="1" applyAlignment="1">
      <alignment horizontal="center" vertical="center"/>
    </xf>
    <xf numFmtId="0" fontId="21" fillId="0" borderId="19" xfId="8" applyFont="1" applyBorder="1" applyAlignment="1">
      <alignment horizontal="center" vertical="center"/>
    </xf>
    <xf numFmtId="0" fontId="21" fillId="0" borderId="80" xfId="8" applyFont="1" applyBorder="1" applyAlignment="1">
      <alignment horizontal="center" vertical="center"/>
    </xf>
    <xf numFmtId="0" fontId="21" fillId="0" borderId="36" xfId="8" applyFont="1" applyBorder="1" applyAlignment="1">
      <alignment horizontal="center" vertical="center"/>
    </xf>
    <xf numFmtId="0" fontId="21" fillId="0" borderId="8" xfId="8" applyFont="1" applyBorder="1" applyAlignment="1">
      <alignment horizontal="center" vertical="center"/>
    </xf>
    <xf numFmtId="0" fontId="21" fillId="0" borderId="74" xfId="8" applyFont="1" applyBorder="1" applyAlignment="1">
      <alignment horizontal="center" vertical="center"/>
    </xf>
    <xf numFmtId="0" fontId="21" fillId="0" borderId="75" xfId="8" applyFont="1" applyBorder="1" applyAlignment="1">
      <alignment horizontal="center" vertical="center"/>
    </xf>
    <xf numFmtId="178" fontId="21" fillId="0" borderId="8" xfId="8" applyNumberFormat="1" applyFont="1" applyBorder="1" applyAlignment="1">
      <alignment horizontal="right" vertical="center"/>
    </xf>
    <xf numFmtId="178" fontId="21" fillId="0" borderId="9" xfId="8" applyNumberFormat="1" applyFont="1" applyBorder="1" applyAlignment="1">
      <alignment horizontal="right" vertical="center"/>
    </xf>
    <xf numFmtId="0" fontId="25" fillId="0" borderId="44" xfId="9" applyFont="1" applyBorder="1" applyAlignment="1">
      <alignment horizontal="center" vertical="center" shrinkToFit="1"/>
    </xf>
    <xf numFmtId="0" fontId="25" fillId="0" borderId="18" xfId="9" applyFont="1" applyBorder="1" applyAlignment="1">
      <alignment horizontal="center" vertical="center" shrinkToFit="1"/>
    </xf>
    <xf numFmtId="0" fontId="25" fillId="0" borderId="43" xfId="9" applyFont="1" applyBorder="1" applyAlignment="1">
      <alignment horizontal="center" vertical="center" shrinkToFit="1"/>
    </xf>
    <xf numFmtId="185" fontId="25" fillId="0" borderId="41" xfId="8" applyNumberFormat="1" applyFont="1" applyBorder="1" applyAlignment="1">
      <alignment horizontal="right" vertical="center" shrinkToFit="1"/>
    </xf>
    <xf numFmtId="185" fontId="25" fillId="0" borderId="12" xfId="8" applyNumberFormat="1" applyFont="1" applyBorder="1" applyAlignment="1">
      <alignment horizontal="right" vertical="center" shrinkToFit="1"/>
    </xf>
    <xf numFmtId="185" fontId="25" fillId="0" borderId="13" xfId="8" applyNumberFormat="1" applyFont="1" applyBorder="1" applyAlignment="1">
      <alignment horizontal="right" vertical="center" shrinkToFit="1"/>
    </xf>
    <xf numFmtId="0" fontId="21" fillId="0" borderId="11" xfId="8" applyFont="1" applyBorder="1" applyAlignment="1">
      <alignment horizontal="center" vertical="center"/>
    </xf>
    <xf numFmtId="0" fontId="21" fillId="0" borderId="70" xfId="8" applyFont="1" applyBorder="1" applyAlignment="1">
      <alignment horizontal="center" vertical="center"/>
    </xf>
    <xf numFmtId="0" fontId="25" fillId="0" borderId="41" xfId="8" applyFont="1" applyBorder="1">
      <alignment vertical="center"/>
    </xf>
    <xf numFmtId="0" fontId="25" fillId="0" borderId="12" xfId="8" applyFont="1" applyBorder="1">
      <alignment vertical="center"/>
    </xf>
    <xf numFmtId="0" fontId="25" fillId="0" borderId="51" xfId="8" applyFont="1" applyBorder="1">
      <alignment vertical="center"/>
    </xf>
    <xf numFmtId="181" fontId="21" fillId="0" borderId="39" xfId="8" applyNumberFormat="1" applyFont="1" applyBorder="1" applyAlignment="1">
      <alignment horizontal="right" vertical="center" shrinkToFit="1"/>
    </xf>
    <xf numFmtId="181" fontId="21" fillId="0" borderId="31" xfId="8" applyNumberFormat="1" applyFont="1" applyBorder="1" applyAlignment="1">
      <alignment horizontal="right" vertical="center" shrinkToFit="1"/>
    </xf>
    <xf numFmtId="181" fontId="21" fillId="0" borderId="42" xfId="8" applyNumberFormat="1" applyFont="1" applyBorder="1" applyAlignment="1">
      <alignment horizontal="right" vertical="center" shrinkToFit="1"/>
    </xf>
    <xf numFmtId="181" fontId="21" fillId="0" borderId="32" xfId="8" applyNumberFormat="1" applyFont="1" applyBorder="1" applyAlignment="1">
      <alignment horizontal="right" vertical="center" shrinkToFit="1"/>
    </xf>
    <xf numFmtId="0" fontId="25" fillId="0" borderId="41" xfId="9" applyFont="1" applyBorder="1" applyAlignment="1">
      <alignment horizontal="center" vertical="center" shrinkToFit="1"/>
    </xf>
    <xf numFmtId="0" fontId="25" fillId="0" borderId="12" xfId="9" applyFont="1" applyBorder="1" applyAlignment="1">
      <alignment horizontal="center" vertical="center" shrinkToFit="1"/>
    </xf>
    <xf numFmtId="0" fontId="25" fillId="0" borderId="51" xfId="9" applyFont="1" applyBorder="1" applyAlignment="1">
      <alignment horizontal="center" vertical="center" shrinkToFit="1"/>
    </xf>
    <xf numFmtId="178" fontId="25" fillId="0" borderId="39" xfId="8" applyNumberFormat="1" applyFont="1" applyBorder="1" applyAlignment="1">
      <alignment horizontal="right" vertical="center" shrinkToFit="1"/>
    </xf>
    <xf numFmtId="178" fontId="25" fillId="0" borderId="31" xfId="8" applyNumberFormat="1" applyFont="1" applyBorder="1" applyAlignment="1">
      <alignment horizontal="right" vertical="center" shrinkToFit="1"/>
    </xf>
    <xf numFmtId="178" fontId="25" fillId="0" borderId="32" xfId="8" applyNumberFormat="1" applyFont="1" applyBorder="1" applyAlignment="1">
      <alignment horizontal="right" vertical="center" shrinkToFit="1"/>
    </xf>
    <xf numFmtId="0" fontId="21" fillId="0" borderId="24" xfId="8" applyFont="1" applyBorder="1" applyAlignment="1">
      <alignment horizontal="center" vertical="center"/>
    </xf>
    <xf numFmtId="181" fontId="21" fillId="0" borderId="74" xfId="8" applyNumberFormat="1" applyFont="1" applyBorder="1" applyAlignment="1">
      <alignment horizontal="right" vertical="center" shrinkToFit="1"/>
    </xf>
    <xf numFmtId="181" fontId="21" fillId="0" borderId="75" xfId="8" applyNumberFormat="1" applyFont="1" applyBorder="1" applyAlignment="1">
      <alignment horizontal="right" vertical="center" shrinkToFit="1"/>
    </xf>
    <xf numFmtId="181" fontId="21" fillId="0" borderId="76" xfId="8" applyNumberFormat="1" applyFont="1" applyBorder="1" applyAlignment="1">
      <alignment horizontal="right" vertical="center" shrinkToFit="1"/>
    </xf>
    <xf numFmtId="0" fontId="21" fillId="0" borderId="36" xfId="10" applyFont="1" applyBorder="1" applyAlignment="1">
      <alignment horizontal="left" vertical="center"/>
    </xf>
    <xf numFmtId="0" fontId="21" fillId="0" borderId="8" xfId="10" applyFont="1" applyBorder="1" applyAlignment="1">
      <alignment horizontal="left" vertical="center"/>
    </xf>
    <xf numFmtId="0" fontId="21" fillId="0" borderId="9" xfId="10" applyFont="1" applyBorder="1" applyAlignment="1">
      <alignment horizontal="left" vertical="center"/>
    </xf>
    <xf numFmtId="183" fontId="21" fillId="0" borderId="7" xfId="8" applyNumberFormat="1" applyFont="1" applyBorder="1" applyAlignment="1">
      <alignment horizontal="right" vertical="center" shrinkToFit="1"/>
    </xf>
    <xf numFmtId="183" fontId="21" fillId="0" borderId="0" xfId="8" applyNumberFormat="1" applyFont="1" applyAlignment="1">
      <alignment horizontal="right" vertical="center" shrinkToFit="1"/>
    </xf>
    <xf numFmtId="183" fontId="21" fillId="0" borderId="66" xfId="8" applyNumberFormat="1" applyFont="1" applyBorder="1" applyAlignment="1">
      <alignment horizontal="right" vertical="center" shrinkToFit="1"/>
    </xf>
    <xf numFmtId="0" fontId="21" fillId="0" borderId="36" xfId="8" applyFont="1" applyBorder="1" applyAlignment="1">
      <alignment horizontal="center" vertical="center" wrapText="1"/>
    </xf>
    <xf numFmtId="0" fontId="21" fillId="0" borderId="8" xfId="8" applyFont="1" applyBorder="1" applyAlignment="1">
      <alignment horizontal="center" vertical="center" wrapText="1"/>
    </xf>
    <xf numFmtId="0" fontId="21" fillId="0" borderId="23" xfId="8" applyFont="1" applyBorder="1" applyAlignment="1">
      <alignment horizontal="center" vertical="center" wrapText="1"/>
    </xf>
    <xf numFmtId="0" fontId="21" fillId="0" borderId="7" xfId="8" applyFont="1" applyBorder="1" applyAlignment="1">
      <alignment horizontal="center" vertical="center" wrapText="1"/>
    </xf>
    <xf numFmtId="0" fontId="21" fillId="0" borderId="0" xfId="8" applyFont="1" applyAlignment="1">
      <alignment horizontal="center" vertical="center" wrapText="1"/>
    </xf>
    <xf numFmtId="0" fontId="21" fillId="0" borderId="38" xfId="8" applyFont="1" applyBorder="1" applyAlignment="1">
      <alignment horizontal="center" vertical="center" wrapText="1"/>
    </xf>
    <xf numFmtId="0" fontId="21" fillId="0" borderId="74" xfId="8" applyFont="1" applyBorder="1" applyAlignment="1">
      <alignment horizontal="center" vertical="center" wrapText="1"/>
    </xf>
    <xf numFmtId="0" fontId="21" fillId="0" borderId="75" xfId="8" applyFont="1" applyBorder="1" applyAlignment="1">
      <alignment horizontal="center" vertical="center" wrapText="1"/>
    </xf>
    <xf numFmtId="0" fontId="21" fillId="0" borderId="70" xfId="8" applyFont="1" applyBorder="1" applyAlignment="1">
      <alignment horizontal="center" vertical="center" wrapText="1"/>
    </xf>
    <xf numFmtId="0" fontId="25" fillId="0" borderId="64" xfId="8" applyFont="1" applyBorder="1">
      <alignment vertical="center"/>
    </xf>
    <xf numFmtId="0" fontId="25" fillId="0" borderId="25" xfId="8" applyFont="1" applyBorder="1">
      <alignment vertical="center"/>
    </xf>
    <xf numFmtId="0" fontId="25" fillId="0" borderId="46" xfId="8" applyFont="1" applyBorder="1">
      <alignment vertical="center"/>
    </xf>
    <xf numFmtId="178" fontId="25" fillId="0" borderId="64" xfId="8" applyNumberFormat="1" applyFont="1" applyBorder="1" applyAlignment="1">
      <alignment horizontal="right" vertical="center" shrinkToFit="1"/>
    </xf>
    <xf numFmtId="178" fontId="25" fillId="0" borderId="8" xfId="8" applyNumberFormat="1" applyFont="1" applyBorder="1" applyAlignment="1">
      <alignment horizontal="right" vertical="center" shrinkToFit="1"/>
    </xf>
    <xf numFmtId="178" fontId="25" fillId="0" borderId="9" xfId="8" applyNumberFormat="1" applyFont="1" applyBorder="1" applyAlignment="1">
      <alignment horizontal="right" vertical="center" shrinkToFit="1"/>
    </xf>
    <xf numFmtId="0" fontId="21" fillId="0" borderId="30" xfId="8" applyFont="1" applyBorder="1" applyAlignment="1">
      <alignment horizontal="center" vertical="center"/>
    </xf>
    <xf numFmtId="0" fontId="21" fillId="0" borderId="42" xfId="8" applyFont="1" applyBorder="1" applyAlignment="1">
      <alignment horizontal="center" vertical="center"/>
    </xf>
    <xf numFmtId="0" fontId="21" fillId="0" borderId="39" xfId="8" applyFont="1" applyBorder="1" applyAlignment="1">
      <alignment horizontal="center" vertical="center" shrinkToFit="1"/>
    </xf>
    <xf numFmtId="0" fontId="21" fillId="0" borderId="31" xfId="8" applyFont="1" applyBorder="1" applyAlignment="1">
      <alignment horizontal="center" vertical="center" shrinkToFit="1"/>
    </xf>
    <xf numFmtId="0" fontId="21" fillId="0" borderId="42" xfId="8" applyFont="1" applyBorder="1" applyAlignment="1">
      <alignment horizontal="center" vertical="center" shrinkToFit="1"/>
    </xf>
    <xf numFmtId="0" fontId="21" fillId="0" borderId="32" xfId="8" applyFont="1" applyBorder="1" applyAlignment="1">
      <alignment horizontal="center" vertical="center" shrinkToFit="1"/>
    </xf>
    <xf numFmtId="0" fontId="25" fillId="0" borderId="31" xfId="8" applyFont="1" applyBorder="1">
      <alignment vertical="center"/>
    </xf>
    <xf numFmtId="0" fontId="25" fillId="0" borderId="42" xfId="8" applyFont="1" applyBorder="1">
      <alignment vertical="center"/>
    </xf>
    <xf numFmtId="185" fontId="21" fillId="0" borderId="44" xfId="8" applyNumberFormat="1" applyFont="1" applyBorder="1" applyAlignment="1">
      <alignment horizontal="right" vertical="center" shrinkToFit="1"/>
    </xf>
    <xf numFmtId="185" fontId="21" fillId="0" borderId="18" xfId="8" applyNumberFormat="1" applyFont="1" applyBorder="1" applyAlignment="1">
      <alignment horizontal="right" vertical="center" shrinkToFit="1"/>
    </xf>
    <xf numFmtId="185" fontId="21" fillId="0" borderId="19" xfId="8" applyNumberFormat="1" applyFont="1" applyBorder="1" applyAlignment="1">
      <alignment horizontal="right" vertical="center" shrinkToFit="1"/>
    </xf>
    <xf numFmtId="0" fontId="21" fillId="0" borderId="1" xfId="8" applyFont="1" applyBorder="1" applyAlignment="1">
      <alignment horizontal="center" vertical="center"/>
    </xf>
    <xf numFmtId="0" fontId="21" fillId="0" borderId="2" xfId="8" applyFont="1" applyBorder="1" applyAlignment="1">
      <alignment horizontal="center" vertical="center"/>
    </xf>
    <xf numFmtId="0" fontId="21" fillId="0" borderId="45" xfId="8" applyFont="1" applyBorder="1">
      <alignment vertical="center"/>
    </xf>
    <xf numFmtId="0" fontId="21" fillId="0" borderId="25" xfId="8" applyFont="1" applyBorder="1">
      <alignment vertical="center"/>
    </xf>
    <xf numFmtId="0" fontId="21" fillId="0" borderId="46" xfId="8" applyFont="1" applyBorder="1">
      <alignment vertical="center"/>
    </xf>
    <xf numFmtId="178" fontId="21" fillId="0" borderId="45" xfId="8" applyNumberFormat="1" applyFont="1" applyBorder="1" applyAlignment="1">
      <alignment horizontal="right" vertical="center" shrinkToFit="1"/>
    </xf>
    <xf numFmtId="178" fontId="21" fillId="0" borderId="25" xfId="8" applyNumberFormat="1" applyFont="1" applyBorder="1" applyAlignment="1">
      <alignment horizontal="right" vertical="center" shrinkToFit="1"/>
    </xf>
    <xf numFmtId="178" fontId="21" fillId="0" borderId="26" xfId="8" applyNumberFormat="1" applyFont="1" applyBorder="1" applyAlignment="1">
      <alignment horizontal="right" vertical="center" shrinkToFit="1"/>
    </xf>
    <xf numFmtId="0" fontId="21" fillId="0" borderId="9" xfId="8" applyFont="1" applyBorder="1" applyAlignment="1">
      <alignment horizontal="center" vertical="center"/>
    </xf>
    <xf numFmtId="0" fontId="21" fillId="0" borderId="7" xfId="8" applyFont="1" applyBorder="1" applyAlignment="1">
      <alignment horizontal="center" vertical="center"/>
    </xf>
    <xf numFmtId="0" fontId="21" fillId="0" borderId="66" xfId="8" applyFont="1" applyBorder="1" applyAlignment="1">
      <alignment horizontal="center" vertical="center"/>
    </xf>
    <xf numFmtId="182" fontId="21" fillId="0" borderId="7" xfId="8" applyNumberFormat="1" applyFont="1" applyBorder="1" applyAlignment="1">
      <alignment horizontal="right" vertical="center" shrinkToFit="1"/>
    </xf>
    <xf numFmtId="182" fontId="21" fillId="0" borderId="0" xfId="8" applyNumberFormat="1" applyFont="1" applyAlignment="1">
      <alignment horizontal="right" vertical="center" shrinkToFit="1"/>
    </xf>
    <xf numFmtId="182" fontId="21" fillId="0" borderId="66" xfId="8" applyNumberFormat="1" applyFont="1" applyBorder="1" applyAlignment="1">
      <alignment horizontal="right" vertical="center" shrinkToFit="1"/>
    </xf>
    <xf numFmtId="0" fontId="21" fillId="0" borderId="14" xfId="8" applyFont="1" applyBorder="1" applyAlignment="1">
      <alignment horizontal="center" vertical="center"/>
    </xf>
    <xf numFmtId="0" fontId="21" fillId="0" borderId="15" xfId="8" applyFont="1" applyBorder="1" applyAlignment="1">
      <alignment horizontal="center" vertical="center"/>
    </xf>
    <xf numFmtId="0" fontId="21" fillId="0" borderId="47" xfId="8" applyFont="1" applyBorder="1" applyAlignment="1">
      <alignment horizontal="center" vertical="center"/>
    </xf>
    <xf numFmtId="0" fontId="21" fillId="0" borderId="38" xfId="8" applyFont="1" applyBorder="1" applyAlignment="1">
      <alignment horizontal="center" vertical="center"/>
    </xf>
    <xf numFmtId="0" fontId="21" fillId="0" borderId="48" xfId="8" applyFont="1" applyBorder="1" applyAlignment="1">
      <alignment horizontal="center" vertical="center"/>
    </xf>
    <xf numFmtId="0" fontId="21" fillId="0" borderId="52" xfId="8" applyFont="1" applyBorder="1" applyAlignment="1">
      <alignment horizontal="center" vertical="center"/>
    </xf>
    <xf numFmtId="0" fontId="21" fillId="0" borderId="71" xfId="8" applyFont="1" applyBorder="1" applyAlignment="1">
      <alignment horizontal="center" vertical="center"/>
    </xf>
    <xf numFmtId="0" fontId="21" fillId="0" borderId="16" xfId="8" applyFont="1" applyBorder="1" applyAlignment="1">
      <alignment horizontal="center" vertical="center"/>
    </xf>
    <xf numFmtId="0" fontId="21" fillId="0" borderId="65" xfId="8" applyFont="1" applyBorder="1" applyAlignment="1">
      <alignment horizontal="center" vertical="center"/>
    </xf>
    <xf numFmtId="0" fontId="21" fillId="0" borderId="49" xfId="8" applyFont="1" applyBorder="1" applyAlignment="1">
      <alignment horizontal="center" vertical="center"/>
    </xf>
    <xf numFmtId="0" fontId="21" fillId="0" borderId="72" xfId="8" applyFont="1" applyBorder="1" applyAlignment="1">
      <alignment horizontal="center" vertical="center"/>
    </xf>
    <xf numFmtId="0" fontId="21" fillId="0" borderId="73" xfId="8" applyFont="1" applyBorder="1" applyAlignment="1">
      <alignment horizontal="center" vertical="center"/>
    </xf>
    <xf numFmtId="49" fontId="21" fillId="0" borderId="41" xfId="8" applyNumberFormat="1" applyFont="1" applyBorder="1" applyAlignment="1">
      <alignment horizontal="center" vertical="center"/>
    </xf>
    <xf numFmtId="49" fontId="21" fillId="0" borderId="12" xfId="8" applyNumberFormat="1" applyFont="1" applyBorder="1" applyAlignment="1">
      <alignment horizontal="center" vertical="center"/>
    </xf>
    <xf numFmtId="49" fontId="21" fillId="0" borderId="13" xfId="8" applyNumberFormat="1" applyFont="1" applyBorder="1" applyAlignment="1">
      <alignment horizontal="center" vertical="center"/>
    </xf>
    <xf numFmtId="49" fontId="21" fillId="0" borderId="65" xfId="8" applyNumberFormat="1" applyFont="1" applyBorder="1" applyAlignment="1">
      <alignment horizontal="center" vertical="center"/>
    </xf>
    <xf numFmtId="49" fontId="21" fillId="0" borderId="66" xfId="8" applyNumberFormat="1" applyFont="1" applyBorder="1" applyAlignment="1">
      <alignment horizontal="center" vertical="center"/>
    </xf>
    <xf numFmtId="49" fontId="21" fillId="0" borderId="72" xfId="8" applyNumberFormat="1" applyFont="1" applyBorder="1" applyAlignment="1">
      <alignment horizontal="center" vertical="center"/>
    </xf>
    <xf numFmtId="49" fontId="21" fillId="0" borderId="75" xfId="8" applyNumberFormat="1" applyFont="1" applyBorder="1" applyAlignment="1">
      <alignment horizontal="center" vertical="center"/>
    </xf>
    <xf numFmtId="49" fontId="21" fillId="0" borderId="76" xfId="8" applyNumberFormat="1" applyFont="1" applyBorder="1" applyAlignment="1">
      <alignment horizontal="center" vertical="center"/>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1" fontId="21" fillId="0" borderId="36" xfId="8" applyNumberFormat="1" applyFont="1" applyBorder="1" applyAlignment="1">
      <alignment horizontal="right" vertical="center" shrinkToFit="1"/>
    </xf>
    <xf numFmtId="181" fontId="21" fillId="0" borderId="8" xfId="8" applyNumberFormat="1" applyFont="1" applyBorder="1" applyAlignment="1">
      <alignment horizontal="right" vertical="center" shrinkToFit="1"/>
    </xf>
    <xf numFmtId="181" fontId="21" fillId="0" borderId="9" xfId="8" applyNumberFormat="1" applyFont="1" applyBorder="1" applyAlignment="1">
      <alignment horizontal="right" vertical="center" shrinkToFit="1"/>
    </xf>
    <xf numFmtId="49" fontId="22" fillId="0" borderId="0" xfId="8" applyNumberFormat="1" applyFont="1" applyAlignment="1">
      <alignment horizontal="center" vertical="center"/>
    </xf>
    <xf numFmtId="0" fontId="21" fillId="0" borderId="4" xfId="8" applyFont="1" applyBorder="1" applyAlignment="1">
      <alignment horizontal="center" vertical="center"/>
    </xf>
    <xf numFmtId="0" fontId="21" fillId="0" borderId="23" xfId="8" applyFont="1" applyBorder="1" applyAlignment="1">
      <alignment horizontal="center" vertical="center"/>
    </xf>
    <xf numFmtId="0" fontId="21" fillId="0" borderId="5" xfId="8" applyFont="1" applyBorder="1" applyAlignment="1">
      <alignment horizontal="center" vertical="center"/>
    </xf>
    <xf numFmtId="0" fontId="21" fillId="0" borderId="68" xfId="8" applyFont="1" applyBorder="1" applyAlignment="1">
      <alignment horizontal="center" vertical="center"/>
    </xf>
    <xf numFmtId="0" fontId="21" fillId="0" borderId="50" xfId="8" applyFont="1" applyBorder="1" applyAlignment="1">
      <alignment horizontal="center" vertical="center"/>
    </xf>
    <xf numFmtId="0" fontId="21" fillId="0" borderId="64" xfId="8" applyFont="1" applyBorder="1" applyAlignment="1">
      <alignment horizontal="center" vertical="center"/>
    </xf>
    <xf numFmtId="0" fontId="21" fillId="0" borderId="10" xfId="8" applyFont="1" applyBorder="1" applyAlignment="1">
      <alignment horizontal="center" vertical="center"/>
    </xf>
    <xf numFmtId="0" fontId="21" fillId="0" borderId="69" xfId="8" applyFont="1" applyBorder="1" applyAlignment="1">
      <alignment horizontal="center" vertical="center"/>
    </xf>
    <xf numFmtId="0" fontId="21" fillId="0" borderId="67" xfId="8" applyFont="1" applyBorder="1" applyAlignment="1">
      <alignment horizontal="center" vertical="center"/>
    </xf>
    <xf numFmtId="0" fontId="21" fillId="0" borderId="3" xfId="8" applyFont="1" applyBorder="1" applyAlignment="1">
      <alignment horizontal="center" vertical="center"/>
    </xf>
    <xf numFmtId="0" fontId="21" fillId="5" borderId="88" xfId="11" applyFont="1" applyFill="1" applyBorder="1" applyAlignment="1">
      <alignment horizontal="right" vertical="center" shrinkToFit="1"/>
    </xf>
    <xf numFmtId="0" fontId="21" fillId="5" borderId="0" xfId="11" applyFont="1" applyFill="1" applyAlignment="1">
      <alignment horizontal="right" vertical="center" shrinkToFit="1"/>
    </xf>
    <xf numFmtId="0" fontId="21" fillId="5" borderId="38" xfId="11" applyFont="1" applyFill="1" applyBorder="1" applyAlignment="1">
      <alignment horizontal="right" vertical="center" shrinkToFit="1"/>
    </xf>
    <xf numFmtId="178" fontId="21" fillId="5" borderId="88" xfId="11" applyNumberFormat="1" applyFont="1" applyFill="1" applyBorder="1" applyAlignment="1">
      <alignment horizontal="right" vertical="center" shrinkToFit="1"/>
    </xf>
    <xf numFmtId="178" fontId="21" fillId="5" borderId="0" xfId="11" applyNumberFormat="1" applyFont="1" applyFill="1" applyAlignment="1">
      <alignment horizontal="right" vertical="center" shrinkToFit="1"/>
    </xf>
    <xf numFmtId="178" fontId="21" fillId="5" borderId="85" xfId="11" applyNumberFormat="1" applyFont="1" applyFill="1" applyBorder="1" applyAlignment="1">
      <alignment horizontal="right" vertical="center" shrinkToFit="1"/>
    </xf>
    <xf numFmtId="0" fontId="21" fillId="0" borderId="37" xfId="11" applyFont="1" applyBorder="1">
      <alignment vertical="center"/>
    </xf>
    <xf numFmtId="0" fontId="21" fillId="0" borderId="56" xfId="11" applyFont="1" applyBorder="1">
      <alignment vertical="center"/>
    </xf>
    <xf numFmtId="0" fontId="21" fillId="0" borderId="40" xfId="11" applyFont="1" applyBorder="1">
      <alignment vertical="center"/>
    </xf>
    <xf numFmtId="178" fontId="21"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0" fontId="1" fillId="0" borderId="89" xfId="11" applyBorder="1" applyAlignment="1">
      <alignment horizontal="right" vertical="center" shrinkToFit="1"/>
    </xf>
    <xf numFmtId="181" fontId="21" fillId="0" borderId="91" xfId="11" applyNumberFormat="1" applyFont="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1" fillId="0" borderId="91" xfId="11" applyNumberFormat="1" applyFont="1" applyBorder="1" applyAlignment="1">
      <alignment horizontal="right" vertical="center" shrinkToFit="1"/>
    </xf>
    <xf numFmtId="178" fontId="21" fillId="5" borderId="91" xfId="11" applyNumberFormat="1" applyFont="1" applyFill="1" applyBorder="1" applyAlignment="1">
      <alignment horizontal="right" vertical="center" shrinkToFit="1"/>
    </xf>
    <xf numFmtId="178" fontId="21" fillId="5" borderId="56" xfId="11" applyNumberFormat="1" applyFont="1" applyFill="1" applyBorder="1" applyAlignment="1">
      <alignment horizontal="right" vertical="center" shrinkToFit="1"/>
    </xf>
    <xf numFmtId="178" fontId="21" fillId="5" borderId="89" xfId="11" applyNumberFormat="1" applyFont="1" applyFill="1" applyBorder="1" applyAlignment="1">
      <alignment horizontal="right" vertical="center" shrinkToFit="1"/>
    </xf>
    <xf numFmtId="0" fontId="21" fillId="5" borderId="91" xfId="11" applyFont="1" applyFill="1" applyBorder="1" applyAlignment="1">
      <alignment horizontal="right" vertical="center" shrinkToFit="1"/>
    </xf>
    <xf numFmtId="0" fontId="21" fillId="5" borderId="56" xfId="11" applyFont="1" applyFill="1" applyBorder="1" applyAlignment="1">
      <alignment horizontal="right" vertical="center" shrinkToFit="1"/>
    </xf>
    <xf numFmtId="0" fontId="21" fillId="5" borderId="40" xfId="11" applyFont="1" applyFill="1" applyBorder="1" applyAlignment="1">
      <alignment horizontal="right" vertical="center" shrinkToFit="1"/>
    </xf>
    <xf numFmtId="0" fontId="21" fillId="0" borderId="65" xfId="11" applyFont="1" applyBorder="1">
      <alignment vertical="center"/>
    </xf>
    <xf numFmtId="0" fontId="21" fillId="0" borderId="0" xfId="11" applyFont="1">
      <alignment vertical="center"/>
    </xf>
    <xf numFmtId="0" fontId="21" fillId="0" borderId="38" xfId="11" applyFont="1" applyBorder="1">
      <alignment vertical="center"/>
    </xf>
    <xf numFmtId="178" fontId="21" fillId="0" borderId="65" xfId="11" applyNumberFormat="1" applyFont="1" applyBorder="1" applyAlignment="1">
      <alignment horizontal="right" vertical="center" shrinkToFit="1"/>
    </xf>
    <xf numFmtId="178" fontId="21" fillId="0" borderId="0" xfId="11" applyNumberFormat="1" applyFont="1" applyAlignment="1">
      <alignment horizontal="right" vertical="center" shrinkToFit="1"/>
    </xf>
    <xf numFmtId="178" fontId="21" fillId="0" borderId="85" xfId="11" applyNumberFormat="1" applyFont="1" applyBorder="1" applyAlignment="1">
      <alignment horizontal="right" vertical="center" shrinkToFit="1"/>
    </xf>
    <xf numFmtId="181" fontId="21" fillId="0" borderId="88" xfId="11" applyNumberFormat="1" applyFont="1" applyBorder="1" applyAlignment="1">
      <alignment horizontal="right" vertical="center" shrinkToFit="1"/>
    </xf>
    <xf numFmtId="181" fontId="21" fillId="0" borderId="0" xfId="11" applyNumberFormat="1" applyFont="1" applyAlignment="1">
      <alignment horizontal="right" vertical="center" shrinkToFit="1"/>
    </xf>
    <xf numFmtId="181" fontId="21" fillId="0" borderId="85" xfId="11" applyNumberFormat="1" applyFont="1" applyBorder="1" applyAlignment="1">
      <alignment horizontal="right" vertical="center" shrinkToFit="1"/>
    </xf>
    <xf numFmtId="178" fontId="21" fillId="0" borderId="88" xfId="11" applyNumberFormat="1" applyFont="1" applyBorder="1" applyAlignment="1">
      <alignment horizontal="right" vertical="center" shrinkToFit="1"/>
    </xf>
    <xf numFmtId="0" fontId="25" fillId="0" borderId="0" xfId="11" applyFont="1">
      <alignment vertical="center"/>
    </xf>
    <xf numFmtId="0" fontId="25" fillId="0" borderId="38" xfId="11" applyFont="1" applyBorder="1">
      <alignment vertical="center"/>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85" xfId="11" applyNumberFormat="1" applyBorder="1" applyAlignment="1">
      <alignment horizontal="right" vertical="center" shrinkToFit="1"/>
    </xf>
    <xf numFmtId="0" fontId="21" fillId="0" borderId="41" xfId="11" applyFont="1" applyBorder="1" applyAlignment="1">
      <alignment horizontal="center" vertical="center" textRotation="255"/>
    </xf>
    <xf numFmtId="0" fontId="21" fillId="0" borderId="51" xfId="11" applyFont="1" applyBorder="1" applyAlignment="1">
      <alignment horizontal="center" vertical="center" textRotation="255"/>
    </xf>
    <xf numFmtId="0" fontId="21" fillId="0" borderId="65" xfId="11" applyFont="1" applyBorder="1" applyAlignment="1">
      <alignment horizontal="center" vertical="center" textRotation="255"/>
    </xf>
    <xf numFmtId="0" fontId="21" fillId="0" borderId="38" xfId="11" applyFont="1" applyBorder="1" applyAlignment="1">
      <alignment horizontal="center" vertical="center" textRotation="255"/>
    </xf>
    <xf numFmtId="0" fontId="21" fillId="0" borderId="37" xfId="11" applyFont="1" applyBorder="1" applyAlignment="1">
      <alignment horizontal="center" vertical="center" textRotation="255"/>
    </xf>
    <xf numFmtId="0" fontId="21" fillId="0" borderId="40" xfId="11" applyFont="1" applyBorder="1" applyAlignment="1">
      <alignment horizontal="center" vertical="center" textRotation="255"/>
    </xf>
    <xf numFmtId="0" fontId="21" fillId="0" borderId="37" xfId="11" applyFont="1" applyBorder="1" applyAlignment="1">
      <alignment horizontal="left" vertical="center"/>
    </xf>
    <xf numFmtId="0" fontId="21" fillId="0" borderId="56" xfId="11" applyFont="1" applyBorder="1" applyAlignment="1">
      <alignment horizontal="left" vertical="center"/>
    </xf>
    <xf numFmtId="0" fontId="21" fillId="0" borderId="40" xfId="11" applyFont="1" applyBorder="1" applyAlignment="1">
      <alignment horizontal="left" vertical="center"/>
    </xf>
    <xf numFmtId="178" fontId="21" fillId="0" borderId="56" xfId="11" applyNumberFormat="1" applyFont="1" applyBorder="1" applyAlignment="1">
      <alignment horizontal="right" vertical="center" shrinkToFit="1"/>
    </xf>
    <xf numFmtId="0" fontId="1" fillId="0" borderId="40" xfId="11" applyBorder="1" applyAlignment="1">
      <alignment horizontal="right" vertical="center" shrinkToFit="1"/>
    </xf>
    <xf numFmtId="178" fontId="21" fillId="0" borderId="40" xfId="11" applyNumberFormat="1" applyFont="1" applyBorder="1" applyAlignment="1">
      <alignment horizontal="right" vertical="center" shrinkToFit="1"/>
    </xf>
    <xf numFmtId="181" fontId="1" fillId="0" borderId="38" xfId="11" applyNumberFormat="1" applyBorder="1" applyAlignment="1">
      <alignment horizontal="right" vertical="center" shrinkToFit="1"/>
    </xf>
    <xf numFmtId="178" fontId="21" fillId="0" borderId="89" xfId="11" applyNumberFormat="1" applyFont="1" applyBorder="1" applyAlignment="1">
      <alignment horizontal="right" vertical="center" shrinkToFit="1"/>
    </xf>
    <xf numFmtId="181" fontId="21" fillId="0" borderId="90" xfId="11" applyNumberFormat="1" applyFont="1" applyBorder="1" applyAlignment="1">
      <alignment horizontal="right" vertical="center" shrinkToFit="1"/>
    </xf>
    <xf numFmtId="178" fontId="21" fillId="0" borderId="90" xfId="11" applyNumberFormat="1" applyFont="1" applyBorder="1" applyAlignment="1">
      <alignment horizontal="right" vertical="center" shrinkToFit="1"/>
    </xf>
    <xf numFmtId="181" fontId="21" fillId="0" borderId="56" xfId="11" applyNumberFormat="1" applyFont="1" applyBorder="1" applyAlignment="1">
      <alignment horizontal="right" vertical="center" shrinkToFit="1"/>
    </xf>
    <xf numFmtId="181" fontId="21" fillId="0" borderId="40" xfId="11" applyNumberFormat="1" applyFont="1" applyBorder="1" applyAlignment="1">
      <alignment horizontal="right" vertical="center" shrinkToFit="1"/>
    </xf>
    <xf numFmtId="0" fontId="21" fillId="0" borderId="65" xfId="11" applyFont="1" applyBorder="1" applyAlignment="1">
      <alignment horizontal="left" vertical="center"/>
    </xf>
    <xf numFmtId="0" fontId="21" fillId="0" borderId="0" xfId="11" applyFont="1" applyAlignment="1">
      <alignment horizontal="left" vertical="center"/>
    </xf>
    <xf numFmtId="0" fontId="21" fillId="0" borderId="38" xfId="11" applyFont="1" applyBorder="1" applyAlignment="1">
      <alignment horizontal="left" vertical="center"/>
    </xf>
    <xf numFmtId="0" fontId="1" fillId="0" borderId="38" xfId="11" applyBorder="1" applyAlignment="1">
      <alignment horizontal="right" vertical="center" shrinkToFit="1"/>
    </xf>
    <xf numFmtId="178" fontId="21" fillId="0" borderId="38" xfId="11" applyNumberFormat="1" applyFont="1" applyBorder="1" applyAlignment="1">
      <alignment horizontal="right" vertical="center" shrinkToFit="1"/>
    </xf>
    <xf numFmtId="181" fontId="21" fillId="0" borderId="86" xfId="11" applyNumberFormat="1" applyFont="1" applyBorder="1" applyAlignment="1">
      <alignment horizontal="right" vertical="center" shrinkToFit="1"/>
    </xf>
    <xf numFmtId="178" fontId="21" fillId="0" borderId="86" xfId="11" applyNumberFormat="1" applyFont="1" applyBorder="1" applyAlignment="1">
      <alignment horizontal="right" vertical="center" shrinkToFit="1"/>
    </xf>
    <xf numFmtId="181" fontId="21" fillId="0" borderId="38" xfId="11" applyNumberFormat="1" applyFont="1" applyBorder="1" applyAlignment="1">
      <alignment horizontal="right" vertical="center" shrinkToFit="1"/>
    </xf>
    <xf numFmtId="0" fontId="21" fillId="0" borderId="65" xfId="11" applyFont="1" applyBorder="1" applyAlignment="1">
      <alignment horizontal="center" vertical="center" wrapText="1"/>
    </xf>
    <xf numFmtId="0" fontId="21" fillId="0" borderId="0" xfId="11" applyFont="1" applyAlignment="1">
      <alignment horizontal="center" vertical="center" wrapText="1"/>
    </xf>
    <xf numFmtId="0" fontId="21" fillId="0" borderId="37" xfId="11" applyFont="1" applyBorder="1" applyAlignment="1">
      <alignment horizontal="center" vertical="center" wrapText="1"/>
    </xf>
    <xf numFmtId="0" fontId="21" fillId="0" borderId="56" xfId="11" applyFont="1" applyBorder="1" applyAlignment="1">
      <alignment horizontal="center" vertical="center" wrapText="1"/>
    </xf>
    <xf numFmtId="0" fontId="21" fillId="0" borderId="41" xfId="11" applyFont="1" applyBorder="1" applyAlignment="1">
      <alignment horizontal="left" vertical="center"/>
    </xf>
    <xf numFmtId="0" fontId="21" fillId="0" borderId="12" xfId="11" applyFont="1" applyBorder="1" applyAlignment="1">
      <alignment horizontal="left" vertical="center"/>
    </xf>
    <xf numFmtId="0" fontId="21" fillId="0" borderId="51" xfId="11" applyFont="1" applyBorder="1" applyAlignment="1">
      <alignment horizontal="left" vertical="center"/>
    </xf>
    <xf numFmtId="178" fontId="21" fillId="0" borderId="41" xfId="11" applyNumberFormat="1" applyFont="1" applyBorder="1" applyAlignment="1">
      <alignment horizontal="right" vertical="center" shrinkToFit="1"/>
    </xf>
    <xf numFmtId="178" fontId="21" fillId="0" borderId="12" xfId="11" applyNumberFormat="1" applyFont="1" applyBorder="1" applyAlignment="1">
      <alignment horizontal="right" vertical="center" shrinkToFit="1"/>
    </xf>
    <xf numFmtId="178" fontId="21" fillId="0" borderId="51" xfId="11" applyNumberFormat="1" applyFont="1" applyBorder="1" applyAlignment="1">
      <alignment horizontal="right" vertical="center" shrinkToFit="1"/>
    </xf>
    <xf numFmtId="0" fontId="21" fillId="0" borderId="41" xfId="11" applyFont="1" applyBorder="1">
      <alignment vertical="center"/>
    </xf>
    <xf numFmtId="0" fontId="21" fillId="0" borderId="12" xfId="11" applyFont="1" applyBorder="1">
      <alignment vertical="center"/>
    </xf>
    <xf numFmtId="0" fontId="21" fillId="0" borderId="51" xfId="11" applyFont="1" applyBorder="1">
      <alignment vertical="center"/>
    </xf>
    <xf numFmtId="0" fontId="21" fillId="0" borderId="39" xfId="11" applyFont="1" applyBorder="1" applyAlignment="1">
      <alignment horizontal="center" vertical="center"/>
    </xf>
    <xf numFmtId="0" fontId="21" fillId="0" borderId="31" xfId="11" applyFont="1" applyBorder="1" applyAlignment="1">
      <alignment horizontal="center" vertical="center"/>
    </xf>
    <xf numFmtId="0" fontId="21" fillId="0" borderId="42" xfId="11" applyFont="1" applyBorder="1" applyAlignment="1">
      <alignment horizontal="center" vertical="center"/>
    </xf>
    <xf numFmtId="181" fontId="21" fillId="0" borderId="37" xfId="11" applyNumberFormat="1" applyFont="1" applyBorder="1" applyAlignment="1">
      <alignment horizontal="right" vertical="center" shrinkToFit="1"/>
    </xf>
    <xf numFmtId="181" fontId="21" fillId="0" borderId="65" xfId="11" applyNumberFormat="1" applyFont="1" applyBorder="1" applyAlignment="1">
      <alignment horizontal="right" vertical="center" shrinkToFit="1"/>
    </xf>
    <xf numFmtId="181" fontId="21" fillId="0" borderId="41" xfId="11" applyNumberFormat="1" applyFont="1" applyBorder="1" applyAlignment="1">
      <alignment horizontal="right" vertical="center" shrinkToFit="1"/>
    </xf>
    <xf numFmtId="0" fontId="1" fillId="0" borderId="12" xfId="11" applyBorder="1" applyAlignment="1">
      <alignment horizontal="right" vertical="center" shrinkToFit="1"/>
    </xf>
    <xf numFmtId="181" fontId="21" fillId="0" borderId="12" xfId="11" applyNumberFormat="1" applyFont="1" applyBorder="1" applyAlignment="1">
      <alignment horizontal="right" vertical="center" shrinkToFit="1"/>
    </xf>
    <xf numFmtId="0" fontId="1" fillId="0" borderId="51" xfId="11" applyBorder="1" applyAlignment="1">
      <alignment horizontal="right" vertical="center" shrinkToFit="1"/>
    </xf>
    <xf numFmtId="0" fontId="21" fillId="0" borderId="41" xfId="11" applyFont="1" applyBorder="1" applyAlignment="1">
      <alignment horizontal="center" vertical="center" wrapText="1"/>
    </xf>
    <xf numFmtId="0" fontId="21" fillId="0" borderId="12" xfId="11" applyFont="1" applyBorder="1" applyAlignment="1">
      <alignment horizontal="center" vertical="center" wrapText="1"/>
    </xf>
    <xf numFmtId="0" fontId="21" fillId="0" borderId="12" xfId="11" applyFont="1" applyBorder="1" applyAlignment="1">
      <alignment vertical="center" textRotation="255"/>
    </xf>
    <xf numFmtId="0" fontId="21" fillId="0" borderId="0" xfId="11" applyFont="1" applyAlignment="1">
      <alignment vertical="center" textRotation="255"/>
    </xf>
    <xf numFmtId="0" fontId="21" fillId="0" borderId="56" xfId="11" applyFont="1" applyBorder="1" applyAlignment="1">
      <alignment vertical="center" textRotation="255"/>
    </xf>
    <xf numFmtId="0" fontId="1" fillId="0" borderId="31" xfId="11" applyBorder="1" applyAlignment="1">
      <alignment horizontal="center" vertical="center"/>
    </xf>
    <xf numFmtId="0" fontId="1" fillId="0" borderId="42" xfId="11" applyBorder="1" applyAlignment="1">
      <alignment horizontal="center" vertical="center"/>
    </xf>
    <xf numFmtId="178" fontId="21" fillId="0" borderId="87" xfId="11" applyNumberFormat="1" applyFont="1" applyBorder="1" applyAlignment="1">
      <alignment horizontal="right" vertical="center" shrinkToFit="1"/>
    </xf>
    <xf numFmtId="0" fontId="27" fillId="0" borderId="65" xfId="11" applyFont="1" applyBorder="1">
      <alignment vertical="center"/>
    </xf>
    <xf numFmtId="0" fontId="27" fillId="0" borderId="0" xfId="11" applyFont="1">
      <alignment vertical="center"/>
    </xf>
    <xf numFmtId="0" fontId="27" fillId="0" borderId="38" xfId="11" applyFont="1" applyBorder="1">
      <alignment vertical="center"/>
    </xf>
    <xf numFmtId="0" fontId="17" fillId="0" borderId="0" xfId="6" applyAlignment="1">
      <alignment vertical="center"/>
    </xf>
    <xf numFmtId="0" fontId="17" fillId="0" borderId="38" xfId="6" applyBorder="1" applyAlignment="1">
      <alignment vertical="center"/>
    </xf>
    <xf numFmtId="178" fontId="21" fillId="0" borderId="84" xfId="11" applyNumberFormat="1" applyFont="1" applyBorder="1" applyAlignment="1">
      <alignment horizontal="right" vertical="center" shrinkToFit="1"/>
    </xf>
    <xf numFmtId="178" fontId="21" fillId="0" borderId="82" xfId="11" applyNumberFormat="1" applyFont="1" applyBorder="1" applyAlignment="1">
      <alignment horizontal="right" vertical="center" shrinkToFit="1"/>
    </xf>
    <xf numFmtId="181" fontId="21" fillId="0" borderId="84" xfId="11" applyNumberFormat="1" applyFont="1" applyBorder="1" applyAlignment="1">
      <alignment horizontal="right" vertical="center" shrinkToFit="1"/>
    </xf>
    <xf numFmtId="181" fontId="21" fillId="0" borderId="51" xfId="11" applyNumberFormat="1" applyFont="1" applyBorder="1" applyAlignment="1">
      <alignment horizontal="right" vertical="center" shrinkToFit="1"/>
    </xf>
    <xf numFmtId="181" fontId="21" fillId="0" borderId="82" xfId="11" applyNumberFormat="1" applyFont="1" applyBorder="1" applyAlignment="1">
      <alignment horizontal="right" vertical="center" shrinkToFit="1"/>
    </xf>
    <xf numFmtId="178" fontId="21" fillId="0" borderId="65" xfId="11" applyNumberFormat="1" applyFont="1" applyBorder="1" applyAlignment="1">
      <alignment horizontal="right" vertical="center"/>
    </xf>
    <xf numFmtId="178" fontId="21" fillId="0" borderId="0" xfId="11" applyNumberFormat="1" applyFont="1" applyAlignment="1">
      <alignment horizontal="right" vertical="center"/>
    </xf>
    <xf numFmtId="178" fontId="21" fillId="0" borderId="85" xfId="11" applyNumberFormat="1" applyFont="1" applyBorder="1" applyAlignment="1">
      <alignment horizontal="right" vertical="center"/>
    </xf>
    <xf numFmtId="181" fontId="21" fillId="0" borderId="86" xfId="11" applyNumberFormat="1" applyFont="1" applyBorder="1" applyAlignment="1">
      <alignment horizontal="right" vertical="center"/>
    </xf>
    <xf numFmtId="178" fontId="21" fillId="0" borderId="88" xfId="11" applyNumberFormat="1" applyFont="1" applyBorder="1" applyAlignment="1">
      <alignment horizontal="right" vertical="center"/>
    </xf>
    <xf numFmtId="0" fontId="27" fillId="0" borderId="39" xfId="11" applyFont="1" applyBorder="1" applyAlignment="1">
      <alignment horizontal="center" vertical="center"/>
    </xf>
    <xf numFmtId="0" fontId="27" fillId="0" borderId="31" xfId="11" applyFont="1" applyBorder="1" applyAlignment="1">
      <alignment horizontal="center" vertical="center"/>
    </xf>
    <xf numFmtId="0" fontId="27" fillId="0" borderId="42" xfId="11" applyFont="1" applyBorder="1" applyAlignment="1">
      <alignment horizontal="center" vertical="center"/>
    </xf>
    <xf numFmtId="178" fontId="21" fillId="0" borderId="38" xfId="11" applyNumberFormat="1" applyFont="1" applyBorder="1" applyAlignment="1">
      <alignment horizontal="right" vertical="center"/>
    </xf>
    <xf numFmtId="181" fontId="21" fillId="0" borderId="83" xfId="11" applyNumberFormat="1" applyFont="1" applyBorder="1" applyAlignment="1">
      <alignment horizontal="right" vertical="center" shrinkToFit="1"/>
    </xf>
    <xf numFmtId="178" fontId="21" fillId="0" borderId="83" xfId="11" applyNumberFormat="1" applyFont="1" applyBorder="1" applyAlignment="1">
      <alignment horizontal="right" vertical="center" shrinkToFit="1"/>
    </xf>
    <xf numFmtId="49" fontId="24" fillId="0" borderId="1" xfId="11" applyNumberFormat="1" applyFont="1" applyBorder="1" applyAlignment="1">
      <alignment horizontal="center" vertical="center"/>
    </xf>
    <xf numFmtId="49" fontId="24" fillId="0" borderId="2" xfId="11" applyNumberFormat="1" applyFont="1" applyBorder="1" applyAlignment="1">
      <alignment horizontal="center" vertical="center"/>
    </xf>
    <xf numFmtId="49" fontId="24" fillId="0" borderId="3" xfId="11" applyNumberFormat="1" applyFont="1" applyBorder="1" applyAlignment="1">
      <alignment horizontal="center" vertical="center"/>
    </xf>
    <xf numFmtId="0" fontId="21" fillId="0" borderId="34" xfId="11" applyFont="1" applyBorder="1" applyAlignment="1">
      <alignment horizontal="center" vertical="center"/>
    </xf>
    <xf numFmtId="0" fontId="35" fillId="6" borderId="75" xfId="12" applyFont="1" applyFill="1" applyBorder="1" applyAlignment="1">
      <alignment horizontal="center" vertical="center"/>
    </xf>
    <xf numFmtId="0" fontId="35" fillId="6" borderId="70" xfId="12" applyFont="1" applyFill="1" applyBorder="1" applyAlignment="1">
      <alignment horizontal="center" vertical="center"/>
    </xf>
    <xf numFmtId="187" fontId="35" fillId="6" borderId="130" xfId="14" applyNumberFormat="1" applyFont="1" applyFill="1" applyBorder="1" applyAlignment="1">
      <alignment horizontal="right" vertical="center" shrinkToFit="1"/>
    </xf>
    <xf numFmtId="187" fontId="35" fillId="6" borderId="18" xfId="14" applyNumberFormat="1" applyFont="1" applyFill="1" applyBorder="1" applyAlignment="1">
      <alignment horizontal="right" vertical="center" shrinkToFit="1"/>
    </xf>
    <xf numFmtId="187" fontId="35" fillId="6" borderId="184" xfId="14" applyNumberFormat="1" applyFont="1" applyFill="1" applyBorder="1" applyAlignment="1">
      <alignment horizontal="right" vertical="center" shrinkToFit="1"/>
    </xf>
    <xf numFmtId="187" fontId="35" fillId="6" borderId="166" xfId="14" applyNumberFormat="1" applyFont="1" applyFill="1" applyBorder="1" applyAlignment="1">
      <alignment horizontal="right" vertical="center" shrinkToFit="1"/>
    </xf>
    <xf numFmtId="187" fontId="35" fillId="6" borderId="167" xfId="14" applyNumberFormat="1" applyFont="1" applyFill="1" applyBorder="1" applyAlignment="1">
      <alignment horizontal="right" vertical="center" shrinkToFit="1"/>
    </xf>
    <xf numFmtId="187" fontId="35" fillId="6" borderId="185" xfId="14" applyNumberFormat="1" applyFont="1" applyFill="1" applyBorder="1" applyAlignment="1">
      <alignment horizontal="right" vertical="center" shrinkToFit="1"/>
    </xf>
    <xf numFmtId="0" fontId="35" fillId="6" borderId="74" xfId="12" applyFont="1" applyFill="1" applyBorder="1">
      <alignment vertical="center"/>
    </xf>
    <xf numFmtId="0" fontId="35" fillId="6" borderId="75" xfId="12" applyFont="1" applyFill="1" applyBorder="1">
      <alignment vertical="center"/>
    </xf>
    <xf numFmtId="0" fontId="35" fillId="6" borderId="70" xfId="12" applyFont="1" applyFill="1" applyBorder="1">
      <alignment vertical="center"/>
    </xf>
    <xf numFmtId="188" fontId="35" fillId="6" borderId="72" xfId="14" applyNumberFormat="1" applyFont="1" applyFill="1" applyBorder="1" applyAlignment="1">
      <alignment horizontal="right" vertical="center" shrinkToFit="1"/>
    </xf>
    <xf numFmtId="188" fontId="35" fillId="6" borderId="75" xfId="14" applyNumberFormat="1" applyFont="1" applyFill="1" applyBorder="1" applyAlignment="1">
      <alignment horizontal="right" vertical="center" shrinkToFit="1"/>
    </xf>
    <xf numFmtId="188" fontId="35" fillId="6" borderId="70" xfId="14" applyNumberFormat="1" applyFont="1" applyFill="1" applyBorder="1" applyAlignment="1">
      <alignment horizontal="right" vertical="center" shrinkToFit="1"/>
    </xf>
    <xf numFmtId="188" fontId="35" fillId="6" borderId="181" xfId="14" applyNumberFormat="1" applyFont="1" applyFill="1" applyBorder="1" applyAlignment="1">
      <alignment horizontal="right" vertical="center" shrinkToFit="1"/>
    </xf>
    <xf numFmtId="188" fontId="35" fillId="6" borderId="182" xfId="14" applyNumberFormat="1" applyFont="1" applyFill="1" applyBorder="1" applyAlignment="1">
      <alignment horizontal="right" vertical="center" shrinkToFit="1"/>
    </xf>
    <xf numFmtId="188" fontId="35" fillId="6" borderId="183" xfId="14" applyNumberFormat="1" applyFont="1" applyFill="1" applyBorder="1" applyAlignment="1">
      <alignment horizontal="right" vertical="center" shrinkToFit="1"/>
    </xf>
    <xf numFmtId="0" fontId="35" fillId="6" borderId="11" xfId="12" applyFont="1" applyFill="1" applyBorder="1" applyAlignment="1">
      <alignment horizontal="left" vertical="center" wrapText="1"/>
    </xf>
    <xf numFmtId="0" fontId="35" fillId="6" borderId="12" xfId="12" applyFont="1" applyFill="1" applyBorder="1" applyAlignment="1">
      <alignment horizontal="left" vertical="center" wrapText="1"/>
    </xf>
    <xf numFmtId="0" fontId="35" fillId="6" borderId="74" xfId="12" applyFont="1" applyFill="1" applyBorder="1" applyAlignment="1">
      <alignment horizontal="left" vertical="center" wrapText="1"/>
    </xf>
    <xf numFmtId="0" fontId="35" fillId="6" borderId="75" xfId="12" applyFont="1" applyFill="1" applyBorder="1" applyAlignment="1">
      <alignment horizontal="left" vertical="center" wrapText="1"/>
    </xf>
    <xf numFmtId="0" fontId="35" fillId="6" borderId="12" xfId="12" applyFont="1" applyFill="1" applyBorder="1" applyAlignment="1">
      <alignment horizontal="center" vertical="center"/>
    </xf>
    <xf numFmtId="0" fontId="35" fillId="6" borderId="51" xfId="12" applyFont="1" applyFill="1" applyBorder="1" applyAlignment="1">
      <alignment horizontal="center" vertical="center"/>
    </xf>
    <xf numFmtId="187" fontId="35" fillId="6" borderId="39" xfId="14" applyNumberFormat="1" applyFont="1" applyFill="1" applyBorder="1" applyAlignment="1">
      <alignment horizontal="right" vertical="center" shrinkToFit="1"/>
    </xf>
    <xf numFmtId="187" fontId="35" fillId="6" borderId="31" xfId="14" applyNumberFormat="1" applyFont="1" applyFill="1" applyBorder="1" applyAlignment="1">
      <alignment horizontal="right" vertical="center" shrinkToFit="1"/>
    </xf>
    <xf numFmtId="187" fontId="35" fillId="6" borderId="156" xfId="14" applyNumberFormat="1" applyFont="1" applyFill="1" applyBorder="1" applyAlignment="1">
      <alignment horizontal="right" vertical="center" shrinkToFit="1"/>
    </xf>
    <xf numFmtId="187" fontId="35" fillId="6" borderId="157" xfId="14" applyNumberFormat="1" applyFont="1" applyFill="1" applyBorder="1" applyAlignment="1">
      <alignment horizontal="right" vertical="center" shrinkToFit="1"/>
    </xf>
    <xf numFmtId="187" fontId="35" fillId="6" borderId="158" xfId="14" applyNumberFormat="1" applyFont="1" applyFill="1" applyBorder="1" applyAlignment="1">
      <alignment horizontal="right" vertical="center" shrinkToFit="1"/>
    </xf>
    <xf numFmtId="187" fontId="35" fillId="6" borderId="159" xfId="14" applyNumberFormat="1" applyFont="1" applyFill="1" applyBorder="1" applyAlignment="1">
      <alignment horizontal="right" vertical="center" shrinkToFit="1"/>
    </xf>
    <xf numFmtId="187" fontId="35" fillId="6" borderId="160" xfId="14" applyNumberFormat="1" applyFont="1" applyFill="1" applyBorder="1" applyAlignment="1">
      <alignment horizontal="right" vertical="center" shrinkToFit="1"/>
    </xf>
    <xf numFmtId="0" fontId="35" fillId="6" borderId="7" xfId="12" applyFont="1" applyFill="1" applyBorder="1">
      <alignment vertical="center"/>
    </xf>
    <xf numFmtId="0" fontId="35" fillId="6" borderId="0" xfId="12" applyFont="1" applyFill="1">
      <alignment vertical="center"/>
    </xf>
    <xf numFmtId="0" fontId="35" fillId="6" borderId="38" xfId="12" applyFont="1" applyFill="1" applyBorder="1">
      <alignment vertical="center"/>
    </xf>
    <xf numFmtId="188" fontId="35" fillId="6" borderId="65" xfId="14" applyNumberFormat="1" applyFont="1" applyFill="1" applyBorder="1" applyAlignment="1">
      <alignment horizontal="right" vertical="center" shrinkToFit="1"/>
    </xf>
    <xf numFmtId="188" fontId="35" fillId="6" borderId="0" xfId="14" applyNumberFormat="1" applyFont="1" applyFill="1" applyAlignment="1">
      <alignment horizontal="right" vertical="center" shrinkToFit="1"/>
    </xf>
    <xf numFmtId="188" fontId="35" fillId="6" borderId="38" xfId="14" applyNumberFormat="1" applyFont="1" applyFill="1" applyBorder="1" applyAlignment="1">
      <alignment horizontal="right" vertical="center" shrinkToFit="1"/>
    </xf>
    <xf numFmtId="188" fontId="35" fillId="6" borderId="66" xfId="14" applyNumberFormat="1" applyFont="1" applyFill="1" applyBorder="1" applyAlignment="1">
      <alignment horizontal="right" vertical="center" shrinkToFit="1"/>
    </xf>
    <xf numFmtId="0" fontId="37" fillId="6" borderId="24" xfId="12" applyFont="1" applyFill="1" applyBorder="1" applyAlignment="1">
      <alignment horizontal="left" vertical="center"/>
    </xf>
    <xf numFmtId="0" fontId="35" fillId="6" borderId="56" xfId="12" applyFont="1" applyFill="1" applyBorder="1" applyAlignment="1">
      <alignment horizontal="left" vertical="center"/>
    </xf>
    <xf numFmtId="0" fontId="35" fillId="6" borderId="56" xfId="12" applyFont="1" applyFill="1" applyBorder="1" applyAlignment="1">
      <alignment horizontal="right" vertical="center" wrapText="1"/>
    </xf>
    <xf numFmtId="0" fontId="35" fillId="6" borderId="56" xfId="12" applyFont="1" applyFill="1" applyBorder="1" applyAlignment="1">
      <alignment horizontal="right" vertical="center"/>
    </xf>
    <xf numFmtId="0" fontId="35" fillId="6" borderId="40" xfId="12" applyFont="1" applyFill="1" applyBorder="1" applyAlignment="1">
      <alignment horizontal="right" vertical="center"/>
    </xf>
    <xf numFmtId="177" fontId="35" fillId="6" borderId="37" xfId="14" applyNumberFormat="1" applyFont="1" applyFill="1" applyBorder="1" applyAlignment="1">
      <alignment horizontal="right" vertical="center" shrinkToFit="1"/>
    </xf>
    <xf numFmtId="177" fontId="35" fillId="6" borderId="56" xfId="14" applyNumberFormat="1" applyFont="1" applyFill="1" applyBorder="1" applyAlignment="1">
      <alignment horizontal="right" vertical="center" shrinkToFit="1"/>
    </xf>
    <xf numFmtId="177" fontId="35" fillId="6" borderId="89" xfId="14" applyNumberFormat="1" applyFont="1" applyFill="1" applyBorder="1" applyAlignment="1">
      <alignment horizontal="right" vertical="center" shrinkToFit="1"/>
    </xf>
    <xf numFmtId="177" fontId="35" fillId="6" borderId="91" xfId="14" applyNumberFormat="1" applyFont="1" applyFill="1" applyBorder="1" applyAlignment="1">
      <alignment horizontal="right" vertical="center" shrinkToFit="1"/>
    </xf>
    <xf numFmtId="187" fontId="35" fillId="6" borderId="178" xfId="14" applyNumberFormat="1" applyFont="1" applyFill="1" applyBorder="1" applyAlignment="1">
      <alignment horizontal="right" vertical="center" shrinkToFit="1"/>
    </xf>
    <xf numFmtId="187" fontId="35" fillId="6" borderId="179" xfId="14" applyNumberFormat="1" applyFont="1" applyFill="1" applyBorder="1" applyAlignment="1">
      <alignment horizontal="right" vertical="center" shrinkToFit="1"/>
    </xf>
    <xf numFmtId="187" fontId="35" fillId="6" borderId="180" xfId="14" applyNumberFormat="1" applyFont="1" applyFill="1" applyBorder="1" applyAlignment="1">
      <alignment horizontal="right" vertical="center" shrinkToFit="1"/>
    </xf>
    <xf numFmtId="176" fontId="35" fillId="6" borderId="65" xfId="14" applyNumberFormat="1" applyFont="1" applyFill="1" applyBorder="1" applyAlignment="1">
      <alignment horizontal="right" vertical="center" shrinkToFit="1"/>
    </xf>
    <xf numFmtId="176" fontId="35" fillId="6" borderId="0" xfId="14" applyNumberFormat="1" applyFont="1" applyFill="1" applyAlignment="1">
      <alignment horizontal="right" vertical="center" shrinkToFit="1"/>
    </xf>
    <xf numFmtId="176" fontId="35" fillId="6" borderId="38" xfId="14" applyNumberFormat="1" applyFont="1" applyFill="1" applyBorder="1" applyAlignment="1">
      <alignment horizontal="right" vertical="center" shrinkToFit="1"/>
    </xf>
    <xf numFmtId="176" fontId="35" fillId="6" borderId="66" xfId="14" applyNumberFormat="1" applyFont="1" applyFill="1" applyBorder="1" applyAlignment="1">
      <alignment horizontal="right" vertical="center" shrinkToFit="1"/>
    </xf>
    <xf numFmtId="0" fontId="35" fillId="6" borderId="7" xfId="12" applyFont="1" applyFill="1" applyBorder="1" applyAlignment="1">
      <alignment horizontal="left" vertical="center"/>
    </xf>
    <xf numFmtId="0" fontId="35" fillId="6" borderId="0" xfId="12" applyFont="1" applyFill="1" applyAlignment="1">
      <alignment horizontal="left" vertical="center"/>
    </xf>
    <xf numFmtId="0" fontId="35" fillId="6" borderId="0" xfId="12" applyFont="1" applyFill="1" applyAlignment="1">
      <alignment horizontal="right" vertical="center" wrapText="1"/>
    </xf>
    <xf numFmtId="0" fontId="35" fillId="6" borderId="0" xfId="12" applyFont="1" applyFill="1" applyAlignment="1">
      <alignment horizontal="right" vertical="center"/>
    </xf>
    <xf numFmtId="0" fontId="35" fillId="6" borderId="38" xfId="12" applyFont="1" applyFill="1" applyBorder="1" applyAlignment="1">
      <alignment horizontal="right" vertical="center"/>
    </xf>
    <xf numFmtId="177" fontId="35" fillId="6" borderId="65" xfId="14" applyNumberFormat="1" applyFont="1" applyFill="1" applyBorder="1" applyAlignment="1">
      <alignment horizontal="right" vertical="center" shrinkToFit="1"/>
    </xf>
    <xf numFmtId="177" fontId="35" fillId="6" borderId="0" xfId="14" applyNumberFormat="1" applyFont="1" applyFill="1" applyAlignment="1">
      <alignment horizontal="right" vertical="center" shrinkToFit="1"/>
    </xf>
    <xf numFmtId="177" fontId="35" fillId="6" borderId="85" xfId="14" applyNumberFormat="1" applyFont="1" applyFill="1" applyBorder="1" applyAlignment="1">
      <alignment horizontal="right" vertical="center" shrinkToFit="1"/>
    </xf>
    <xf numFmtId="177" fontId="35" fillId="6" borderId="88" xfId="14" applyNumberFormat="1" applyFont="1" applyFill="1" applyBorder="1" applyAlignment="1">
      <alignment horizontal="right" vertical="center" shrinkToFit="1"/>
    </xf>
    <xf numFmtId="187" fontId="35" fillId="6" borderId="175" xfId="14" applyNumberFormat="1" applyFont="1" applyFill="1" applyBorder="1" applyAlignment="1">
      <alignment horizontal="right" vertical="center" shrinkToFit="1"/>
    </xf>
    <xf numFmtId="187" fontId="35" fillId="6" borderId="176" xfId="14" applyNumberFormat="1" applyFont="1" applyFill="1" applyBorder="1" applyAlignment="1">
      <alignment horizontal="right" vertical="center" shrinkToFit="1"/>
    </xf>
    <xf numFmtId="187" fontId="35" fillId="6" borderId="177" xfId="14" applyNumberFormat="1" applyFont="1" applyFill="1" applyBorder="1" applyAlignment="1">
      <alignment horizontal="right" vertical="center" shrinkToFit="1"/>
    </xf>
    <xf numFmtId="176" fontId="35" fillId="6" borderId="41" xfId="14" applyNumberFormat="1" applyFont="1" applyFill="1" applyBorder="1" applyAlignment="1">
      <alignment horizontal="right" vertical="center" shrinkToFit="1"/>
    </xf>
    <xf numFmtId="176" fontId="35" fillId="6" borderId="12" xfId="14" applyNumberFormat="1" applyFont="1" applyFill="1" applyBorder="1" applyAlignment="1">
      <alignment horizontal="right" vertical="center" shrinkToFit="1"/>
    </xf>
    <xf numFmtId="176" fontId="35" fillId="6" borderId="13" xfId="14" applyNumberFormat="1" applyFont="1" applyFill="1" applyBorder="1" applyAlignment="1">
      <alignment horizontal="right" vertical="center" shrinkToFit="1"/>
    </xf>
    <xf numFmtId="177" fontId="35" fillId="6" borderId="154" xfId="14" applyNumberFormat="1" applyFont="1" applyFill="1" applyBorder="1" applyAlignment="1">
      <alignment horizontal="right" vertical="center" shrinkToFit="1"/>
    </xf>
    <xf numFmtId="177" fontId="35" fillId="6" borderId="86" xfId="14" applyNumberFormat="1" applyFont="1" applyFill="1" applyBorder="1" applyAlignment="1">
      <alignment horizontal="right" vertical="center" shrinkToFit="1"/>
    </xf>
    <xf numFmtId="0" fontId="35" fillId="6" borderId="72" xfId="12" applyFont="1" applyFill="1" applyBorder="1">
      <alignment vertical="center"/>
    </xf>
    <xf numFmtId="177" fontId="35" fillId="6" borderId="172" xfId="14" applyNumberFormat="1" applyFont="1" applyFill="1" applyBorder="1" applyAlignment="1">
      <alignment horizontal="right" vertical="center" shrinkToFit="1"/>
    </xf>
    <xf numFmtId="177" fontId="35" fillId="6" borderId="173" xfId="14" applyNumberFormat="1" applyFont="1" applyFill="1" applyBorder="1" applyAlignment="1">
      <alignment horizontal="right" vertical="center" shrinkToFit="1"/>
    </xf>
    <xf numFmtId="187" fontId="35" fillId="6" borderId="173" xfId="14" applyNumberFormat="1" applyFont="1" applyFill="1" applyBorder="1" applyAlignment="1">
      <alignment horizontal="right" vertical="center" shrinkToFit="1"/>
    </xf>
    <xf numFmtId="187" fontId="35" fillId="6" borderId="174" xfId="14" applyNumberFormat="1" applyFont="1" applyFill="1" applyBorder="1" applyAlignment="1">
      <alignment horizontal="right" vertical="center" shrinkToFit="1"/>
    </xf>
    <xf numFmtId="187" fontId="35" fillId="6" borderId="86" xfId="14" applyNumberFormat="1" applyFont="1" applyFill="1" applyBorder="1" applyAlignment="1">
      <alignment horizontal="right" vertical="center" shrinkToFit="1"/>
    </xf>
    <xf numFmtId="187" fontId="35" fillId="6" borderId="155" xfId="14" applyNumberFormat="1" applyFont="1" applyFill="1" applyBorder="1" applyAlignment="1">
      <alignment horizontal="right" vertical="center" shrinkToFit="1"/>
    </xf>
    <xf numFmtId="0" fontId="35" fillId="6" borderId="11" xfId="12" applyFont="1" applyFill="1" applyBorder="1" applyAlignment="1">
      <alignment horizontal="left" vertical="center"/>
    </xf>
    <xf numFmtId="0" fontId="35" fillId="6" borderId="12" xfId="12" applyFont="1" applyFill="1" applyBorder="1" applyAlignment="1">
      <alignment horizontal="left" vertical="center"/>
    </xf>
    <xf numFmtId="0" fontId="35" fillId="6" borderId="12" xfId="12" applyFont="1" applyFill="1" applyBorder="1" applyAlignment="1">
      <alignment horizontal="right" vertical="center"/>
    </xf>
    <xf numFmtId="0" fontId="35" fillId="6" borderId="51" xfId="12" applyFont="1" applyFill="1" applyBorder="1" applyAlignment="1">
      <alignment horizontal="right" vertical="center"/>
    </xf>
    <xf numFmtId="177" fontId="35" fillId="6" borderId="41" xfId="13" applyNumberFormat="1" applyFont="1" applyFill="1" applyBorder="1" applyAlignment="1">
      <alignment horizontal="right" vertical="center" shrinkToFit="1"/>
    </xf>
    <xf numFmtId="177" fontId="35" fillId="6" borderId="12" xfId="13" applyNumberFormat="1" applyFont="1" applyFill="1" applyBorder="1" applyAlignment="1">
      <alignment horizontal="right" vertical="center" shrinkToFit="1"/>
    </xf>
    <xf numFmtId="177" fontId="35" fillId="6" borderId="82" xfId="13" applyNumberFormat="1" applyFont="1" applyFill="1" applyBorder="1" applyAlignment="1">
      <alignment horizontal="right" vertical="center" shrinkToFit="1"/>
    </xf>
    <xf numFmtId="177" fontId="35" fillId="6" borderId="84" xfId="13" applyNumberFormat="1" applyFont="1" applyFill="1" applyBorder="1" applyAlignment="1">
      <alignment horizontal="right" vertical="center" shrinkToFit="1"/>
    </xf>
    <xf numFmtId="187" fontId="35" fillId="6" borderId="169" xfId="14" applyNumberFormat="1" applyFont="1" applyFill="1" applyBorder="1" applyAlignment="1">
      <alignment horizontal="right" vertical="center" shrinkToFit="1"/>
    </xf>
    <xf numFmtId="187" fontId="35" fillId="6" borderId="170" xfId="14" applyNumberFormat="1" applyFont="1" applyFill="1" applyBorder="1" applyAlignment="1">
      <alignment horizontal="right" vertical="center" shrinkToFit="1"/>
    </xf>
    <xf numFmtId="187" fontId="35" fillId="6" borderId="171" xfId="14" applyNumberFormat="1" applyFont="1" applyFill="1" applyBorder="1" applyAlignment="1">
      <alignment horizontal="right" vertical="center" shrinkToFit="1"/>
    </xf>
    <xf numFmtId="0" fontId="35" fillId="6" borderId="11" xfId="12" applyFont="1" applyFill="1" applyBorder="1">
      <alignment vertical="center"/>
    </xf>
    <xf numFmtId="0" fontId="35" fillId="6" borderId="12" xfId="12" applyFont="1" applyFill="1" applyBorder="1">
      <alignment vertical="center"/>
    </xf>
    <xf numFmtId="0" fontId="35" fillId="6" borderId="51" xfId="12" applyFont="1" applyFill="1" applyBorder="1">
      <alignment vertical="center"/>
    </xf>
    <xf numFmtId="176" fontId="35" fillId="6" borderId="51" xfId="14" applyNumberFormat="1" applyFont="1" applyFill="1" applyBorder="1" applyAlignment="1">
      <alignment horizontal="right" vertical="center" shrinkToFit="1"/>
    </xf>
    <xf numFmtId="0" fontId="35" fillId="6" borderId="45" xfId="12" applyFont="1" applyFill="1" applyBorder="1" applyAlignment="1">
      <alignment horizontal="center" vertical="center"/>
    </xf>
    <xf numFmtId="0" fontId="35" fillId="6" borderId="25" xfId="12" applyFont="1" applyFill="1" applyBorder="1" applyAlignment="1">
      <alignment horizontal="center" vertical="center"/>
    </xf>
    <xf numFmtId="0" fontId="35" fillId="6" borderId="46" xfId="12" applyFont="1" applyFill="1" applyBorder="1" applyAlignment="1">
      <alignment horizontal="center" vertical="center"/>
    </xf>
    <xf numFmtId="0" fontId="35" fillId="6" borderId="26" xfId="12" applyFont="1" applyFill="1" applyBorder="1" applyAlignment="1">
      <alignment horizontal="center" vertical="center"/>
    </xf>
    <xf numFmtId="0" fontId="35" fillId="6" borderId="65" xfId="12" applyFont="1" applyFill="1" applyBorder="1">
      <alignment vertical="center"/>
    </xf>
    <xf numFmtId="0" fontId="35" fillId="6" borderId="11" xfId="12" applyFont="1" applyFill="1" applyBorder="1" applyAlignment="1">
      <alignment horizontal="center" vertical="center" textRotation="255" wrapText="1"/>
    </xf>
    <xf numFmtId="0" fontId="35" fillId="6" borderId="51" xfId="12" applyFont="1" applyFill="1" applyBorder="1" applyAlignment="1">
      <alignment horizontal="center" vertical="center" textRotation="255" wrapText="1"/>
    </xf>
    <xf numFmtId="0" fontId="35" fillId="6" borderId="7" xfId="12" applyFont="1" applyFill="1" applyBorder="1" applyAlignment="1">
      <alignment horizontal="center" vertical="center" textRotation="255" wrapText="1"/>
    </xf>
    <xf numFmtId="0" fontId="35" fillId="6" borderId="38" xfId="12" applyFont="1" applyFill="1" applyBorder="1" applyAlignment="1">
      <alignment horizontal="center" vertical="center" textRotation="255" wrapText="1"/>
    </xf>
    <xf numFmtId="0" fontId="35" fillId="6" borderId="24" xfId="12" applyFont="1" applyFill="1" applyBorder="1" applyAlignment="1">
      <alignment horizontal="center" vertical="center" textRotation="255" wrapText="1"/>
    </xf>
    <xf numFmtId="0" fontId="35" fillId="6" borderId="40" xfId="12" applyFont="1" applyFill="1" applyBorder="1" applyAlignment="1">
      <alignment horizontal="center" vertical="center" textRotation="255" wrapText="1"/>
    </xf>
    <xf numFmtId="187" fontId="35" fillId="6" borderId="88" xfId="14" applyNumberFormat="1" applyFont="1" applyFill="1" applyBorder="1" applyAlignment="1">
      <alignment horizontal="right" vertical="center" shrinkToFit="1"/>
    </xf>
    <xf numFmtId="187" fontId="35" fillId="6" borderId="0" xfId="14" applyNumberFormat="1" applyFont="1" applyFill="1" applyAlignment="1">
      <alignment horizontal="right" vertical="center" shrinkToFit="1"/>
    </xf>
    <xf numFmtId="187" fontId="35" fillId="6" borderId="66" xfId="14" applyNumberFormat="1" applyFont="1" applyFill="1" applyBorder="1" applyAlignment="1">
      <alignment horizontal="right" vertical="center" shrinkToFit="1"/>
    </xf>
    <xf numFmtId="0" fontId="35" fillId="6" borderId="17" xfId="12" applyFont="1" applyFill="1" applyBorder="1" applyAlignment="1">
      <alignment horizontal="left" vertical="center" wrapText="1"/>
    </xf>
    <xf numFmtId="0" fontId="35" fillId="6" borderId="18" xfId="12" applyFont="1" applyFill="1" applyBorder="1" applyAlignment="1">
      <alignment horizontal="left" vertical="center"/>
    </xf>
    <xf numFmtId="0" fontId="35" fillId="6" borderId="43" xfId="12" applyFont="1" applyFill="1" applyBorder="1" applyAlignment="1">
      <alignment horizontal="left" vertical="center"/>
    </xf>
    <xf numFmtId="187" fontId="35" fillId="6" borderId="128" xfId="14" applyNumberFormat="1" applyFont="1" applyFill="1" applyBorder="1" applyAlignment="1">
      <alignment horizontal="right" vertical="center" shrinkToFit="1"/>
    </xf>
    <xf numFmtId="187" fontId="35" fillId="6" borderId="129" xfId="14" applyNumberFormat="1" applyFont="1" applyFill="1" applyBorder="1" applyAlignment="1">
      <alignment horizontal="right" vertical="center" shrinkToFit="1"/>
    </xf>
    <xf numFmtId="177" fontId="35" fillId="6" borderId="164" xfId="14" applyNumberFormat="1" applyFont="1" applyFill="1" applyBorder="1" applyAlignment="1">
      <alignment horizontal="right" vertical="center" shrinkToFit="1"/>
    </xf>
    <xf numFmtId="177" fontId="35" fillId="6" borderId="165" xfId="14" applyNumberFormat="1" applyFont="1" applyFill="1" applyBorder="1" applyAlignment="1">
      <alignment horizontal="right" vertical="center" shrinkToFit="1"/>
    </xf>
    <xf numFmtId="187" fontId="35" fillId="6" borderId="162" xfId="14" applyNumberFormat="1" applyFont="1" applyFill="1" applyBorder="1" applyAlignment="1">
      <alignment horizontal="right" vertical="center" shrinkToFit="1"/>
    </xf>
    <xf numFmtId="0" fontId="35" fillId="6" borderId="65" xfId="14" applyFont="1" applyFill="1" applyBorder="1" applyAlignment="1">
      <alignment horizontal="left" vertical="center" shrinkToFit="1"/>
    </xf>
    <xf numFmtId="0" fontId="35" fillId="6" borderId="0" xfId="14" applyFont="1" applyFill="1" applyAlignment="1">
      <alignment horizontal="left" vertical="center" shrinkToFit="1"/>
    </xf>
    <xf numFmtId="0" fontId="35" fillId="6" borderId="38" xfId="14" applyFont="1" applyFill="1" applyBorder="1" applyAlignment="1">
      <alignment horizontal="left" vertical="center" shrinkToFit="1"/>
    </xf>
    <xf numFmtId="0" fontId="35" fillId="6" borderId="37" xfId="12" applyFont="1" applyFill="1" applyBorder="1">
      <alignment vertical="center"/>
    </xf>
    <xf numFmtId="0" fontId="35" fillId="6" borderId="56" xfId="12" applyFont="1" applyFill="1" applyBorder="1">
      <alignment vertical="center"/>
    </xf>
    <xf numFmtId="0" fontId="35" fillId="6" borderId="40" xfId="12" applyFont="1" applyFill="1" applyBorder="1">
      <alignment vertical="center"/>
    </xf>
    <xf numFmtId="0" fontId="35" fillId="6" borderId="81" xfId="12" applyFont="1" applyFill="1" applyBorder="1" applyAlignment="1">
      <alignment horizontal="center" vertical="center"/>
    </xf>
    <xf numFmtId="177" fontId="35" fillId="6" borderId="83" xfId="14" applyNumberFormat="1" applyFont="1" applyFill="1" applyBorder="1" applyAlignment="1">
      <alignment horizontal="right" vertical="center" shrinkToFit="1"/>
    </xf>
    <xf numFmtId="187" fontId="35" fillId="6" borderId="83" xfId="14" applyNumberFormat="1" applyFont="1" applyFill="1" applyBorder="1" applyAlignment="1">
      <alignment horizontal="right" vertical="center" shrinkToFit="1"/>
    </xf>
    <xf numFmtId="187" fontId="35" fillId="6" borderId="153" xfId="14" applyNumberFormat="1" applyFont="1" applyFill="1" applyBorder="1" applyAlignment="1">
      <alignment horizontal="right" vertical="center" shrinkToFit="1"/>
    </xf>
    <xf numFmtId="177" fontId="35" fillId="6" borderId="90" xfId="14" applyNumberFormat="1" applyFont="1" applyFill="1" applyBorder="1" applyAlignment="1">
      <alignment horizontal="right" vertical="center" shrinkToFit="1"/>
    </xf>
    <xf numFmtId="187" fontId="35" fillId="6" borderId="163" xfId="14" applyNumberFormat="1" applyFont="1" applyFill="1" applyBorder="1" applyAlignment="1">
      <alignment horizontal="right" vertical="center" shrinkToFit="1"/>
    </xf>
    <xf numFmtId="187" fontId="35" fillId="6" borderId="50" xfId="14" applyNumberFormat="1" applyFont="1" applyFill="1" applyBorder="1" applyAlignment="1">
      <alignment horizontal="right" vertical="center" shrinkToFit="1"/>
    </xf>
    <xf numFmtId="187" fontId="35" fillId="6" borderId="91" xfId="14" applyNumberFormat="1" applyFont="1" applyFill="1" applyBorder="1" applyAlignment="1">
      <alignment horizontal="right" vertical="center" shrinkToFit="1"/>
    </xf>
    <xf numFmtId="187" fontId="35" fillId="6" borderId="56" xfId="14" applyNumberFormat="1" applyFont="1" applyFill="1" applyBorder="1" applyAlignment="1">
      <alignment horizontal="right" vertical="center" shrinkToFit="1"/>
    </xf>
    <xf numFmtId="187" fontId="35" fillId="6" borderId="67" xfId="14" applyNumberFormat="1" applyFont="1" applyFill="1" applyBorder="1" applyAlignment="1">
      <alignment horizontal="right" vertical="center" shrinkToFit="1"/>
    </xf>
    <xf numFmtId="0" fontId="35" fillId="6" borderId="11" xfId="12" applyFont="1" applyFill="1" applyBorder="1" applyAlignment="1">
      <alignment horizontal="center" vertical="center" wrapText="1"/>
    </xf>
    <xf numFmtId="0" fontId="35" fillId="6" borderId="12" xfId="12" applyFont="1" applyFill="1" applyBorder="1" applyAlignment="1">
      <alignment horizontal="center" vertical="center" wrapText="1"/>
    </xf>
    <xf numFmtId="0" fontId="35" fillId="6" borderId="51" xfId="12" applyFont="1" applyFill="1" applyBorder="1" applyAlignment="1">
      <alignment horizontal="center" vertical="center" wrapText="1"/>
    </xf>
    <xf numFmtId="0" fontId="35" fillId="6" borderId="7" xfId="12" applyFont="1" applyFill="1" applyBorder="1" applyAlignment="1">
      <alignment horizontal="center" vertical="center" wrapText="1"/>
    </xf>
    <xf numFmtId="0" fontId="35" fillId="6" borderId="0" xfId="12" applyFont="1" applyFill="1" applyAlignment="1">
      <alignment horizontal="center" vertical="center" wrapText="1"/>
    </xf>
    <xf numFmtId="0" fontId="35" fillId="6" borderId="38" xfId="12" applyFont="1" applyFill="1" applyBorder="1" applyAlignment="1">
      <alignment horizontal="center" vertical="center" wrapText="1"/>
    </xf>
    <xf numFmtId="0" fontId="35" fillId="6" borderId="74" xfId="12" applyFont="1" applyFill="1" applyBorder="1" applyAlignment="1">
      <alignment horizontal="center" vertical="center" wrapText="1"/>
    </xf>
    <xf numFmtId="0" fontId="35" fillId="6" borderId="75" xfId="12" applyFont="1" applyFill="1" applyBorder="1" applyAlignment="1">
      <alignment horizontal="center" vertical="center" wrapText="1"/>
    </xf>
    <xf numFmtId="0" fontId="35" fillId="6" borderId="70" xfId="12" applyFont="1" applyFill="1" applyBorder="1" applyAlignment="1">
      <alignment horizontal="center" vertical="center" wrapText="1"/>
    </xf>
    <xf numFmtId="0" fontId="35" fillId="6" borderId="41" xfId="12" applyFont="1" applyFill="1" applyBorder="1">
      <alignment vertical="center"/>
    </xf>
    <xf numFmtId="177" fontId="35" fillId="6" borderId="151" xfId="14" applyNumberFormat="1" applyFont="1" applyFill="1" applyBorder="1" applyAlignment="1">
      <alignment horizontal="right" vertical="center" shrinkToFit="1"/>
    </xf>
    <xf numFmtId="187" fontId="35" fillId="6" borderId="168" xfId="14" applyNumberFormat="1" applyFont="1" applyFill="1" applyBorder="1" applyAlignment="1">
      <alignment horizontal="right" vertical="center" shrinkToFit="1"/>
    </xf>
    <xf numFmtId="0" fontId="35" fillId="6" borderId="65" xfId="12" applyFont="1" applyFill="1" applyBorder="1" applyAlignment="1">
      <alignment vertical="center" shrinkToFit="1"/>
    </xf>
    <xf numFmtId="0" fontId="35" fillId="6" borderId="0" xfId="12" applyFont="1" applyFill="1" applyAlignment="1">
      <alignment vertical="center" shrinkToFit="1"/>
    </xf>
    <xf numFmtId="0" fontId="35" fillId="6" borderId="38" xfId="12" applyFont="1" applyFill="1" applyBorder="1" applyAlignment="1">
      <alignment vertical="center" shrinkToFit="1"/>
    </xf>
    <xf numFmtId="187" fontId="35" fillId="6" borderId="152" xfId="14" applyNumberFormat="1" applyFont="1" applyFill="1" applyBorder="1" applyAlignment="1">
      <alignment horizontal="right" vertical="center" shrinkToFit="1"/>
    </xf>
    <xf numFmtId="187" fontId="35" fillId="6" borderId="15" xfId="14" applyNumberFormat="1" applyFont="1" applyFill="1" applyBorder="1" applyAlignment="1">
      <alignment horizontal="right" vertical="center" shrinkToFit="1"/>
    </xf>
    <xf numFmtId="0" fontId="35" fillId="6" borderId="41" xfId="12" applyFont="1" applyFill="1" applyBorder="1" applyAlignment="1">
      <alignment horizontal="center" vertical="center" wrapText="1"/>
    </xf>
    <xf numFmtId="0" fontId="35" fillId="6" borderId="65" xfId="12" applyFont="1" applyFill="1" applyBorder="1" applyAlignment="1">
      <alignment horizontal="center" vertical="center" wrapText="1"/>
    </xf>
    <xf numFmtId="0" fontId="35" fillId="6" borderId="56" xfId="12" applyFont="1" applyFill="1" applyBorder="1" applyAlignment="1">
      <alignment horizontal="center" vertical="center" wrapText="1"/>
    </xf>
    <xf numFmtId="0" fontId="35" fillId="6" borderId="40" xfId="12" applyFont="1" applyFill="1" applyBorder="1" applyAlignment="1">
      <alignment horizontal="center" vertical="center" wrapText="1"/>
    </xf>
    <xf numFmtId="0" fontId="35" fillId="6" borderId="41" xfId="14" applyFont="1" applyFill="1" applyBorder="1" applyAlignment="1">
      <alignment horizontal="left" vertical="center" shrinkToFit="1"/>
    </xf>
    <xf numFmtId="0" fontId="35" fillId="6" borderId="12" xfId="14" applyFont="1" applyFill="1" applyBorder="1" applyAlignment="1">
      <alignment horizontal="left" vertical="center" shrinkToFit="1"/>
    </xf>
    <xf numFmtId="0" fontId="35" fillId="6" borderId="51" xfId="14" applyFont="1" applyFill="1" applyBorder="1" applyAlignment="1">
      <alignment horizontal="left" vertical="center" shrinkToFit="1"/>
    </xf>
    <xf numFmtId="187" fontId="35" fillId="6" borderId="87" xfId="14" applyNumberFormat="1" applyFont="1" applyFill="1" applyBorder="1" applyAlignment="1">
      <alignment horizontal="right" vertical="center" shrinkToFit="1"/>
    </xf>
    <xf numFmtId="187" fontId="35" fillId="6" borderId="48" xfId="14" applyNumberFormat="1" applyFont="1" applyFill="1" applyBorder="1" applyAlignment="1">
      <alignment horizontal="right" vertical="center" shrinkToFit="1"/>
    </xf>
    <xf numFmtId="0" fontId="35" fillId="6" borderId="31" xfId="12" applyFont="1" applyFill="1" applyBorder="1" applyAlignment="1">
      <alignment horizontal="center" vertical="center" wrapText="1"/>
    </xf>
    <xf numFmtId="0" fontId="37" fillId="6" borderId="42" xfId="12" applyFont="1" applyFill="1" applyBorder="1" applyAlignment="1">
      <alignment horizontal="center" vertical="center"/>
    </xf>
    <xf numFmtId="177" fontId="35" fillId="6" borderId="161" xfId="14" applyNumberFormat="1" applyFont="1" applyFill="1" applyBorder="1" applyAlignment="1">
      <alignment horizontal="right" vertical="center" shrinkToFit="1"/>
    </xf>
    <xf numFmtId="0" fontId="35" fillId="6" borderId="11" xfId="12" applyFont="1" applyFill="1" applyBorder="1" applyAlignment="1">
      <alignment horizontal="center" vertical="top" wrapText="1"/>
    </xf>
    <xf numFmtId="0" fontId="35" fillId="6" borderId="12" xfId="12" applyFont="1" applyFill="1" applyBorder="1" applyAlignment="1">
      <alignment horizontal="center" vertical="top" wrapText="1"/>
    </xf>
    <xf numFmtId="0" fontId="35" fillId="6" borderId="51" xfId="12" applyFont="1" applyFill="1" applyBorder="1" applyAlignment="1">
      <alignment horizontal="center" vertical="top" wrapText="1"/>
    </xf>
    <xf numFmtId="0" fontId="35" fillId="6" borderId="7" xfId="12" applyFont="1" applyFill="1" applyBorder="1" applyAlignment="1">
      <alignment horizontal="center" vertical="top" wrapText="1"/>
    </xf>
    <xf numFmtId="0" fontId="35" fillId="6" borderId="0" xfId="12" applyFont="1" applyFill="1" applyAlignment="1">
      <alignment horizontal="center" vertical="top" wrapText="1"/>
    </xf>
    <xf numFmtId="0" fontId="35" fillId="6" borderId="38" xfId="12" applyFont="1" applyFill="1" applyBorder="1" applyAlignment="1">
      <alignment horizontal="center" vertical="top" wrapText="1"/>
    </xf>
    <xf numFmtId="0" fontId="35" fillId="6" borderId="24" xfId="12" applyFont="1" applyFill="1" applyBorder="1" applyAlignment="1">
      <alignment horizontal="center" vertical="top" wrapText="1"/>
    </xf>
    <xf numFmtId="0" fontId="35" fillId="6" borderId="56" xfId="12" applyFont="1" applyFill="1" applyBorder="1" applyAlignment="1">
      <alignment horizontal="center" vertical="top" wrapText="1"/>
    </xf>
    <xf numFmtId="177" fontId="35" fillId="6" borderId="41" xfId="14" applyNumberFormat="1" applyFont="1" applyFill="1" applyBorder="1" applyAlignment="1">
      <alignment horizontal="right" vertical="center" shrinkToFit="1"/>
    </xf>
    <xf numFmtId="177" fontId="35" fillId="6" borderId="12" xfId="14" applyNumberFormat="1" applyFont="1" applyFill="1" applyBorder="1" applyAlignment="1">
      <alignment horizontal="right" vertical="center" shrinkToFit="1"/>
    </xf>
    <xf numFmtId="177" fontId="35" fillId="6" borderId="82" xfId="14" applyNumberFormat="1" applyFont="1" applyFill="1" applyBorder="1" applyAlignment="1">
      <alignment horizontal="right" vertical="center" shrinkToFit="1"/>
    </xf>
    <xf numFmtId="177" fontId="35" fillId="6" borderId="84" xfId="14" applyNumberFormat="1" applyFont="1" applyFill="1" applyBorder="1" applyAlignment="1">
      <alignment horizontal="right" vertical="center" shrinkToFit="1"/>
    </xf>
    <xf numFmtId="187" fontId="35" fillId="6" borderId="84" xfId="14" applyNumberFormat="1" applyFont="1" applyFill="1" applyBorder="1" applyAlignment="1">
      <alignment horizontal="right" vertical="center" shrinkToFit="1"/>
    </xf>
    <xf numFmtId="187" fontId="35" fillId="6" borderId="12" xfId="14" applyNumberFormat="1" applyFont="1" applyFill="1" applyBorder="1" applyAlignment="1">
      <alignment horizontal="right" vertical="center" shrinkToFit="1"/>
    </xf>
    <xf numFmtId="187" fontId="35" fillId="6" borderId="13" xfId="14" applyNumberFormat="1" applyFont="1" applyFill="1" applyBorder="1" applyAlignment="1">
      <alignment horizontal="right" vertical="center" shrinkToFit="1"/>
    </xf>
    <xf numFmtId="0" fontId="35" fillId="6" borderId="30" xfId="12" applyFont="1" applyFill="1" applyBorder="1" applyAlignment="1">
      <alignment horizontal="center" vertical="center"/>
    </xf>
    <xf numFmtId="0" fontId="35" fillId="6" borderId="31" xfId="12" applyFont="1" applyFill="1" applyBorder="1" applyAlignment="1">
      <alignment horizontal="center" vertical="center"/>
    </xf>
    <xf numFmtId="0" fontId="35" fillId="6" borderId="42" xfId="12" applyFont="1" applyFill="1" applyBorder="1" applyAlignment="1">
      <alignment horizontal="center" vertical="center"/>
    </xf>
    <xf numFmtId="0" fontId="35" fillId="6" borderId="39" xfId="12" applyFont="1" applyFill="1" applyBorder="1" applyAlignment="1">
      <alignment horizontal="center" vertical="center"/>
    </xf>
    <xf numFmtId="0" fontId="35" fillId="6" borderId="39" xfId="14" applyFont="1" applyFill="1" applyBorder="1" applyAlignment="1">
      <alignment horizontal="center" vertical="center"/>
    </xf>
    <xf numFmtId="0" fontId="35" fillId="6" borderId="31" xfId="14" applyFont="1" applyFill="1" applyBorder="1" applyAlignment="1">
      <alignment horizontal="center" vertical="center"/>
    </xf>
    <xf numFmtId="0" fontId="35" fillId="6" borderId="32" xfId="14" applyFont="1" applyFill="1" applyBorder="1" applyAlignment="1">
      <alignment horizontal="center" vertical="center"/>
    </xf>
    <xf numFmtId="177" fontId="35" fillId="6" borderId="39" xfId="14" applyNumberFormat="1" applyFont="1" applyFill="1" applyBorder="1" applyAlignment="1">
      <alignment horizontal="right" vertical="center" shrinkToFit="1"/>
    </xf>
    <xf numFmtId="177" fontId="35" fillId="6" borderId="31" xfId="14" applyNumberFormat="1" applyFont="1" applyFill="1" applyBorder="1" applyAlignment="1">
      <alignment horizontal="right" vertical="center" shrinkToFit="1"/>
    </xf>
    <xf numFmtId="177" fontId="35" fillId="6" borderId="156" xfId="14" applyNumberFormat="1" applyFont="1" applyFill="1" applyBorder="1" applyAlignment="1">
      <alignment horizontal="right" vertical="center" shrinkToFit="1"/>
    </xf>
    <xf numFmtId="177" fontId="35" fillId="6" borderId="157" xfId="14" applyNumberFormat="1" applyFont="1" applyFill="1" applyBorder="1" applyAlignment="1">
      <alignment horizontal="right" vertical="center" shrinkToFit="1"/>
    </xf>
    <xf numFmtId="177" fontId="35" fillId="6" borderId="158" xfId="14" applyNumberFormat="1" applyFont="1" applyFill="1" applyBorder="1" applyAlignment="1">
      <alignment horizontal="right" vertical="center" shrinkToFit="1"/>
    </xf>
    <xf numFmtId="177" fontId="35" fillId="6" borderId="159" xfId="14" applyNumberFormat="1" applyFont="1" applyFill="1" applyBorder="1" applyAlignment="1">
      <alignment horizontal="right" vertical="center" shrinkToFit="1"/>
    </xf>
    <xf numFmtId="177" fontId="35" fillId="6" borderId="160" xfId="14" applyNumberFormat="1" applyFont="1" applyFill="1" applyBorder="1" applyAlignment="1">
      <alignment horizontal="right" vertical="center" shrinkToFit="1"/>
    </xf>
    <xf numFmtId="0" fontId="1" fillId="6" borderId="65" xfId="12" applyFont="1" applyFill="1" applyBorder="1" applyAlignment="1">
      <alignment vertical="center" shrinkToFit="1"/>
    </xf>
    <xf numFmtId="0" fontId="1" fillId="6" borderId="0" xfId="12" applyFont="1" applyFill="1" applyAlignment="1">
      <alignment vertical="center" shrinkToFit="1"/>
    </xf>
    <xf numFmtId="0" fontId="1" fillId="6" borderId="38" xfId="12" applyFont="1" applyFill="1" applyBorder="1" applyAlignment="1">
      <alignment vertical="center" shrinkToFit="1"/>
    </xf>
    <xf numFmtId="0" fontId="35" fillId="6" borderId="11" xfId="12" applyFont="1" applyFill="1" applyBorder="1" applyAlignment="1">
      <alignment horizontal="center" vertical="center" textRotation="255" shrinkToFit="1"/>
    </xf>
    <xf numFmtId="0" fontId="35" fillId="6" borderId="51" xfId="12" applyFont="1" applyFill="1" applyBorder="1" applyAlignment="1">
      <alignment horizontal="center" vertical="center" textRotation="255" shrinkToFit="1"/>
    </xf>
    <xf numFmtId="0" fontId="35" fillId="6" borderId="7" xfId="12" applyFont="1" applyFill="1" applyBorder="1" applyAlignment="1">
      <alignment horizontal="center" vertical="center" textRotation="255" shrinkToFit="1"/>
    </xf>
    <xf numFmtId="0" fontId="35" fillId="6" borderId="38" xfId="12" applyFont="1" applyFill="1" applyBorder="1" applyAlignment="1">
      <alignment horizontal="center" vertical="center" textRotation="255" shrinkToFit="1"/>
    </xf>
    <xf numFmtId="0" fontId="35" fillId="6" borderId="24" xfId="12" applyFont="1" applyFill="1" applyBorder="1" applyAlignment="1">
      <alignment horizontal="center" vertical="center" textRotation="255" shrinkToFit="1"/>
    </xf>
    <xf numFmtId="0" fontId="35" fillId="6" borderId="40" xfId="12" applyFont="1" applyFill="1" applyBorder="1" applyAlignment="1">
      <alignment horizontal="center" vertical="center" textRotation="255" shrinkToFit="1"/>
    </xf>
    <xf numFmtId="177" fontId="35" fillId="6" borderId="65" xfId="13" applyNumberFormat="1" applyFont="1" applyFill="1" applyBorder="1" applyAlignment="1">
      <alignment horizontal="right" vertical="center" shrinkToFit="1"/>
    </xf>
    <xf numFmtId="177" fontId="35" fillId="6" borderId="0" xfId="13" applyNumberFormat="1" applyFont="1" applyFill="1" applyAlignment="1">
      <alignment horizontal="right" vertical="center" shrinkToFit="1"/>
    </xf>
    <xf numFmtId="177" fontId="35" fillId="6" borderId="85" xfId="13" applyNumberFormat="1" applyFont="1" applyFill="1" applyBorder="1" applyAlignment="1">
      <alignment horizontal="right" vertical="center" shrinkToFit="1"/>
    </xf>
    <xf numFmtId="177" fontId="35" fillId="6" borderId="88" xfId="13" applyNumberFormat="1" applyFont="1" applyFill="1" applyBorder="1" applyAlignment="1">
      <alignment horizontal="right" vertical="center" shrinkToFit="1"/>
    </xf>
    <xf numFmtId="187" fontId="35" fillId="6" borderId="88" xfId="13" applyNumberFormat="1" applyFont="1" applyFill="1" applyBorder="1" applyAlignment="1">
      <alignment horizontal="right" vertical="center" shrinkToFit="1"/>
    </xf>
    <xf numFmtId="187" fontId="35" fillId="6" borderId="0" xfId="13" applyNumberFormat="1" applyFont="1" applyFill="1" applyAlignment="1">
      <alignment horizontal="right" vertical="center" shrinkToFit="1"/>
    </xf>
    <xf numFmtId="187" fontId="35" fillId="6" borderId="66" xfId="13" applyNumberFormat="1" applyFont="1" applyFill="1" applyBorder="1" applyAlignment="1">
      <alignment horizontal="right" vertical="center" shrinkToFit="1"/>
    </xf>
    <xf numFmtId="0" fontId="35" fillId="6" borderId="38" xfId="12" applyFont="1" applyFill="1" applyBorder="1" applyAlignment="1">
      <alignment horizontal="left" vertical="center"/>
    </xf>
    <xf numFmtId="0" fontId="35" fillId="6" borderId="41" xfId="12" applyFont="1" applyFill="1" applyBorder="1" applyAlignment="1">
      <alignment horizontal="center" vertical="center" textRotation="255" wrapText="1"/>
    </xf>
    <xf numFmtId="0" fontId="35" fillId="6" borderId="65" xfId="12" applyFont="1" applyFill="1" applyBorder="1" applyAlignment="1">
      <alignment horizontal="center" vertical="center" textRotation="255" wrapText="1"/>
    </xf>
    <xf numFmtId="0" fontId="35" fillId="6" borderId="37" xfId="12" applyFont="1" applyFill="1" applyBorder="1" applyAlignment="1">
      <alignment horizontal="center" vertical="center" textRotation="255" wrapText="1"/>
    </xf>
    <xf numFmtId="0" fontId="35" fillId="6" borderId="32" xfId="12" applyFont="1" applyFill="1" applyBorder="1" applyAlignment="1">
      <alignment horizontal="center" vertical="center"/>
    </xf>
    <xf numFmtId="0" fontId="35" fillId="6" borderId="11" xfId="12" applyFont="1" applyFill="1" applyBorder="1" applyAlignment="1">
      <alignment horizontal="center" vertical="top"/>
    </xf>
    <xf numFmtId="0" fontId="35" fillId="6" borderId="12" xfId="12" applyFont="1" applyFill="1" applyBorder="1" applyAlignment="1">
      <alignment horizontal="center" vertical="top"/>
    </xf>
    <xf numFmtId="0" fontId="35" fillId="6" borderId="7" xfId="12" applyFont="1" applyFill="1" applyBorder="1" applyAlignment="1">
      <alignment horizontal="center" vertical="top"/>
    </xf>
    <xf numFmtId="0" fontId="35" fillId="6" borderId="0" xfId="12" applyFont="1" applyFill="1" applyAlignment="1">
      <alignment horizontal="center" vertical="top"/>
    </xf>
    <xf numFmtId="0" fontId="35" fillId="6" borderId="24" xfId="12" applyFont="1" applyFill="1" applyBorder="1" applyAlignment="1">
      <alignment horizontal="center" vertical="top"/>
    </xf>
    <xf numFmtId="0" fontId="35" fillId="6" borderId="56" xfId="12" applyFont="1" applyFill="1" applyBorder="1" applyAlignment="1">
      <alignment horizontal="center" vertical="top"/>
    </xf>
    <xf numFmtId="0" fontId="35" fillId="6" borderId="34" xfId="12" applyFont="1" applyFill="1" applyBorder="1" applyAlignment="1">
      <alignment horizontal="center" vertical="center"/>
    </xf>
    <xf numFmtId="0" fontId="35" fillId="8" borderId="44" xfId="12" applyFont="1" applyFill="1" applyBorder="1" applyAlignment="1" applyProtection="1">
      <alignment horizontal="left" vertical="center" shrinkToFit="1"/>
      <protection locked="0"/>
    </xf>
    <xf numFmtId="0" fontId="35" fillId="8" borderId="18" xfId="12" applyFont="1" applyFill="1" applyBorder="1" applyAlignment="1" applyProtection="1">
      <alignment horizontal="left" vertical="center" shrinkToFit="1"/>
      <protection locked="0"/>
    </xf>
    <xf numFmtId="0" fontId="35" fillId="8" borderId="19" xfId="12" applyFont="1" applyFill="1" applyBorder="1" applyAlignment="1" applyProtection="1">
      <alignment horizontal="left" vertical="center" shrinkToFit="1"/>
      <protection locked="0"/>
    </xf>
    <xf numFmtId="0" fontId="35" fillId="6" borderId="8" xfId="12" applyFont="1" applyFill="1" applyBorder="1" applyAlignment="1">
      <alignment horizontal="left" vertical="center" wrapText="1"/>
    </xf>
    <xf numFmtId="0" fontId="35" fillId="6" borderId="0" xfId="13" applyFont="1" applyFill="1" applyAlignment="1">
      <alignment horizontal="left" vertical="center"/>
    </xf>
    <xf numFmtId="0" fontId="35" fillId="6" borderId="24" xfId="12" applyFont="1" applyFill="1" applyBorder="1" applyAlignment="1">
      <alignment horizontal="center" vertical="center"/>
    </xf>
    <xf numFmtId="0" fontId="35" fillId="6" borderId="56" xfId="12" applyFont="1" applyFill="1" applyBorder="1" applyAlignment="1">
      <alignment horizontal="center" vertical="center"/>
    </xf>
    <xf numFmtId="0" fontId="35" fillId="6" borderId="67" xfId="12" applyFont="1" applyFill="1" applyBorder="1" applyAlignment="1">
      <alignment horizontal="center" vertical="center"/>
    </xf>
    <xf numFmtId="0" fontId="35" fillId="6" borderId="112" xfId="12" applyFont="1" applyFill="1" applyBorder="1" applyAlignment="1" applyProtection="1">
      <alignment horizontal="left" vertical="center" shrinkToFit="1"/>
      <protection locked="0"/>
    </xf>
    <xf numFmtId="0" fontId="35" fillId="6" borderId="113" xfId="12" applyFont="1" applyFill="1" applyBorder="1" applyAlignment="1" applyProtection="1">
      <alignment horizontal="left" vertical="center" shrinkToFit="1"/>
      <protection locked="0"/>
    </xf>
    <xf numFmtId="0" fontId="35" fillId="6" borderId="119" xfId="12" applyFont="1" applyFill="1" applyBorder="1" applyAlignment="1" applyProtection="1">
      <alignment horizontal="left" vertical="center" shrinkToFit="1"/>
      <protection locked="0"/>
    </xf>
    <xf numFmtId="0" fontId="35" fillId="8" borderId="43" xfId="12" applyFont="1" applyFill="1" applyBorder="1" applyAlignment="1" applyProtection="1">
      <alignment horizontal="left" vertical="center" shrinkToFit="1"/>
      <protection locked="0"/>
    </xf>
    <xf numFmtId="177" fontId="35" fillId="8" borderId="148" xfId="12" applyNumberFormat="1" applyFont="1" applyFill="1" applyBorder="1" applyAlignment="1" applyProtection="1">
      <alignment horizontal="right" vertical="center" shrinkToFit="1"/>
      <protection locked="0"/>
    </xf>
    <xf numFmtId="177" fontId="35" fillId="8" borderId="149" xfId="12" applyNumberFormat="1" applyFont="1" applyFill="1" applyBorder="1" applyAlignment="1" applyProtection="1">
      <alignment horizontal="right" vertical="center" shrinkToFit="1"/>
      <protection locked="0"/>
    </xf>
    <xf numFmtId="177" fontId="35" fillId="8" borderId="150" xfId="12" applyNumberFormat="1" applyFont="1" applyFill="1" applyBorder="1" applyAlignment="1" applyProtection="1">
      <alignment horizontal="right" vertical="center" shrinkToFit="1"/>
      <protection locked="0"/>
    </xf>
    <xf numFmtId="177" fontId="35" fillId="8" borderId="44" xfId="12" applyNumberFormat="1" applyFont="1" applyFill="1" applyBorder="1" applyAlignment="1" applyProtection="1">
      <alignment horizontal="right" vertical="center" shrinkToFit="1"/>
      <protection locked="0"/>
    </xf>
    <xf numFmtId="177" fontId="35" fillId="8" borderId="18" xfId="12" applyNumberFormat="1" applyFont="1" applyFill="1" applyBorder="1" applyAlignment="1" applyProtection="1">
      <alignment horizontal="right" vertical="center" shrinkToFit="1"/>
      <protection locked="0"/>
    </xf>
    <xf numFmtId="177" fontId="35" fillId="8" borderId="43" xfId="12" applyNumberFormat="1" applyFont="1" applyFill="1" applyBorder="1" applyAlignment="1" applyProtection="1">
      <alignment horizontal="right" vertical="center" shrinkToFit="1"/>
      <protection locked="0"/>
    </xf>
    <xf numFmtId="0" fontId="35" fillId="6" borderId="114" xfId="12" applyFont="1" applyFill="1" applyBorder="1" applyAlignment="1" applyProtection="1">
      <alignment horizontal="left" vertical="center" shrinkToFit="1"/>
      <protection locked="0"/>
    </xf>
    <xf numFmtId="177" fontId="35" fillId="6" borderId="112" xfId="12" applyNumberFormat="1" applyFont="1" applyFill="1" applyBorder="1" applyAlignment="1" applyProtection="1">
      <alignment horizontal="right" vertical="center" shrinkToFit="1"/>
      <protection locked="0"/>
    </xf>
    <xf numFmtId="177" fontId="35" fillId="6" borderId="113" xfId="12" applyNumberFormat="1" applyFont="1" applyFill="1" applyBorder="1" applyAlignment="1" applyProtection="1">
      <alignment horizontal="right" vertical="center" shrinkToFit="1"/>
      <protection locked="0"/>
    </xf>
    <xf numFmtId="177" fontId="35" fillId="6" borderId="114" xfId="12" applyNumberFormat="1" applyFont="1" applyFill="1" applyBorder="1" applyAlignment="1" applyProtection="1">
      <alignment horizontal="right" vertical="center" shrinkToFit="1"/>
      <protection locked="0"/>
    </xf>
    <xf numFmtId="177" fontId="35" fillId="8" borderId="129" xfId="12" applyNumberFormat="1" applyFont="1" applyFill="1" applyBorder="1" applyAlignment="1" applyProtection="1">
      <alignment horizontal="right" vertical="center" shrinkToFit="1"/>
      <protection locked="0"/>
    </xf>
    <xf numFmtId="0" fontId="35" fillId="8" borderId="129" xfId="12" applyFont="1" applyFill="1" applyBorder="1" applyAlignment="1" applyProtection="1">
      <alignment horizontal="left" vertical="center" shrinkToFit="1"/>
      <protection locked="0"/>
    </xf>
    <xf numFmtId="0" fontId="35" fillId="8" borderId="132" xfId="12" applyFont="1" applyFill="1" applyBorder="1" applyAlignment="1" applyProtection="1">
      <alignment horizontal="left" vertical="center" shrinkToFit="1"/>
      <protection locked="0"/>
    </xf>
    <xf numFmtId="177" fontId="35" fillId="8" borderId="142" xfId="12" applyNumberFormat="1" applyFont="1" applyFill="1" applyBorder="1" applyAlignment="1" applyProtection="1">
      <alignment horizontal="right" vertical="center" shrinkToFit="1"/>
      <protection locked="0"/>
    </xf>
    <xf numFmtId="177" fontId="35" fillId="8" borderId="134" xfId="12" applyNumberFormat="1" applyFont="1" applyFill="1" applyBorder="1" applyAlignment="1" applyProtection="1">
      <alignment horizontal="right" vertical="center" shrinkToFit="1"/>
      <protection locked="0"/>
    </xf>
    <xf numFmtId="0" fontId="35" fillId="6" borderId="145" xfId="12" applyFont="1" applyFill="1" applyBorder="1" applyAlignment="1" applyProtection="1">
      <alignment horizontal="left" vertical="center" shrinkToFit="1"/>
      <protection locked="0"/>
    </xf>
    <xf numFmtId="0" fontId="35" fillId="6" borderId="146" xfId="12" applyFont="1" applyFill="1" applyBorder="1" applyAlignment="1" applyProtection="1">
      <alignment horizontal="left" vertical="center" shrinkToFit="1"/>
      <protection locked="0"/>
    </xf>
    <xf numFmtId="0" fontId="35" fillId="6" borderId="147" xfId="12" applyFont="1" applyFill="1" applyBorder="1" applyAlignment="1" applyProtection="1">
      <alignment horizontal="left" vertical="center" shrinkToFit="1"/>
      <protection locked="0"/>
    </xf>
    <xf numFmtId="177" fontId="35" fillId="6" borderId="123" xfId="12" applyNumberFormat="1" applyFont="1" applyFill="1" applyBorder="1" applyAlignment="1" applyProtection="1">
      <alignment horizontal="right" vertical="center" shrinkToFit="1"/>
      <protection locked="0"/>
    </xf>
    <xf numFmtId="177" fontId="35" fillId="6" borderId="124" xfId="12" applyNumberFormat="1" applyFont="1" applyFill="1" applyBorder="1" applyAlignment="1" applyProtection="1">
      <alignment horizontal="right" vertical="center" shrinkToFit="1"/>
      <protection locked="0"/>
    </xf>
    <xf numFmtId="0" fontId="35" fillId="6" borderId="124" xfId="12" applyFont="1" applyFill="1" applyBorder="1" applyAlignment="1" applyProtection="1">
      <alignment horizontal="left" vertical="center" shrinkToFit="1"/>
      <protection locked="0"/>
    </xf>
    <xf numFmtId="0" fontId="35" fillId="6" borderId="127" xfId="12" applyFont="1" applyFill="1" applyBorder="1" applyAlignment="1" applyProtection="1">
      <alignment horizontal="left" vertical="center" shrinkToFit="1"/>
      <protection locked="0"/>
    </xf>
    <xf numFmtId="177" fontId="35" fillId="0" borderId="116" xfId="12" applyNumberFormat="1" applyFont="1" applyBorder="1" applyAlignment="1" applyProtection="1">
      <alignment horizontal="right" vertical="center" shrinkToFit="1"/>
      <protection locked="0"/>
    </xf>
    <xf numFmtId="0" fontId="35" fillId="0" borderId="116" xfId="12" applyFont="1" applyBorder="1" applyAlignment="1" applyProtection="1">
      <alignment horizontal="left" vertical="center" shrinkToFit="1"/>
      <protection locked="0"/>
    </xf>
    <xf numFmtId="0" fontId="35" fillId="0" borderId="121" xfId="12" applyFont="1" applyBorder="1" applyAlignment="1" applyProtection="1">
      <alignment horizontal="left" vertical="center" shrinkToFit="1"/>
      <protection locked="0"/>
    </xf>
    <xf numFmtId="0" fontId="35" fillId="0" borderId="112" xfId="12" applyFont="1" applyBorder="1" applyAlignment="1" applyProtection="1">
      <alignment horizontal="left" vertical="center" shrinkToFit="1"/>
      <protection locked="0"/>
    </xf>
    <xf numFmtId="0" fontId="35" fillId="0" borderId="113" xfId="12" applyFont="1" applyBorder="1" applyAlignment="1" applyProtection="1">
      <alignment horizontal="left" vertical="center" shrinkToFit="1"/>
      <protection locked="0"/>
    </xf>
    <xf numFmtId="0" fontId="35" fillId="0" borderId="114" xfId="12" applyFont="1" applyBorder="1" applyAlignment="1" applyProtection="1">
      <alignment horizontal="left" vertical="center" shrinkToFit="1"/>
      <protection locked="0"/>
    </xf>
    <xf numFmtId="177" fontId="35" fillId="0" borderId="115" xfId="12" applyNumberFormat="1" applyFont="1" applyBorder="1" applyAlignment="1" applyProtection="1">
      <alignment horizontal="right" vertical="center" shrinkToFit="1"/>
      <protection locked="0"/>
    </xf>
    <xf numFmtId="177" fontId="35" fillId="0" borderId="112" xfId="12" applyNumberFormat="1" applyFont="1" applyBorder="1" applyAlignment="1" applyProtection="1">
      <alignment horizontal="right" vertical="center" shrinkToFit="1"/>
      <protection locked="0"/>
    </xf>
    <xf numFmtId="177" fontId="35" fillId="0" borderId="113" xfId="12" applyNumberFormat="1" applyFont="1" applyBorder="1" applyAlignment="1" applyProtection="1">
      <alignment horizontal="right" vertical="center" shrinkToFit="1"/>
      <protection locked="0"/>
    </xf>
    <xf numFmtId="177" fontId="35" fillId="0" borderId="120" xfId="12" applyNumberFormat="1" applyFont="1" applyBorder="1" applyAlignment="1" applyProtection="1">
      <alignment horizontal="right" vertical="center" shrinkToFit="1"/>
      <protection locked="0"/>
    </xf>
    <xf numFmtId="177" fontId="35" fillId="0" borderId="117" xfId="12" applyNumberFormat="1" applyFont="1" applyBorder="1" applyAlignment="1" applyProtection="1">
      <alignment horizontal="right" vertical="center" shrinkToFit="1"/>
      <protection locked="0"/>
    </xf>
    <xf numFmtId="177" fontId="35" fillId="0" borderId="102" xfId="12" applyNumberFormat="1" applyFont="1" applyBorder="1" applyAlignment="1" applyProtection="1">
      <alignment horizontal="right" vertical="center" shrinkToFit="1"/>
      <protection locked="0"/>
    </xf>
    <xf numFmtId="0" fontId="35" fillId="0" borderId="102" xfId="12" applyFont="1" applyBorder="1" applyAlignment="1" applyProtection="1">
      <alignment horizontal="left" vertical="center" shrinkToFit="1"/>
      <protection locked="0"/>
    </xf>
    <xf numFmtId="0" fontId="35" fillId="0" borderId="108" xfId="12" applyFont="1" applyBorder="1" applyAlignment="1" applyProtection="1">
      <alignment horizontal="left" vertical="center" shrinkToFit="1"/>
      <protection locked="0"/>
    </xf>
    <xf numFmtId="0" fontId="35" fillId="0" borderId="98" xfId="12" applyFont="1" applyBorder="1" applyAlignment="1" applyProtection="1">
      <alignment horizontal="left" vertical="center" shrinkToFit="1"/>
      <protection locked="0"/>
    </xf>
    <xf numFmtId="0" fontId="35" fillId="0" borderId="99" xfId="12" applyFont="1" applyBorder="1" applyAlignment="1" applyProtection="1">
      <alignment horizontal="left" vertical="center" shrinkToFit="1"/>
      <protection locked="0"/>
    </xf>
    <xf numFmtId="0" fontId="35" fillId="0" borderId="100" xfId="12" applyFont="1" applyBorder="1" applyAlignment="1" applyProtection="1">
      <alignment horizontal="left" vertical="center" shrinkToFit="1"/>
      <protection locked="0"/>
    </xf>
    <xf numFmtId="177" fontId="35" fillId="0" borderId="101" xfId="12" applyNumberFormat="1" applyFont="1" applyBorder="1" applyAlignment="1" applyProtection="1">
      <alignment horizontal="right" vertical="center" shrinkToFit="1"/>
      <protection locked="0"/>
    </xf>
    <xf numFmtId="177" fontId="35" fillId="0" borderId="112" xfId="15" applyNumberFormat="1" applyFont="1" applyBorder="1" applyAlignment="1" applyProtection="1">
      <alignment horizontal="right" vertical="center" shrinkToFit="1"/>
      <protection locked="0"/>
    </xf>
    <xf numFmtId="177" fontId="35" fillId="0" borderId="113" xfId="15" applyNumberFormat="1" applyFont="1" applyBorder="1" applyAlignment="1" applyProtection="1">
      <alignment horizontal="right" vertical="center" shrinkToFit="1"/>
      <protection locked="0"/>
    </xf>
    <xf numFmtId="177" fontId="35" fillId="0" borderId="114" xfId="15" applyNumberFormat="1" applyFont="1" applyBorder="1" applyAlignment="1" applyProtection="1">
      <alignment horizontal="right" vertical="center" shrinkToFit="1"/>
      <protection locked="0"/>
    </xf>
    <xf numFmtId="0" fontId="35" fillId="0" borderId="112" xfId="15" applyFont="1" applyBorder="1" applyAlignment="1" applyProtection="1">
      <alignment horizontal="left" vertical="center" shrinkToFit="1"/>
      <protection locked="0"/>
    </xf>
    <xf numFmtId="0" fontId="35" fillId="0" borderId="113" xfId="15" applyFont="1" applyBorder="1" applyAlignment="1" applyProtection="1">
      <alignment horizontal="left" vertical="center" shrinkToFit="1"/>
      <protection locked="0"/>
    </xf>
    <xf numFmtId="0" fontId="35" fillId="0" borderId="119" xfId="15" applyFont="1" applyBorder="1" applyAlignment="1" applyProtection="1">
      <alignment horizontal="left" vertical="center" shrinkToFit="1"/>
      <protection locked="0"/>
    </xf>
    <xf numFmtId="0" fontId="35" fillId="7" borderId="36" xfId="12" applyFont="1" applyFill="1" applyBorder="1" applyAlignment="1" applyProtection="1">
      <alignment horizontal="center" vertical="center"/>
      <protection locked="0"/>
    </xf>
    <xf numFmtId="0" fontId="35" fillId="7" borderId="8" xfId="12" applyFont="1" applyFill="1" applyBorder="1" applyAlignment="1" applyProtection="1">
      <alignment horizontal="center" vertical="center"/>
      <protection locked="0"/>
    </xf>
    <xf numFmtId="0" fontId="35" fillId="7" borderId="23" xfId="12" applyFont="1" applyFill="1" applyBorder="1" applyAlignment="1" applyProtection="1">
      <alignment horizontal="center" vertical="center"/>
      <protection locked="0"/>
    </xf>
    <xf numFmtId="0" fontId="35" fillId="7" borderId="92" xfId="12" applyFont="1" applyFill="1" applyBorder="1" applyAlignment="1" applyProtection="1">
      <alignment horizontal="center" vertical="center"/>
      <protection locked="0"/>
    </xf>
    <xf numFmtId="0" fontId="35" fillId="7" borderId="93" xfId="12" applyFont="1" applyFill="1" applyBorder="1" applyAlignment="1" applyProtection="1">
      <alignment horizontal="center" vertical="center"/>
      <protection locked="0"/>
    </xf>
    <xf numFmtId="0" fontId="35" fillId="7" borderId="94" xfId="12" applyFont="1" applyFill="1" applyBorder="1" applyAlignment="1" applyProtection="1">
      <alignment horizontal="center" vertical="center"/>
      <protection locked="0"/>
    </xf>
    <xf numFmtId="0" fontId="35" fillId="7" borderId="64" xfId="12" applyFont="1" applyFill="1" applyBorder="1" applyAlignment="1" applyProtection="1">
      <alignment horizontal="center" vertical="center" wrapText="1"/>
      <protection locked="0"/>
    </xf>
    <xf numFmtId="0" fontId="35" fillId="7" borderId="8" xfId="12" applyFont="1" applyFill="1" applyBorder="1" applyAlignment="1" applyProtection="1">
      <alignment horizontal="center" vertical="center" wrapText="1"/>
      <protection locked="0"/>
    </xf>
    <xf numFmtId="0" fontId="35" fillId="7" borderId="23" xfId="12" applyFont="1" applyFill="1" applyBorder="1" applyAlignment="1" applyProtection="1">
      <alignment horizontal="center" vertical="center" wrapText="1"/>
      <protection locked="0"/>
    </xf>
    <xf numFmtId="0" fontId="35" fillId="7" borderId="95" xfId="12" applyFont="1" applyFill="1" applyBorder="1" applyAlignment="1" applyProtection="1">
      <alignment horizontal="center" vertical="center" wrapText="1"/>
      <protection locked="0"/>
    </xf>
    <xf numFmtId="0" fontId="35" fillId="7" borderId="93" xfId="12" applyFont="1" applyFill="1" applyBorder="1" applyAlignment="1" applyProtection="1">
      <alignment horizontal="center" vertical="center" wrapText="1"/>
      <protection locked="0"/>
    </xf>
    <xf numFmtId="0" fontId="35" fillId="7" borderId="94" xfId="12" applyFont="1" applyFill="1" applyBorder="1" applyAlignment="1" applyProtection="1">
      <alignment horizontal="center" vertical="center" wrapText="1"/>
      <protection locked="0"/>
    </xf>
    <xf numFmtId="0" fontId="35" fillId="7" borderId="64" xfId="12" applyFont="1" applyFill="1" applyBorder="1" applyAlignment="1" applyProtection="1">
      <alignment horizontal="center" vertical="center" wrapText="1" shrinkToFit="1"/>
      <protection locked="0"/>
    </xf>
    <xf numFmtId="0" fontId="35" fillId="7" borderId="8" xfId="12" applyFont="1" applyFill="1" applyBorder="1" applyAlignment="1" applyProtection="1">
      <alignment horizontal="center" vertical="center" shrinkToFit="1"/>
      <protection locked="0"/>
    </xf>
    <xf numFmtId="0" fontId="35" fillId="7" borderId="23"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shrinkToFit="1"/>
      <protection locked="0"/>
    </xf>
    <xf numFmtId="0" fontId="35" fillId="7" borderId="93" xfId="12" applyFont="1" applyFill="1" applyBorder="1" applyAlignment="1" applyProtection="1">
      <alignment horizontal="center" vertical="center" shrinkToFit="1"/>
      <protection locked="0"/>
    </xf>
    <xf numFmtId="0" fontId="35" fillId="7" borderId="94"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protection locked="0"/>
    </xf>
    <xf numFmtId="0" fontId="35" fillId="0" borderId="114" xfId="15" applyFont="1" applyBorder="1" applyAlignment="1" applyProtection="1">
      <alignment horizontal="left" vertical="center" shrinkToFit="1"/>
      <protection locked="0"/>
    </xf>
    <xf numFmtId="0" fontId="35" fillId="7" borderId="9" xfId="12" applyFont="1" applyFill="1" applyBorder="1" applyAlignment="1" applyProtection="1">
      <alignment horizontal="center" vertical="center" wrapText="1"/>
      <protection locked="0"/>
    </xf>
    <xf numFmtId="0" fontId="35" fillId="7" borderId="96" xfId="12" applyFont="1" applyFill="1" applyBorder="1" applyAlignment="1" applyProtection="1">
      <alignment horizontal="center" vertical="center" wrapText="1"/>
      <protection locked="0"/>
    </xf>
    <xf numFmtId="187" fontId="35" fillId="8" borderId="134" xfId="12" applyNumberFormat="1" applyFont="1" applyFill="1" applyBorder="1" applyAlignment="1" applyProtection="1">
      <alignment horizontal="right" vertical="center" shrinkToFit="1"/>
      <protection locked="0"/>
    </xf>
    <xf numFmtId="177" fontId="35" fillId="8" borderId="17" xfId="12" applyNumberFormat="1" applyFont="1" applyFill="1" applyBorder="1" applyAlignment="1" applyProtection="1">
      <alignment horizontal="right" vertical="center" shrinkToFit="1"/>
      <protection locked="0"/>
    </xf>
    <xf numFmtId="177" fontId="35" fillId="8" borderId="19" xfId="12" applyNumberFormat="1" applyFont="1" applyFill="1" applyBorder="1" applyAlignment="1" applyProtection="1">
      <alignment horizontal="right" vertical="center" shrinkToFit="1"/>
      <protection locked="0"/>
    </xf>
    <xf numFmtId="177" fontId="35" fillId="8" borderId="143" xfId="12" applyNumberFormat="1" applyFont="1" applyFill="1" applyBorder="1" applyAlignment="1" applyProtection="1">
      <alignment horizontal="right" vertical="center" shrinkToFit="1"/>
      <protection locked="0"/>
    </xf>
    <xf numFmtId="177" fontId="35" fillId="8" borderId="131" xfId="12" applyNumberFormat="1" applyFont="1" applyFill="1" applyBorder="1" applyAlignment="1" applyProtection="1">
      <alignment horizontal="right" vertical="center" shrinkToFit="1"/>
      <protection locked="0"/>
    </xf>
    <xf numFmtId="177" fontId="35" fillId="8" borderId="132" xfId="12" applyNumberFormat="1" applyFont="1" applyFill="1" applyBorder="1" applyAlignment="1" applyProtection="1">
      <alignment horizontal="right" vertical="center" shrinkToFit="1"/>
      <protection locked="0"/>
    </xf>
    <xf numFmtId="177" fontId="35" fillId="8" borderId="133" xfId="12" applyNumberFormat="1" applyFont="1" applyFill="1" applyBorder="1" applyAlignment="1" applyProtection="1">
      <alignment horizontal="right" vertical="center" shrinkToFit="1"/>
      <protection locked="0"/>
    </xf>
    <xf numFmtId="177" fontId="35" fillId="6" borderId="120" xfId="13" applyNumberFormat="1" applyFont="1" applyFill="1" applyBorder="1" applyAlignment="1" applyProtection="1">
      <alignment horizontal="right" vertical="center" shrinkToFit="1"/>
      <protection locked="0"/>
    </xf>
    <xf numFmtId="177" fontId="35" fillId="6" borderId="116" xfId="13" applyNumberFormat="1" applyFont="1" applyFill="1" applyBorder="1" applyAlignment="1" applyProtection="1">
      <alignment horizontal="right" vertical="center" shrinkToFit="1"/>
      <protection locked="0"/>
    </xf>
    <xf numFmtId="187" fontId="35" fillId="6" borderId="116" xfId="13" applyNumberFormat="1" applyFont="1" applyFill="1" applyBorder="1" applyAlignment="1" applyProtection="1">
      <alignment horizontal="right" vertical="center" shrinkToFit="1"/>
      <protection locked="0"/>
    </xf>
    <xf numFmtId="0" fontId="35" fillId="0" borderId="81" xfId="12" applyFont="1" applyBorder="1" applyAlignment="1" applyProtection="1">
      <alignment horizontal="center" vertical="center" shrinkToFit="1"/>
      <protection locked="0"/>
    </xf>
    <xf numFmtId="0" fontId="35" fillId="0" borderId="25" xfId="12" applyFont="1" applyBorder="1" applyAlignment="1" applyProtection="1">
      <alignment horizontal="center" vertical="center"/>
      <protection locked="0"/>
    </xf>
    <xf numFmtId="0" fontId="35" fillId="0" borderId="26" xfId="12" applyFont="1" applyBorder="1" applyAlignment="1" applyProtection="1">
      <alignment horizontal="center" vertical="center"/>
      <protection locked="0"/>
    </xf>
    <xf numFmtId="0" fontId="35" fillId="0" borderId="112" xfId="14" applyFont="1" applyBorder="1" applyAlignment="1" applyProtection="1">
      <alignment horizontal="left" vertical="center" shrinkToFit="1"/>
      <protection locked="0"/>
    </xf>
    <xf numFmtId="0" fontId="35" fillId="0" borderId="113" xfId="14" applyFont="1" applyBorder="1" applyAlignment="1" applyProtection="1">
      <alignment horizontal="left" vertical="center" shrinkToFit="1"/>
      <protection locked="0"/>
    </xf>
    <xf numFmtId="0" fontId="35" fillId="0" borderId="114" xfId="14" applyFont="1" applyBorder="1" applyAlignment="1" applyProtection="1">
      <alignment horizontal="left" vertical="center" shrinkToFit="1"/>
      <protection locked="0"/>
    </xf>
    <xf numFmtId="177" fontId="35" fillId="6" borderId="115" xfId="13" applyNumberFormat="1" applyFont="1" applyFill="1" applyBorder="1" applyAlignment="1" applyProtection="1">
      <alignment horizontal="right" vertical="center" shrinkToFit="1"/>
      <protection locked="0"/>
    </xf>
    <xf numFmtId="177" fontId="35" fillId="6" borderId="117" xfId="13" applyNumberFormat="1" applyFont="1" applyFill="1" applyBorder="1" applyAlignment="1" applyProtection="1">
      <alignment horizontal="right" vertical="center" shrinkToFit="1"/>
      <protection locked="0"/>
    </xf>
    <xf numFmtId="177" fontId="35" fillId="0" borderId="118" xfId="14" applyNumberFormat="1" applyFont="1" applyBorder="1" applyAlignment="1" applyProtection="1">
      <alignment horizontal="right" vertical="center" shrinkToFit="1"/>
      <protection locked="0"/>
    </xf>
    <xf numFmtId="177" fontId="35" fillId="0" borderId="113" xfId="14" applyNumberFormat="1" applyFont="1" applyBorder="1" applyAlignment="1" applyProtection="1">
      <alignment horizontal="right" vertical="center" shrinkToFit="1"/>
      <protection locked="0"/>
    </xf>
    <xf numFmtId="177" fontId="35" fillId="0" borderId="119" xfId="14" applyNumberFormat="1" applyFont="1" applyBorder="1" applyAlignment="1" applyProtection="1">
      <alignment horizontal="right" vertical="center" shrinkToFit="1"/>
      <protection locked="0"/>
    </xf>
    <xf numFmtId="177" fontId="35" fillId="0" borderId="115" xfId="14" applyNumberFormat="1" applyFont="1" applyBorder="1" applyAlignment="1" applyProtection="1">
      <alignment horizontal="right" vertical="center" shrinkToFit="1"/>
      <protection locked="0"/>
    </xf>
    <xf numFmtId="177" fontId="35" fillId="0" borderId="116" xfId="14" applyNumberFormat="1" applyFont="1" applyBorder="1" applyAlignment="1" applyProtection="1">
      <alignment horizontal="right" vertical="center" shrinkToFit="1"/>
      <protection locked="0"/>
    </xf>
    <xf numFmtId="177" fontId="35" fillId="0" borderId="117" xfId="14" applyNumberFormat="1" applyFont="1" applyBorder="1" applyAlignment="1" applyProtection="1">
      <alignment horizontal="right" vertical="center" shrinkToFit="1"/>
      <protection locked="0"/>
    </xf>
    <xf numFmtId="187" fontId="35" fillId="0" borderId="116" xfId="12" applyNumberFormat="1" applyFont="1" applyBorder="1" applyAlignment="1" applyProtection="1">
      <alignment horizontal="right" vertical="center" shrinkToFit="1"/>
      <protection locked="0"/>
    </xf>
    <xf numFmtId="177" fontId="35" fillId="0" borderId="141" xfId="12" applyNumberFormat="1" applyFont="1" applyBorder="1" applyAlignment="1" applyProtection="1">
      <alignment horizontal="right" vertical="center" shrinkToFit="1"/>
      <protection locked="0"/>
    </xf>
    <xf numFmtId="177" fontId="35" fillId="0" borderId="137" xfId="12" applyNumberFormat="1" applyFont="1" applyBorder="1" applyAlignment="1" applyProtection="1">
      <alignment horizontal="right" vertical="center" shrinkToFit="1"/>
      <protection locked="0"/>
    </xf>
    <xf numFmtId="187" fontId="35" fillId="0" borderId="137" xfId="12" applyNumberFormat="1" applyFont="1" applyBorder="1" applyAlignment="1" applyProtection="1">
      <alignment horizontal="right" vertical="center" shrinkToFit="1"/>
      <protection locked="0"/>
    </xf>
    <xf numFmtId="0" fontId="35" fillId="0" borderId="137" xfId="12" applyFont="1" applyBorder="1" applyAlignment="1" applyProtection="1">
      <alignment horizontal="left" vertical="center" shrinkToFit="1"/>
      <protection locked="0"/>
    </xf>
    <xf numFmtId="0" fontId="35" fillId="0" borderId="140" xfId="12" applyFont="1" applyBorder="1" applyAlignment="1" applyProtection="1">
      <alignment horizontal="left" vertical="center" shrinkToFit="1"/>
      <protection locked="0"/>
    </xf>
    <xf numFmtId="0" fontId="35" fillId="0" borderId="98" xfId="14" applyFont="1" applyBorder="1" applyAlignment="1" applyProtection="1">
      <alignment horizontal="left" vertical="center" shrinkToFit="1"/>
      <protection locked="0"/>
    </xf>
    <xf numFmtId="0" fontId="35" fillId="0" borderId="99" xfId="14" applyFont="1" applyBorder="1" applyAlignment="1" applyProtection="1">
      <alignment horizontal="left" vertical="center" shrinkToFit="1"/>
      <protection locked="0"/>
    </xf>
    <xf numFmtId="0" fontId="35" fillId="0" borderId="100" xfId="14" applyFont="1" applyBorder="1" applyAlignment="1" applyProtection="1">
      <alignment horizontal="left" vertical="center" shrinkToFit="1"/>
      <protection locked="0"/>
    </xf>
    <xf numFmtId="177" fontId="35" fillId="0" borderId="136" xfId="14" applyNumberFormat="1" applyFont="1" applyBorder="1" applyAlignment="1" applyProtection="1">
      <alignment horizontal="right" vertical="center" shrinkToFit="1"/>
      <protection locked="0"/>
    </xf>
    <xf numFmtId="177" fontId="35" fillId="0" borderId="137" xfId="14" applyNumberFormat="1" applyFont="1" applyBorder="1" applyAlignment="1" applyProtection="1">
      <alignment horizontal="right" vertical="center" shrinkToFit="1"/>
      <protection locked="0"/>
    </xf>
    <xf numFmtId="177" fontId="35" fillId="0" borderId="138" xfId="14" applyNumberFormat="1" applyFont="1" applyBorder="1" applyAlignment="1" applyProtection="1">
      <alignment horizontal="right" vertical="center" shrinkToFit="1"/>
      <protection locked="0"/>
    </xf>
    <xf numFmtId="177" fontId="35" fillId="0" borderId="139" xfId="14" applyNumberFormat="1" applyFont="1" applyBorder="1" applyAlignment="1" applyProtection="1">
      <alignment horizontal="right" vertical="center" shrinkToFit="1"/>
      <protection locked="0"/>
    </xf>
    <xf numFmtId="177" fontId="35" fillId="0" borderId="140" xfId="14" applyNumberFormat="1" applyFont="1" applyBorder="1" applyAlignment="1" applyProtection="1">
      <alignment horizontal="right" vertical="center" shrinkToFit="1"/>
      <protection locked="0"/>
    </xf>
    <xf numFmtId="0" fontId="35" fillId="7" borderId="36" xfId="12" applyFont="1" applyFill="1" applyBorder="1" applyAlignment="1" applyProtection="1">
      <alignment horizontal="center" vertical="center" wrapText="1" shrinkToFit="1"/>
      <protection locked="0"/>
    </xf>
    <xf numFmtId="0" fontId="35" fillId="7" borderId="9" xfId="12" applyFont="1" applyFill="1" applyBorder="1" applyAlignment="1" applyProtection="1">
      <alignment horizontal="center" vertical="center" shrinkToFit="1"/>
      <protection locked="0"/>
    </xf>
    <xf numFmtId="0" fontId="35" fillId="7" borderId="92" xfId="12" applyFont="1" applyFill="1" applyBorder="1" applyAlignment="1" applyProtection="1">
      <alignment horizontal="center" vertical="center" shrinkToFit="1"/>
      <protection locked="0"/>
    </xf>
    <xf numFmtId="0" fontId="35" fillId="7" borderId="96" xfId="12" applyFont="1" applyFill="1" applyBorder="1" applyAlignment="1" applyProtection="1">
      <alignment horizontal="center" vertical="center" shrinkToFit="1"/>
      <protection locked="0"/>
    </xf>
    <xf numFmtId="0" fontId="35" fillId="6" borderId="75" xfId="12" applyFont="1" applyFill="1" applyBorder="1" applyAlignment="1">
      <alignment horizontal="left" vertical="center"/>
    </xf>
    <xf numFmtId="0" fontId="35" fillId="6" borderId="8" xfId="12" applyFont="1" applyFill="1" applyBorder="1" applyAlignment="1">
      <alignment horizontal="left" vertical="center"/>
    </xf>
    <xf numFmtId="177" fontId="35" fillId="8" borderId="129" xfId="15" applyNumberFormat="1" applyFont="1" applyFill="1" applyBorder="1" applyAlignment="1" applyProtection="1">
      <alignment horizontal="right" vertical="center" shrinkToFit="1"/>
      <protection locked="0"/>
    </xf>
    <xf numFmtId="0" fontId="35" fillId="8" borderId="129" xfId="15" applyFont="1" applyFill="1" applyBorder="1" applyAlignment="1" applyProtection="1">
      <alignment horizontal="left" vertical="center" shrinkToFit="1"/>
      <protection locked="0"/>
    </xf>
    <xf numFmtId="0" fontId="35" fillId="8" borderId="132" xfId="15" applyFont="1" applyFill="1" applyBorder="1" applyAlignment="1" applyProtection="1">
      <alignment horizontal="left" vertical="center" shrinkToFit="1"/>
      <protection locked="0"/>
    </xf>
    <xf numFmtId="177" fontId="35" fillId="8" borderId="17" xfId="15" applyNumberFormat="1" applyFont="1" applyFill="1" applyBorder="1" applyAlignment="1" applyProtection="1">
      <alignment horizontal="right" vertical="center" shrinkToFit="1"/>
      <protection locked="0"/>
    </xf>
    <xf numFmtId="177" fontId="35" fillId="8" borderId="18" xfId="15" applyNumberFormat="1" applyFont="1" applyFill="1" applyBorder="1" applyAlignment="1" applyProtection="1">
      <alignment horizontal="right" vertical="center" shrinkToFit="1"/>
      <protection locked="0"/>
    </xf>
    <xf numFmtId="177" fontId="35" fillId="8" borderId="19" xfId="15" applyNumberFormat="1" applyFont="1" applyFill="1" applyBorder="1" applyAlignment="1" applyProtection="1">
      <alignment horizontal="right" vertical="center" shrinkToFit="1"/>
      <protection locked="0"/>
    </xf>
    <xf numFmtId="177" fontId="35" fillId="8" borderId="128" xfId="15" applyNumberFormat="1" applyFont="1" applyFill="1" applyBorder="1" applyAlignment="1" applyProtection="1">
      <alignment horizontal="right" vertical="center" shrinkToFit="1"/>
      <protection locked="0"/>
    </xf>
    <xf numFmtId="177" fontId="35" fillId="8" borderId="130" xfId="15" applyNumberFormat="1" applyFont="1" applyFill="1" applyBorder="1" applyAlignment="1" applyProtection="1">
      <alignment horizontal="right" vertical="center" shrinkToFit="1"/>
      <protection locked="0"/>
    </xf>
    <xf numFmtId="177" fontId="35" fillId="8" borderId="131" xfId="15" applyNumberFormat="1" applyFont="1" applyFill="1" applyBorder="1" applyAlignment="1" applyProtection="1">
      <alignment horizontal="right" vertical="center" shrinkToFit="1"/>
      <protection locked="0"/>
    </xf>
    <xf numFmtId="177" fontId="35" fillId="8" borderId="132" xfId="15" applyNumberFormat="1" applyFont="1" applyFill="1" applyBorder="1" applyAlignment="1" applyProtection="1">
      <alignment horizontal="right" vertical="center" shrinkToFit="1"/>
      <protection locked="0"/>
    </xf>
    <xf numFmtId="177" fontId="35" fillId="8" borderId="133" xfId="15" applyNumberFormat="1" applyFont="1" applyFill="1" applyBorder="1" applyAlignment="1" applyProtection="1">
      <alignment horizontal="right" vertical="center" shrinkToFit="1"/>
      <protection locked="0"/>
    </xf>
    <xf numFmtId="177" fontId="35" fillId="8" borderId="134" xfId="15" applyNumberFormat="1" applyFont="1" applyFill="1" applyBorder="1" applyAlignment="1" applyProtection="1">
      <alignment horizontal="right" vertical="center" shrinkToFit="1"/>
      <protection locked="0"/>
    </xf>
    <xf numFmtId="177" fontId="35" fillId="0" borderId="123" xfId="14" applyNumberFormat="1" applyFont="1" applyBorder="1" applyAlignment="1" applyProtection="1">
      <alignment horizontal="right" vertical="center" shrinkToFit="1"/>
      <protection locked="0"/>
    </xf>
    <xf numFmtId="177" fontId="35" fillId="0" borderId="124" xfId="14" applyNumberFormat="1" applyFont="1" applyBorder="1" applyAlignment="1" applyProtection="1">
      <alignment horizontal="right" vertical="center" shrinkToFit="1"/>
      <protection locked="0"/>
    </xf>
    <xf numFmtId="177" fontId="35" fillId="0" borderId="125" xfId="14" applyNumberFormat="1" applyFont="1" applyBorder="1" applyAlignment="1" applyProtection="1">
      <alignment horizontal="right" vertical="center" shrinkToFit="1"/>
      <protection locked="0"/>
    </xf>
    <xf numFmtId="177" fontId="35" fillId="0" borderId="126" xfId="15" applyNumberFormat="1" applyFont="1" applyBorder="1" applyAlignment="1" applyProtection="1">
      <alignment horizontal="right" vertical="center" shrinkToFit="1"/>
      <protection locked="0"/>
    </xf>
    <xf numFmtId="177" fontId="35" fillId="0" borderId="124" xfId="15" applyNumberFormat="1" applyFont="1" applyBorder="1" applyAlignment="1" applyProtection="1">
      <alignment horizontal="right" vertical="center" shrinkToFit="1"/>
      <protection locked="0"/>
    </xf>
    <xf numFmtId="0" fontId="35" fillId="0" borderId="124" xfId="15" applyFont="1" applyBorder="1" applyAlignment="1" applyProtection="1">
      <alignment horizontal="left" vertical="center" shrinkToFit="1"/>
      <protection locked="0"/>
    </xf>
    <xf numFmtId="0" fontId="35" fillId="0" borderId="127" xfId="15" applyFont="1" applyBorder="1" applyAlignment="1" applyProtection="1">
      <alignment horizontal="left" vertical="center" shrinkToFit="1"/>
      <protection locked="0"/>
    </xf>
    <xf numFmtId="177" fontId="35" fillId="0" borderId="120" xfId="15" applyNumberFormat="1" applyFont="1" applyBorder="1" applyAlignment="1" applyProtection="1">
      <alignment horizontal="right" vertical="center" shrinkToFit="1"/>
      <protection locked="0"/>
    </xf>
    <xf numFmtId="177" fontId="35" fillId="0" borderId="116" xfId="15" applyNumberFormat="1" applyFont="1" applyBorder="1" applyAlignment="1" applyProtection="1">
      <alignment horizontal="right" vertical="center" shrinkToFit="1"/>
      <protection locked="0"/>
    </xf>
    <xf numFmtId="0" fontId="35" fillId="0" borderId="116" xfId="15" applyFont="1" applyBorder="1" applyAlignment="1" applyProtection="1">
      <alignment horizontal="left" vertical="center" shrinkToFit="1"/>
      <protection locked="0"/>
    </xf>
    <xf numFmtId="0" fontId="35" fillId="0" borderId="121" xfId="15" applyFont="1" applyBorder="1" applyAlignment="1" applyProtection="1">
      <alignment horizontal="left" vertical="center" shrinkToFit="1"/>
      <protection locked="0"/>
    </xf>
    <xf numFmtId="177" fontId="35" fillId="0" borderId="98" xfId="15" applyNumberFormat="1" applyFont="1" applyBorder="1" applyAlignment="1" applyProtection="1">
      <alignment horizontal="right" vertical="center" shrinkToFit="1"/>
      <protection locked="0"/>
    </xf>
    <xf numFmtId="177" fontId="35" fillId="0" borderId="99" xfId="15" applyNumberFormat="1" applyFont="1" applyBorder="1" applyAlignment="1" applyProtection="1">
      <alignment horizontal="right" vertical="center" shrinkToFit="1"/>
      <protection locked="0"/>
    </xf>
    <xf numFmtId="177" fontId="35" fillId="0" borderId="100" xfId="15" applyNumberFormat="1" applyFont="1" applyBorder="1" applyAlignment="1" applyProtection="1">
      <alignment horizontal="right" vertical="center" shrinkToFit="1"/>
      <protection locked="0"/>
    </xf>
    <xf numFmtId="177" fontId="35" fillId="0" borderId="101" xfId="14" applyNumberFormat="1" applyFont="1" applyBorder="1" applyAlignment="1" applyProtection="1">
      <alignment horizontal="right" vertical="center" shrinkToFit="1"/>
      <protection locked="0"/>
    </xf>
    <xf numFmtId="177" fontId="35" fillId="0" borderId="102" xfId="14" applyNumberFormat="1" applyFont="1" applyBorder="1" applyAlignment="1" applyProtection="1">
      <alignment horizontal="right" vertical="center" shrinkToFit="1"/>
      <protection locked="0"/>
    </xf>
    <xf numFmtId="177" fontId="35" fillId="0" borderId="103" xfId="14" applyNumberFormat="1" applyFont="1" applyBorder="1" applyAlignment="1" applyProtection="1">
      <alignment horizontal="right" vertical="center" shrinkToFit="1"/>
      <protection locked="0"/>
    </xf>
    <xf numFmtId="177" fontId="35" fillId="0" borderId="104" xfId="14" applyNumberFormat="1" applyFont="1" applyBorder="1" applyAlignment="1" applyProtection="1">
      <alignment horizontal="right" vertical="center" shrinkToFit="1"/>
      <protection locked="0"/>
    </xf>
    <xf numFmtId="177" fontId="35" fillId="0" borderId="105" xfId="14" applyNumberFormat="1" applyFont="1" applyBorder="1" applyAlignment="1" applyProtection="1">
      <alignment horizontal="right" vertical="center" shrinkToFit="1"/>
      <protection locked="0"/>
    </xf>
    <xf numFmtId="177" fontId="35" fillId="0" borderId="106" xfId="14" applyNumberFormat="1" applyFont="1" applyBorder="1" applyAlignment="1" applyProtection="1">
      <alignment horizontal="right" vertical="center" shrinkToFit="1"/>
      <protection locked="0"/>
    </xf>
    <xf numFmtId="177" fontId="35" fillId="0" borderId="107" xfId="15" applyNumberFormat="1" applyFont="1" applyBorder="1" applyAlignment="1" applyProtection="1">
      <alignment horizontal="right" vertical="center" shrinkToFit="1"/>
      <protection locked="0"/>
    </xf>
    <xf numFmtId="177" fontId="35" fillId="0" borderId="102" xfId="15" applyNumberFormat="1" applyFont="1" applyBorder="1" applyAlignment="1" applyProtection="1">
      <alignment horizontal="right" vertical="center" shrinkToFit="1"/>
      <protection locked="0"/>
    </xf>
    <xf numFmtId="0" fontId="35" fillId="0" borderId="102" xfId="15" applyFont="1" applyBorder="1" applyAlignment="1" applyProtection="1">
      <alignment horizontal="left" vertical="center" shrinkToFit="1"/>
      <protection locked="0"/>
    </xf>
    <xf numFmtId="0" fontId="35" fillId="0" borderId="108" xfId="15" applyFont="1" applyBorder="1" applyAlignment="1" applyProtection="1">
      <alignment horizontal="left" vertical="center" shrinkToFit="1"/>
      <protection locked="0"/>
    </xf>
    <xf numFmtId="0" fontId="35" fillId="0" borderId="98" xfId="15" applyFont="1" applyBorder="1" applyAlignment="1" applyProtection="1">
      <alignment horizontal="left" vertical="center" shrinkToFit="1"/>
      <protection locked="0"/>
    </xf>
    <xf numFmtId="0" fontId="35" fillId="0" borderId="99" xfId="15" applyFont="1" applyBorder="1" applyAlignment="1" applyProtection="1">
      <alignment horizontal="left" vertical="center" shrinkToFit="1"/>
      <protection locked="0"/>
    </xf>
    <xf numFmtId="0" fontId="35" fillId="0" borderId="100"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3" fillId="6" borderId="0" xfId="12" applyFont="1" applyFill="1">
      <alignment vertical="center"/>
    </xf>
    <xf numFmtId="0" fontId="34" fillId="6" borderId="1" xfId="12" applyFont="1" applyFill="1" applyBorder="1" applyAlignment="1">
      <alignment horizontal="center" vertical="center"/>
    </xf>
    <xf numFmtId="0" fontId="34" fillId="6" borderId="2" xfId="12" applyFont="1" applyFill="1" applyBorder="1" applyAlignment="1">
      <alignment horizontal="center" vertical="center"/>
    </xf>
    <xf numFmtId="0" fontId="34" fillId="6" borderId="3" xfId="12" applyFont="1" applyFill="1" applyBorder="1" applyAlignment="1">
      <alignment horizontal="center" vertical="center"/>
    </xf>
    <xf numFmtId="0" fontId="35" fillId="7" borderId="36" xfId="12" applyFont="1" applyFill="1" applyBorder="1" applyAlignment="1" applyProtection="1">
      <alignment horizontal="center" vertical="center" wrapText="1"/>
      <protection locked="0"/>
    </xf>
    <xf numFmtId="0" fontId="35" fillId="7" borderId="92" xfId="12" applyFont="1" applyFill="1" applyBorder="1" applyAlignment="1" applyProtection="1">
      <alignment horizontal="center" vertical="center" wrapText="1"/>
      <protection locked="0"/>
    </xf>
    <xf numFmtId="0" fontId="35" fillId="0" borderId="110" xfId="15" applyFont="1" applyBorder="1" applyAlignment="1" applyProtection="1">
      <alignment horizontal="left" vertical="center" shrinkToFit="1"/>
      <protection locked="0"/>
    </xf>
    <xf numFmtId="178" fontId="18" fillId="0" borderId="15" xfId="18" applyNumberFormat="1" applyFont="1" applyBorder="1" applyAlignment="1">
      <alignment horizontal="center" vertical="center" wrapText="1"/>
    </xf>
    <xf numFmtId="178" fontId="18" fillId="0" borderId="50" xfId="18" applyNumberFormat="1" applyFont="1" applyBorder="1" applyAlignment="1">
      <alignment horizontal="center" vertical="center" wrapText="1"/>
    </xf>
    <xf numFmtId="178" fontId="18" fillId="0" borderId="39" xfId="18" applyNumberFormat="1" applyFont="1" applyBorder="1" applyAlignment="1">
      <alignment horizontal="center" vertical="center"/>
    </xf>
    <xf numFmtId="178" fontId="18" fillId="0" borderId="31" xfId="18" applyNumberFormat="1" applyFont="1" applyBorder="1" applyAlignment="1">
      <alignment horizontal="center" vertical="center"/>
    </xf>
    <xf numFmtId="178" fontId="18"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3" fillId="0" borderId="12" xfId="16" applyNumberFormat="1" applyFont="1" applyFill="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8" fillId="0" borderId="39" xfId="16" applyNumberFormat="1" applyFont="1" applyBorder="1">
      <alignment vertical="center"/>
    </xf>
    <xf numFmtId="178" fontId="18" fillId="0" borderId="31" xfId="16" applyNumberFormat="1" applyFont="1" applyBorder="1">
      <alignment vertical="center"/>
    </xf>
    <xf numFmtId="178" fontId="18" fillId="0" borderId="42" xfId="16" applyNumberFormat="1" applyFont="1" applyBorder="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1" fillId="0" borderId="45" xfId="3" applyFont="1" applyBorder="1">
      <alignment vertical="center"/>
    </xf>
    <xf numFmtId="0" fontId="11" fillId="0" borderId="25" xfId="3" applyFont="1" applyBorder="1">
      <alignment vertical="center"/>
    </xf>
    <xf numFmtId="0" fontId="11"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4" fillId="0" borderId="39" xfId="1" applyFont="1" applyFill="1" applyBorder="1" applyAlignment="1" applyProtection="1">
      <alignment horizontal="left" vertical="center" wrapText="1"/>
      <protection locked="0"/>
    </xf>
    <xf numFmtId="0" fontId="14" fillId="0" borderId="31" xfId="1" applyFont="1" applyFill="1" applyBorder="1" applyAlignment="1" applyProtection="1">
      <alignment horizontal="left" vertical="center" wrapText="1"/>
      <protection locked="0"/>
    </xf>
    <xf numFmtId="0" fontId="14" fillId="0" borderId="32" xfId="1" applyFont="1" applyFill="1" applyBorder="1" applyAlignment="1" applyProtection="1">
      <alignment horizontal="left" vertical="center" wrapText="1"/>
      <protection locked="0"/>
    </xf>
    <xf numFmtId="0" fontId="14" fillId="0" borderId="44" xfId="1" applyFont="1" applyFill="1" applyBorder="1" applyAlignment="1" applyProtection="1">
      <alignment horizontal="left" vertical="center" wrapText="1"/>
      <protection locked="0"/>
    </xf>
    <xf numFmtId="0" fontId="14" fillId="0" borderId="18" xfId="1" applyFont="1" applyFill="1" applyBorder="1" applyAlignment="1" applyProtection="1">
      <alignment horizontal="left" vertical="center" wrapText="1"/>
      <protection locked="0"/>
    </xf>
    <xf numFmtId="0" fontId="14" fillId="0" borderId="19" xfId="1" applyFont="1" applyFill="1" applyBorder="1" applyAlignment="1" applyProtection="1">
      <alignment horizontal="left" vertical="center" wrapText="1"/>
      <protection locked="0"/>
    </xf>
    <xf numFmtId="0" fontId="14" fillId="0" borderId="2" xfId="1" applyFont="1" applyFill="1" applyBorder="1" applyAlignment="1" applyProtection="1">
      <alignment horizontal="left" vertical="center"/>
    </xf>
    <xf numFmtId="0" fontId="14" fillId="0" borderId="3" xfId="1" applyFont="1" applyFill="1" applyBorder="1" applyAlignment="1" applyProtection="1">
      <alignment horizontal="left" vertical="center"/>
    </xf>
    <xf numFmtId="0" fontId="14" fillId="0" borderId="8" xfId="1" applyFont="1" applyFill="1" applyBorder="1" applyAlignment="1" applyProtection="1">
      <alignment horizontal="left" vertical="center" wrapText="1"/>
    </xf>
    <xf numFmtId="0" fontId="14" fillId="0" borderId="9" xfId="1" applyFont="1" applyFill="1" applyBorder="1" applyAlignment="1" applyProtection="1">
      <alignment horizontal="left" vertical="center" wrapText="1"/>
    </xf>
    <xf numFmtId="0" fontId="14" fillId="0" borderId="12" xfId="1" applyFont="1" applyFill="1" applyBorder="1" applyAlignment="1" applyProtection="1">
      <alignment horizontal="left" vertical="center"/>
    </xf>
    <xf numFmtId="0" fontId="14" fillId="0" borderId="13" xfId="1" applyFont="1" applyFill="1" applyBorder="1" applyAlignment="1" applyProtection="1">
      <alignment horizontal="left" vertical="center"/>
    </xf>
    <xf numFmtId="0" fontId="14" fillId="0" borderId="31" xfId="1" applyFont="1" applyFill="1" applyBorder="1" applyAlignment="1" applyProtection="1">
      <alignment horizontal="left" vertical="center"/>
    </xf>
    <xf numFmtId="0" fontId="14" fillId="0" borderId="32" xfId="1" applyFont="1" applyFill="1" applyBorder="1" applyAlignment="1" applyProtection="1">
      <alignment horizontal="left" vertical="center"/>
    </xf>
    <xf numFmtId="0" fontId="0" fillId="6" borderId="0" xfId="6" applyFont="1" applyFill="1" applyAlignment="1">
      <alignment vertical="center"/>
    </xf>
    <xf numFmtId="0" fontId="17" fillId="6" borderId="0" xfId="6" applyFill="1" applyAlignment="1" applyProtection="1">
      <alignment vertical="center"/>
      <protection hidden="1"/>
    </xf>
    <xf numFmtId="0" fontId="1" fillId="0" borderId="0" xfId="16" applyFont="1">
      <alignment vertical="center"/>
    </xf>
    <xf numFmtId="0" fontId="17"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51" xfId="16" applyFont="1" applyBorder="1">
      <alignment vertical="center"/>
    </xf>
    <xf numFmtId="0" fontId="1" fillId="0" borderId="65"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6" xfId="16" applyFont="1" applyBorder="1">
      <alignment vertical="center"/>
    </xf>
    <xf numFmtId="0" fontId="1" fillId="0" borderId="40" xfId="16" applyFont="1" applyBorder="1">
      <alignment vertical="center"/>
    </xf>
    <xf numFmtId="0" fontId="1" fillId="0" borderId="31" xfId="16" applyFont="1" applyBorder="1">
      <alignment vertical="center"/>
    </xf>
    <xf numFmtId="0" fontId="35" fillId="0" borderId="41" xfId="16" applyFont="1" applyBorder="1">
      <alignment vertical="center"/>
    </xf>
    <xf numFmtId="178" fontId="39" fillId="0" borderId="0" xfId="16" applyNumberFormat="1" applyFont="1">
      <alignment vertical="center"/>
    </xf>
    <xf numFmtId="178" fontId="1" fillId="0" borderId="0" xfId="16" applyNumberFormat="1" applyFont="1">
      <alignment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51" xfId="16" applyFont="1" applyBorder="1" applyAlignment="1" applyProtection="1">
      <alignment horizontal="left" vertical="top" wrapText="1"/>
      <protection locked="0"/>
    </xf>
    <xf numFmtId="0" fontId="1" fillId="0" borderId="65"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6"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6" borderId="0" xfId="17" applyNumberFormat="1" applyFont="1" applyFill="1" applyAlignment="1">
      <alignment vertical="center" wrapText="1"/>
    </xf>
    <xf numFmtId="0" fontId="1" fillId="0" borderId="0" xfId="16" applyFont="1" applyAlignment="1">
      <alignment horizontal="center" vertical="center"/>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34" xfId="16" applyFont="1" applyBorder="1" applyAlignment="1">
      <alignment horizontal="center" vertical="center"/>
    </xf>
    <xf numFmtId="179" fontId="1" fillId="6" borderId="0" xfId="17" applyNumberFormat="1" applyFont="1" applyFill="1" applyAlignment="1">
      <alignment horizontal="center" vertical="center" wrapText="1"/>
    </xf>
    <xf numFmtId="179" fontId="1" fillId="0" borderId="0" xfId="17" applyNumberFormat="1" applyFont="1" applyAlignment="1">
      <alignment horizontal="center" vertical="center" wrapText="1"/>
    </xf>
    <xf numFmtId="187" fontId="1" fillId="6" borderId="0" xfId="17" applyNumberFormat="1" applyFont="1" applyFill="1" applyAlignment="1">
      <alignment horizontal="center" vertical="center"/>
    </xf>
    <xf numFmtId="179" fontId="1" fillId="6" borderId="34" xfId="17" applyNumberFormat="1" applyFont="1" applyFill="1" applyBorder="1" applyAlignment="1">
      <alignment horizontal="center" vertical="center" wrapText="1"/>
    </xf>
    <xf numFmtId="187" fontId="1" fillId="6" borderId="34" xfId="17" applyNumberFormat="1" applyFont="1" applyFill="1" applyBorder="1" applyAlignment="1">
      <alignment horizontal="center" vertical="center"/>
    </xf>
    <xf numFmtId="178" fontId="1" fillId="0" borderId="65" xfId="16" applyNumberFormat="1" applyFont="1" applyBorder="1">
      <alignment vertical="center"/>
    </xf>
    <xf numFmtId="178" fontId="17" fillId="0" borderId="0" xfId="16" applyNumberFormat="1" applyAlignment="1">
      <alignment horizontal="center"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6" xfId="16" applyNumberFormat="1" applyFont="1" applyBorder="1">
      <alignment vertical="center"/>
    </xf>
    <xf numFmtId="189" fontId="1" fillId="0" borderId="56" xfId="16" applyNumberFormat="1" applyFont="1" applyBorder="1">
      <alignment vertical="center"/>
    </xf>
    <xf numFmtId="178" fontId="1" fillId="0" borderId="40" xfId="16" applyNumberFormat="1" applyFont="1" applyBorder="1">
      <alignment vertical="center"/>
    </xf>
    <xf numFmtId="0" fontId="35" fillId="0" borderId="65" xfId="16" applyFont="1" applyBorder="1">
      <alignment vertical="center"/>
    </xf>
    <xf numFmtId="0" fontId="1" fillId="0" borderId="0" xfId="17" applyFont="1">
      <alignment vertical="center"/>
    </xf>
    <xf numFmtId="189" fontId="1" fillId="0" borderId="0" xfId="17" applyNumberFormat="1" applyFont="1">
      <alignment vertical="center"/>
    </xf>
    <xf numFmtId="178" fontId="17" fillId="0" borderId="0" xfId="18" applyNumberFormat="1" applyAlignment="1">
      <alignment vertical="center"/>
    </xf>
    <xf numFmtId="177" fontId="17" fillId="0" borderId="0" xfId="19" applyNumberFormat="1" applyAlignment="1">
      <alignment horizontal="right" vertical="center"/>
    </xf>
    <xf numFmtId="187" fontId="17" fillId="0" borderId="0" xfId="19" applyNumberFormat="1" applyAlignment="1">
      <alignment horizontal="right" vertical="center"/>
    </xf>
    <xf numFmtId="178" fontId="1" fillId="6" borderId="0" xfId="16" applyNumberFormat="1" applyFont="1" applyFill="1" applyAlignment="1">
      <alignment vertical="center" wrapText="1"/>
    </xf>
    <xf numFmtId="178" fontId="17" fillId="0" borderId="0" xfId="18" applyNumberFormat="1" applyAlignment="1">
      <alignment horizontal="center" vertical="center"/>
    </xf>
    <xf numFmtId="187" fontId="1" fillId="6" borderId="0" xfId="17" applyNumberFormat="1" applyFont="1" applyFill="1" applyAlignment="1">
      <alignment horizontal="center" vertical="center" wrapText="1"/>
    </xf>
    <xf numFmtId="187" fontId="1" fillId="0" borderId="0" xfId="16" applyNumberFormat="1" applyFont="1" applyAlignment="1">
      <alignment horizontal="center" vertical="center"/>
    </xf>
    <xf numFmtId="0" fontId="40" fillId="0" borderId="0" xfId="20" applyFont="1">
      <alignment vertical="center"/>
    </xf>
  </cellXfs>
  <cellStyles count="21">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 7" xfId="20" xr:uid="{CDB64CE6-5B6F-44BA-918B-AA05CF909682}"/>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externalLink" Target="externalLinks/externalLink1.xml"/><Relationship Id="rId3" Type="http://schemas.openxmlformats.org/officeDocument/2006/relationships/worksheet" Target="worksheets/sheet3.xml"/><Relationship Id="rId21" Type="http://schemas.openxmlformats.org/officeDocument/2006/relationships/sharedStrings" Target="sharedString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alcChain" Target="calcChain.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(データシート!$F$3,データシート!$F$5,データシート!$F$7,データシート!$F$9,データシート!$F$11)</c:f>
              <c:numCache>
                <c:formatCode>#,##0;"△ "#,##0</c:formatCode>
                <c:ptCount val="5"/>
                <c:pt idx="0">
                  <c:v>316937</c:v>
                </c:pt>
                <c:pt idx="1">
                  <c:v>332350</c:v>
                </c:pt>
                <c:pt idx="2">
                  <c:v>362690</c:v>
                </c:pt>
                <c:pt idx="3">
                  <c:v>296093</c:v>
                </c:pt>
                <c:pt idx="4">
                  <c:v>308655</c:v>
                </c:pt>
              </c:numCache>
            </c:numRef>
          </c:val>
          <c:smooth val="0"/>
          <c:extLst>
            <c:ext xmlns:c16="http://schemas.microsoft.com/office/drawing/2014/chart" uri="{C3380CC4-5D6E-409C-BE32-E72D297353CC}">
              <c16:uniqueId val="{00000000-01AB-4257-A41E-51066A976D7F}"/>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(データシート!$D$3,データシート!$D$5,データシート!$D$7,データシート!$D$9,データシート!$D$11)</c:f>
              <c:numCache>
                <c:formatCode>#,##0;"△ "#,##0</c:formatCode>
                <c:ptCount val="5"/>
                <c:pt idx="0">
                  <c:v>1211561</c:v>
                </c:pt>
                <c:pt idx="1">
                  <c:v>1348276</c:v>
                </c:pt>
                <c:pt idx="2">
                  <c:v>388345</c:v>
                </c:pt>
                <c:pt idx="3">
                  <c:v>495590</c:v>
                </c:pt>
                <c:pt idx="4">
                  <c:v>1225552</c:v>
                </c:pt>
              </c:numCache>
            </c:numRef>
          </c:val>
          <c:smooth val="0"/>
          <c:extLst>
            <c:ext xmlns:c16="http://schemas.microsoft.com/office/drawing/2014/chart" uri="{C3380CC4-5D6E-409C-BE32-E72D297353CC}">
              <c16:uniqueId val="{00000001-01AB-4257-A41E-51066A976D7F}"/>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18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データシート!$B$19:$F$19</c:f>
              <c:numCache>
                <c:formatCode>General</c:formatCode>
                <c:ptCount val="5"/>
                <c:pt idx="0">
                  <c:v>10.24</c:v>
                </c:pt>
                <c:pt idx="1">
                  <c:v>9.6199999999999992</c:v>
                </c:pt>
                <c:pt idx="2">
                  <c:v>7.32</c:v>
                </c:pt>
                <c:pt idx="3">
                  <c:v>6.31</c:v>
                </c:pt>
                <c:pt idx="4">
                  <c:v>9.01</c:v>
                </c:pt>
              </c:numCache>
            </c:numRef>
          </c:val>
          <c:extLst>
            <c:ext xmlns:c16="http://schemas.microsoft.com/office/drawing/2014/chart" uri="{C3380CC4-5D6E-409C-BE32-E72D297353CC}">
              <c16:uniqueId val="{00000000-584D-42F5-8A6A-28536A61EBDE}"/>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データシート!$B$20:$F$20</c:f>
              <c:numCache>
                <c:formatCode>General</c:formatCode>
                <c:ptCount val="5"/>
                <c:pt idx="0">
                  <c:v>184.21</c:v>
                </c:pt>
                <c:pt idx="1">
                  <c:v>143.38999999999999</c:v>
                </c:pt>
                <c:pt idx="2">
                  <c:v>129.30000000000001</c:v>
                </c:pt>
                <c:pt idx="3">
                  <c:v>136.72999999999999</c:v>
                </c:pt>
                <c:pt idx="4">
                  <c:v>131.94</c:v>
                </c:pt>
              </c:numCache>
            </c:numRef>
          </c:val>
          <c:extLst>
            <c:ext xmlns:c16="http://schemas.microsoft.com/office/drawing/2014/chart" uri="{C3380CC4-5D6E-409C-BE32-E72D297353CC}">
              <c16:uniqueId val="{00000001-584D-42F5-8A6A-28536A61EBDE}"/>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R01</c:v>
                </c:pt>
                <c:pt idx="1">
                  <c:v>R02</c:v>
                </c:pt>
                <c:pt idx="2">
                  <c:v>R03</c:v>
                </c:pt>
                <c:pt idx="3">
                  <c:v>R04</c:v>
                </c:pt>
                <c:pt idx="4">
                  <c:v>R05</c:v>
                </c:pt>
              </c:strCache>
            </c:strRef>
          </c:cat>
          <c:val>
            <c:numRef>
              <c:f>データシート!$B$21:$F$21</c:f>
              <c:numCache>
                <c:formatCode>General</c:formatCode>
                <c:ptCount val="5"/>
                <c:pt idx="0">
                  <c:v>-4.3</c:v>
                </c:pt>
                <c:pt idx="1">
                  <c:v>-28.21</c:v>
                </c:pt>
                <c:pt idx="2">
                  <c:v>4.07</c:v>
                </c:pt>
                <c:pt idx="3">
                  <c:v>3.74</c:v>
                </c:pt>
                <c:pt idx="4">
                  <c:v>0.28999999999999998</c:v>
                </c:pt>
              </c:numCache>
            </c:numRef>
          </c:val>
          <c:smooth val="0"/>
          <c:extLst>
            <c:ext xmlns:c16="http://schemas.microsoft.com/office/drawing/2014/chart" uri="{C3380CC4-5D6E-409C-BE32-E72D297353CC}">
              <c16:uniqueId val="{00000002-584D-42F5-8A6A-28536A61EBDE}"/>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2879-4499-9936-CB8B8F82C430}"/>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2879-4499-9936-CB8B8F82C430}"/>
            </c:ext>
          </c:extLst>
        </c:ser>
        <c:ser>
          <c:idx val="2"/>
          <c:order val="2"/>
          <c:tx>
            <c:strRef>
              <c:f>データシート!$A$29</c:f>
              <c:strCache>
                <c:ptCount val="1"/>
                <c:pt idx="0">
                  <c:v>後期高齢者医療事業会計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データシート!$B$29:$K$29</c:f>
              <c:numCache>
                <c:formatCode>General</c:formatCode>
                <c:ptCount val="10"/>
                <c:pt idx="0">
                  <c:v>#N/A</c:v>
                </c:pt>
                <c:pt idx="1">
                  <c:v>0.02</c:v>
                </c:pt>
                <c:pt idx="2">
                  <c:v>#N/A</c:v>
                </c:pt>
                <c:pt idx="3">
                  <c:v>0.03</c:v>
                </c:pt>
                <c:pt idx="4">
                  <c:v>#N/A</c:v>
                </c:pt>
                <c:pt idx="5">
                  <c:v>0.02</c:v>
                </c:pt>
                <c:pt idx="6">
                  <c:v>#N/A</c:v>
                </c:pt>
                <c:pt idx="7">
                  <c:v>0.01</c:v>
                </c:pt>
                <c:pt idx="8">
                  <c:v>#N/A</c:v>
                </c:pt>
                <c:pt idx="9">
                  <c:v>0.01</c:v>
                </c:pt>
              </c:numCache>
            </c:numRef>
          </c:val>
          <c:extLst>
            <c:ext xmlns:c16="http://schemas.microsoft.com/office/drawing/2014/chart" uri="{C3380CC4-5D6E-409C-BE32-E72D297353CC}">
              <c16:uniqueId val="{00000002-2879-4499-9936-CB8B8F82C430}"/>
            </c:ext>
          </c:extLst>
        </c:ser>
        <c:ser>
          <c:idx val="3"/>
          <c:order val="3"/>
          <c:tx>
            <c:strRef>
              <c:f>データシート!$A$30</c:f>
              <c:strCache>
                <c:ptCount val="1"/>
                <c:pt idx="0">
                  <c:v>池の平公園管理運営特別会計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データシート!$B$30:$K$30</c:f>
              <c:numCache>
                <c:formatCode>General</c:formatCode>
                <c:ptCount val="10"/>
                <c:pt idx="0">
                  <c:v>#N/A</c:v>
                </c:pt>
                <c:pt idx="1">
                  <c:v>0.05</c:v>
                </c:pt>
                <c:pt idx="2">
                  <c:v>#N/A</c:v>
                </c:pt>
                <c:pt idx="3">
                  <c:v>0.04</c:v>
                </c:pt>
                <c:pt idx="4">
                  <c:v>#N/A</c:v>
                </c:pt>
                <c:pt idx="5">
                  <c:v>0.03</c:v>
                </c:pt>
                <c:pt idx="6">
                  <c:v>#N/A</c:v>
                </c:pt>
                <c:pt idx="7">
                  <c:v>0.11</c:v>
                </c:pt>
                <c:pt idx="8">
                  <c:v>#N/A</c:v>
                </c:pt>
                <c:pt idx="9">
                  <c:v>0.04</c:v>
                </c:pt>
              </c:numCache>
            </c:numRef>
          </c:val>
          <c:extLst>
            <c:ext xmlns:c16="http://schemas.microsoft.com/office/drawing/2014/chart" uri="{C3380CC4-5D6E-409C-BE32-E72D297353CC}">
              <c16:uniqueId val="{00000003-2879-4499-9936-CB8B8F82C430}"/>
            </c:ext>
          </c:extLst>
        </c:ser>
        <c:ser>
          <c:idx val="4"/>
          <c:order val="4"/>
          <c:tx>
            <c:strRef>
              <c:f>データシート!$A$31</c:f>
              <c:strCache>
                <c:ptCount val="1"/>
                <c:pt idx="0">
                  <c:v>国民健康保険事業会計（事業勘定）</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データシート!$B$31:$K$31</c:f>
              <c:numCache>
                <c:formatCode>General</c:formatCode>
                <c:ptCount val="10"/>
                <c:pt idx="0">
                  <c:v>#N/A</c:v>
                </c:pt>
                <c:pt idx="1">
                  <c:v>0.05</c:v>
                </c:pt>
                <c:pt idx="2">
                  <c:v>#N/A</c:v>
                </c:pt>
                <c:pt idx="3">
                  <c:v>0.05</c:v>
                </c:pt>
                <c:pt idx="4">
                  <c:v>#N/A</c:v>
                </c:pt>
                <c:pt idx="5">
                  <c:v>0.06</c:v>
                </c:pt>
                <c:pt idx="6">
                  <c:v>#N/A</c:v>
                </c:pt>
                <c:pt idx="7">
                  <c:v>0.11</c:v>
                </c:pt>
                <c:pt idx="8">
                  <c:v>#N/A</c:v>
                </c:pt>
                <c:pt idx="9">
                  <c:v>0.06</c:v>
                </c:pt>
              </c:numCache>
            </c:numRef>
          </c:val>
          <c:extLst>
            <c:ext xmlns:c16="http://schemas.microsoft.com/office/drawing/2014/chart" uri="{C3380CC4-5D6E-409C-BE32-E72D297353CC}">
              <c16:uniqueId val="{00000004-2879-4499-9936-CB8B8F82C430}"/>
            </c:ext>
          </c:extLst>
        </c:ser>
        <c:ser>
          <c:idx val="5"/>
          <c:order val="5"/>
          <c:tx>
            <c:strRef>
              <c:f>データシート!$A$32</c:f>
              <c:strCache>
                <c:ptCount val="1"/>
                <c:pt idx="0">
                  <c:v>スポーツ公園管理運営特別会計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データシート!$B$32:$K$32</c:f>
              <c:numCache>
                <c:formatCode>General</c:formatCode>
                <c:ptCount val="10"/>
                <c:pt idx="0">
                  <c:v>#N/A</c:v>
                </c:pt>
                <c:pt idx="1">
                  <c:v>0.23</c:v>
                </c:pt>
                <c:pt idx="2">
                  <c:v>#N/A</c:v>
                </c:pt>
                <c:pt idx="3">
                  <c:v>0.17</c:v>
                </c:pt>
                <c:pt idx="4">
                  <c:v>#N/A</c:v>
                </c:pt>
                <c:pt idx="5">
                  <c:v>0.31</c:v>
                </c:pt>
                <c:pt idx="6">
                  <c:v>#N/A</c:v>
                </c:pt>
                <c:pt idx="7">
                  <c:v>0.24</c:v>
                </c:pt>
                <c:pt idx="8">
                  <c:v>#N/A</c:v>
                </c:pt>
                <c:pt idx="9">
                  <c:v>0.15</c:v>
                </c:pt>
              </c:numCache>
            </c:numRef>
          </c:val>
          <c:extLst>
            <c:ext xmlns:c16="http://schemas.microsoft.com/office/drawing/2014/chart" uri="{C3380CC4-5D6E-409C-BE32-E72D297353CC}">
              <c16:uniqueId val="{00000005-2879-4499-9936-CB8B8F82C430}"/>
            </c:ext>
          </c:extLst>
        </c:ser>
        <c:ser>
          <c:idx val="6"/>
          <c:order val="6"/>
          <c:tx>
            <c:strRef>
              <c:f>データシート!$A$33</c:f>
              <c:strCache>
                <c:ptCount val="1"/>
                <c:pt idx="0">
                  <c:v>簡易水道事業会計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データシート!$B$33:$K$33</c:f>
              <c:numCache>
                <c:formatCode>General</c:formatCode>
                <c:ptCount val="10"/>
                <c:pt idx="0">
                  <c:v>#N/A</c:v>
                </c:pt>
                <c:pt idx="1">
                  <c:v>0.06</c:v>
                </c:pt>
                <c:pt idx="2">
                  <c:v>#N/A</c:v>
                </c:pt>
                <c:pt idx="3">
                  <c:v>0.09</c:v>
                </c:pt>
                <c:pt idx="4">
                  <c:v>#N/A</c:v>
                </c:pt>
                <c:pt idx="5">
                  <c:v>0.05</c:v>
                </c:pt>
                <c:pt idx="6">
                  <c:v>#N/A</c:v>
                </c:pt>
                <c:pt idx="7">
                  <c:v>0.12</c:v>
                </c:pt>
                <c:pt idx="8">
                  <c:v>#N/A</c:v>
                </c:pt>
                <c:pt idx="9">
                  <c:v>0.38</c:v>
                </c:pt>
              </c:numCache>
            </c:numRef>
          </c:val>
          <c:extLst>
            <c:ext xmlns:c16="http://schemas.microsoft.com/office/drawing/2014/chart" uri="{C3380CC4-5D6E-409C-BE32-E72D297353CC}">
              <c16:uniqueId val="{00000006-2879-4499-9936-CB8B8F82C430}"/>
            </c:ext>
          </c:extLst>
        </c:ser>
        <c:ser>
          <c:idx val="7"/>
          <c:order val="7"/>
          <c:tx>
            <c:strRef>
              <c:f>データシート!$A$34</c:f>
              <c:strCache>
                <c:ptCount val="1"/>
                <c:pt idx="0">
                  <c:v>国民健康保険事業会計（直診勘定）</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データシート!$B$34:$K$34</c:f>
              <c:numCache>
                <c:formatCode>General</c:formatCode>
                <c:ptCount val="10"/>
                <c:pt idx="0">
                  <c:v>#N/A</c:v>
                </c:pt>
                <c:pt idx="1">
                  <c:v>0.53</c:v>
                </c:pt>
                <c:pt idx="2">
                  <c:v>#N/A</c:v>
                </c:pt>
                <c:pt idx="3">
                  <c:v>0.9</c:v>
                </c:pt>
                <c:pt idx="4">
                  <c:v>#N/A</c:v>
                </c:pt>
                <c:pt idx="5">
                  <c:v>0.69</c:v>
                </c:pt>
                <c:pt idx="6">
                  <c:v>#N/A</c:v>
                </c:pt>
                <c:pt idx="7">
                  <c:v>0.78</c:v>
                </c:pt>
                <c:pt idx="8">
                  <c:v>#N/A</c:v>
                </c:pt>
                <c:pt idx="9">
                  <c:v>0.71</c:v>
                </c:pt>
              </c:numCache>
            </c:numRef>
          </c:val>
          <c:extLst>
            <c:ext xmlns:c16="http://schemas.microsoft.com/office/drawing/2014/chart" uri="{C3380CC4-5D6E-409C-BE32-E72D297353CC}">
              <c16:uniqueId val="{00000007-2879-4499-9936-CB8B8F82C430}"/>
            </c:ext>
          </c:extLst>
        </c:ser>
        <c:ser>
          <c:idx val="8"/>
          <c:order val="8"/>
          <c:tx>
            <c:strRef>
              <c:f>データシート!$A$35</c:f>
              <c:strCache>
                <c:ptCount val="1"/>
                <c:pt idx="0">
                  <c:v>介護保険事業会計（保険事業勘定）</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データシート!$B$35:$K$35</c:f>
              <c:numCache>
                <c:formatCode>General</c:formatCode>
                <c:ptCount val="10"/>
                <c:pt idx="0">
                  <c:v>#N/A</c:v>
                </c:pt>
                <c:pt idx="1">
                  <c:v>0.26</c:v>
                </c:pt>
                <c:pt idx="2">
                  <c:v>#N/A</c:v>
                </c:pt>
                <c:pt idx="3">
                  <c:v>1.33</c:v>
                </c:pt>
                <c:pt idx="4">
                  <c:v>#N/A</c:v>
                </c:pt>
                <c:pt idx="5">
                  <c:v>0.89</c:v>
                </c:pt>
                <c:pt idx="6">
                  <c:v>#N/A</c:v>
                </c:pt>
                <c:pt idx="7">
                  <c:v>0.7</c:v>
                </c:pt>
                <c:pt idx="8">
                  <c:v>#N/A</c:v>
                </c:pt>
                <c:pt idx="9">
                  <c:v>2.27</c:v>
                </c:pt>
              </c:numCache>
            </c:numRef>
          </c:val>
          <c:extLst>
            <c:ext xmlns:c16="http://schemas.microsoft.com/office/drawing/2014/chart" uri="{C3380CC4-5D6E-409C-BE32-E72D297353CC}">
              <c16:uniqueId val="{00000008-2879-4499-9936-CB8B8F82C430}"/>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データシート!$B$36:$K$36</c:f>
              <c:numCache>
                <c:formatCode>General</c:formatCode>
                <c:ptCount val="10"/>
                <c:pt idx="0">
                  <c:v>#N/A</c:v>
                </c:pt>
                <c:pt idx="1">
                  <c:v>9.94</c:v>
                </c:pt>
                <c:pt idx="2">
                  <c:v>#N/A</c:v>
                </c:pt>
                <c:pt idx="3">
                  <c:v>9.4</c:v>
                </c:pt>
                <c:pt idx="4">
                  <c:v>#N/A</c:v>
                </c:pt>
                <c:pt idx="5">
                  <c:v>6.97</c:v>
                </c:pt>
                <c:pt idx="6">
                  <c:v>#N/A</c:v>
                </c:pt>
                <c:pt idx="7">
                  <c:v>5.95</c:v>
                </c:pt>
                <c:pt idx="8">
                  <c:v>#N/A</c:v>
                </c:pt>
                <c:pt idx="9">
                  <c:v>8.8000000000000007</c:v>
                </c:pt>
              </c:numCache>
            </c:numRef>
          </c:val>
          <c:extLst>
            <c:ext xmlns:c16="http://schemas.microsoft.com/office/drawing/2014/chart" uri="{C3380CC4-5D6E-409C-BE32-E72D297353CC}">
              <c16:uniqueId val="{00000009-2879-4499-9936-CB8B8F82C430}"/>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データシート!$B$42:$P$42</c:f>
              <c:numCache>
                <c:formatCode>General</c:formatCode>
                <c:ptCount val="15"/>
                <c:pt idx="2">
                  <c:v>197</c:v>
                </c:pt>
                <c:pt idx="5">
                  <c:v>211</c:v>
                </c:pt>
                <c:pt idx="8">
                  <c:v>226</c:v>
                </c:pt>
                <c:pt idx="11">
                  <c:v>233</c:v>
                </c:pt>
                <c:pt idx="14">
                  <c:v>249</c:v>
                </c:pt>
              </c:numCache>
            </c:numRef>
          </c:val>
          <c:extLst>
            <c:ext xmlns:c16="http://schemas.microsoft.com/office/drawing/2014/chart" uri="{C3380CC4-5D6E-409C-BE32-E72D297353CC}">
              <c16:uniqueId val="{00000000-C01A-47D7-875A-DF254E3B19A1}"/>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C01A-47D7-875A-DF254E3B19A1}"/>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C01A-47D7-875A-DF254E3B19A1}"/>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データシート!$B$45:$P$45</c:f>
              <c:numCache>
                <c:formatCode>General</c:formatCode>
                <c:ptCount val="15"/>
                <c:pt idx="0">
                  <c:v>17</c:v>
                </c:pt>
                <c:pt idx="3">
                  <c:v>19</c:v>
                </c:pt>
                <c:pt idx="6">
                  <c:v>15</c:v>
                </c:pt>
                <c:pt idx="9">
                  <c:v>10</c:v>
                </c:pt>
                <c:pt idx="12">
                  <c:v>11</c:v>
                </c:pt>
              </c:numCache>
            </c:numRef>
          </c:val>
          <c:extLst>
            <c:ext xmlns:c16="http://schemas.microsoft.com/office/drawing/2014/chart" uri="{C3380CC4-5D6E-409C-BE32-E72D297353CC}">
              <c16:uniqueId val="{00000003-C01A-47D7-875A-DF254E3B19A1}"/>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データシート!$B$46:$P$46</c:f>
              <c:numCache>
                <c:formatCode>General</c:formatCode>
                <c:ptCount val="15"/>
                <c:pt idx="0">
                  <c:v>19</c:v>
                </c:pt>
                <c:pt idx="3">
                  <c:v>24</c:v>
                </c:pt>
                <c:pt idx="6">
                  <c:v>25</c:v>
                </c:pt>
                <c:pt idx="9">
                  <c:v>27</c:v>
                </c:pt>
                <c:pt idx="12">
                  <c:v>30</c:v>
                </c:pt>
              </c:numCache>
            </c:numRef>
          </c:val>
          <c:extLst>
            <c:ext xmlns:c16="http://schemas.microsoft.com/office/drawing/2014/chart" uri="{C3380CC4-5D6E-409C-BE32-E72D297353CC}">
              <c16:uniqueId val="{00000004-C01A-47D7-875A-DF254E3B19A1}"/>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C01A-47D7-875A-DF254E3B19A1}"/>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C01A-47D7-875A-DF254E3B19A1}"/>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データシート!$B$49:$P$49</c:f>
              <c:numCache>
                <c:formatCode>General</c:formatCode>
                <c:ptCount val="15"/>
                <c:pt idx="0">
                  <c:v>205</c:v>
                </c:pt>
                <c:pt idx="3">
                  <c:v>227</c:v>
                </c:pt>
                <c:pt idx="6">
                  <c:v>256</c:v>
                </c:pt>
                <c:pt idx="9">
                  <c:v>269</c:v>
                </c:pt>
                <c:pt idx="12">
                  <c:v>293</c:v>
                </c:pt>
              </c:numCache>
            </c:numRef>
          </c:val>
          <c:extLst>
            <c:ext xmlns:c16="http://schemas.microsoft.com/office/drawing/2014/chart" uri="{C3380CC4-5D6E-409C-BE32-E72D297353CC}">
              <c16:uniqueId val="{00000007-C01A-47D7-875A-DF254E3B19A1}"/>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データシート!$B$50:$P$50</c:f>
              <c:numCache>
                <c:formatCode>General</c:formatCode>
                <c:ptCount val="15"/>
                <c:pt idx="0">
                  <c:v>#N/A</c:v>
                </c:pt>
                <c:pt idx="1">
                  <c:v>44</c:v>
                </c:pt>
                <c:pt idx="2">
                  <c:v>#N/A</c:v>
                </c:pt>
                <c:pt idx="3">
                  <c:v>#N/A</c:v>
                </c:pt>
                <c:pt idx="4">
                  <c:v>59</c:v>
                </c:pt>
                <c:pt idx="5">
                  <c:v>#N/A</c:v>
                </c:pt>
                <c:pt idx="6">
                  <c:v>#N/A</c:v>
                </c:pt>
                <c:pt idx="7">
                  <c:v>70</c:v>
                </c:pt>
                <c:pt idx="8">
                  <c:v>#N/A</c:v>
                </c:pt>
                <c:pt idx="9">
                  <c:v>#N/A</c:v>
                </c:pt>
                <c:pt idx="10">
                  <c:v>73</c:v>
                </c:pt>
                <c:pt idx="11">
                  <c:v>#N/A</c:v>
                </c:pt>
                <c:pt idx="12">
                  <c:v>#N/A</c:v>
                </c:pt>
                <c:pt idx="13">
                  <c:v>85</c:v>
                </c:pt>
                <c:pt idx="14">
                  <c:v>#N/A</c:v>
                </c:pt>
              </c:numCache>
            </c:numRef>
          </c:val>
          <c:smooth val="0"/>
          <c:extLst>
            <c:ext xmlns:c16="http://schemas.microsoft.com/office/drawing/2014/chart" uri="{C3380CC4-5D6E-409C-BE32-E72D297353CC}">
              <c16:uniqueId val="{00000008-C01A-47D7-875A-DF254E3B19A1}"/>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データシート!$B$56:$P$56</c:f>
              <c:numCache>
                <c:formatCode>General</c:formatCode>
                <c:ptCount val="15"/>
                <c:pt idx="2">
                  <c:v>2546</c:v>
                </c:pt>
                <c:pt idx="5">
                  <c:v>2887</c:v>
                </c:pt>
                <c:pt idx="8">
                  <c:v>2823</c:v>
                </c:pt>
                <c:pt idx="11">
                  <c:v>2837</c:v>
                </c:pt>
                <c:pt idx="14">
                  <c:v>2899</c:v>
                </c:pt>
              </c:numCache>
            </c:numRef>
          </c:val>
          <c:extLst>
            <c:ext xmlns:c16="http://schemas.microsoft.com/office/drawing/2014/chart" uri="{C3380CC4-5D6E-409C-BE32-E72D297353CC}">
              <c16:uniqueId val="{00000000-90D4-4F3E-80BF-23AF63200031}"/>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データシート!$B$57:$P$57</c:f>
              <c:numCache>
                <c:formatCode>General</c:formatCode>
                <c:ptCount val="15"/>
                <c:pt idx="2">
                  <c:v>47</c:v>
                </c:pt>
                <c:pt idx="5">
                  <c:v>40</c:v>
                </c:pt>
                <c:pt idx="8">
                  <c:v>36</c:v>
                </c:pt>
                <c:pt idx="11">
                  <c:v>33</c:v>
                </c:pt>
                <c:pt idx="14">
                  <c:v>32</c:v>
                </c:pt>
              </c:numCache>
            </c:numRef>
          </c:val>
          <c:extLst>
            <c:ext xmlns:c16="http://schemas.microsoft.com/office/drawing/2014/chart" uri="{C3380CC4-5D6E-409C-BE32-E72D297353CC}">
              <c16:uniqueId val="{00000001-90D4-4F3E-80BF-23AF63200031}"/>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データシート!$B$58:$P$58</c:f>
              <c:numCache>
                <c:formatCode>General</c:formatCode>
                <c:ptCount val="15"/>
                <c:pt idx="2">
                  <c:v>2753</c:v>
                </c:pt>
                <c:pt idx="5">
                  <c:v>2550</c:v>
                </c:pt>
                <c:pt idx="8">
                  <c:v>2806</c:v>
                </c:pt>
                <c:pt idx="11">
                  <c:v>3002</c:v>
                </c:pt>
                <c:pt idx="14">
                  <c:v>2565</c:v>
                </c:pt>
              </c:numCache>
            </c:numRef>
          </c:val>
          <c:extLst>
            <c:ext xmlns:c16="http://schemas.microsoft.com/office/drawing/2014/chart" uri="{C3380CC4-5D6E-409C-BE32-E72D297353CC}">
              <c16:uniqueId val="{00000002-90D4-4F3E-80BF-23AF63200031}"/>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90D4-4F3E-80BF-23AF63200031}"/>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90D4-4F3E-80BF-23AF63200031}"/>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90D4-4F3E-80BF-23AF63200031}"/>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データシート!$B$62:$P$62</c:f>
              <c:numCache>
                <c:formatCode>General</c:formatCode>
                <c:ptCount val="15"/>
                <c:pt idx="0">
                  <c:v>322</c:v>
                </c:pt>
                <c:pt idx="3">
                  <c:v>278</c:v>
                </c:pt>
                <c:pt idx="6">
                  <c:v>266</c:v>
                </c:pt>
                <c:pt idx="9">
                  <c:v>260</c:v>
                </c:pt>
                <c:pt idx="12">
                  <c:v>247</c:v>
                </c:pt>
              </c:numCache>
            </c:numRef>
          </c:val>
          <c:extLst>
            <c:ext xmlns:c16="http://schemas.microsoft.com/office/drawing/2014/chart" uri="{C3380CC4-5D6E-409C-BE32-E72D297353CC}">
              <c16:uniqueId val="{00000006-90D4-4F3E-80BF-23AF63200031}"/>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データシート!$B$63:$P$63</c:f>
              <c:numCache>
                <c:formatCode>General</c:formatCode>
                <c:ptCount val="15"/>
                <c:pt idx="0">
                  <c:v>147</c:v>
                </c:pt>
                <c:pt idx="3">
                  <c:v>128</c:v>
                </c:pt>
                <c:pt idx="6">
                  <c:v>120</c:v>
                </c:pt>
                <c:pt idx="9">
                  <c:v>116</c:v>
                </c:pt>
                <c:pt idx="12">
                  <c:v>110</c:v>
                </c:pt>
              </c:numCache>
            </c:numRef>
          </c:val>
          <c:extLst>
            <c:ext xmlns:c16="http://schemas.microsoft.com/office/drawing/2014/chart" uri="{C3380CC4-5D6E-409C-BE32-E72D297353CC}">
              <c16:uniqueId val="{00000007-90D4-4F3E-80BF-23AF63200031}"/>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データシート!$B$64:$P$64</c:f>
              <c:numCache>
                <c:formatCode>General</c:formatCode>
                <c:ptCount val="15"/>
                <c:pt idx="0">
                  <c:v>245</c:v>
                </c:pt>
                <c:pt idx="3">
                  <c:v>225</c:v>
                </c:pt>
                <c:pt idx="6">
                  <c:v>214</c:v>
                </c:pt>
                <c:pt idx="9">
                  <c:v>218</c:v>
                </c:pt>
                <c:pt idx="12">
                  <c:v>232</c:v>
                </c:pt>
              </c:numCache>
            </c:numRef>
          </c:val>
          <c:extLst>
            <c:ext xmlns:c16="http://schemas.microsoft.com/office/drawing/2014/chart" uri="{C3380CC4-5D6E-409C-BE32-E72D297353CC}">
              <c16:uniqueId val="{00000008-90D4-4F3E-80BF-23AF63200031}"/>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90D4-4F3E-80BF-23AF63200031}"/>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データシート!$B$66:$P$66</c:f>
              <c:numCache>
                <c:formatCode>General</c:formatCode>
                <c:ptCount val="15"/>
                <c:pt idx="0">
                  <c:v>2935</c:v>
                </c:pt>
                <c:pt idx="3">
                  <c:v>3444</c:v>
                </c:pt>
                <c:pt idx="6">
                  <c:v>3389</c:v>
                </c:pt>
                <c:pt idx="9">
                  <c:v>3413</c:v>
                </c:pt>
                <c:pt idx="12">
                  <c:v>3485</c:v>
                </c:pt>
              </c:numCache>
            </c:numRef>
          </c:val>
          <c:extLst>
            <c:ext xmlns:c16="http://schemas.microsoft.com/office/drawing/2014/chart" uri="{C3380CC4-5D6E-409C-BE32-E72D297353CC}">
              <c16:uniqueId val="{0000000A-90D4-4F3E-80BF-23AF63200031}"/>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90D4-4F3E-80BF-23AF63200031}"/>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データシート!$B$72:$D$72</c:f>
              <c:numCache>
                <c:formatCode>#,##0;"▲ "#,##0</c:formatCode>
                <c:ptCount val="3"/>
                <c:pt idx="0">
                  <c:v>1557</c:v>
                </c:pt>
                <c:pt idx="1">
                  <c:v>1614</c:v>
                </c:pt>
                <c:pt idx="2">
                  <c:v>1584</c:v>
                </c:pt>
              </c:numCache>
            </c:numRef>
          </c:val>
          <c:extLst>
            <c:ext xmlns:c16="http://schemas.microsoft.com/office/drawing/2014/chart" uri="{C3380CC4-5D6E-409C-BE32-E72D297353CC}">
              <c16:uniqueId val="{00000000-2101-4811-8BB5-CE9BC35CB9E0}"/>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データシート!$B$73:$D$73</c:f>
              <c:numCache>
                <c:formatCode>#,##0;"▲ "#,##0</c:formatCode>
                <c:ptCount val="3"/>
                <c:pt idx="0">
                  <c:v>124</c:v>
                </c:pt>
                <c:pt idx="1">
                  <c:v>139</c:v>
                </c:pt>
                <c:pt idx="2">
                  <c:v>145</c:v>
                </c:pt>
              </c:numCache>
            </c:numRef>
          </c:val>
          <c:extLst>
            <c:ext xmlns:c16="http://schemas.microsoft.com/office/drawing/2014/chart" uri="{C3380CC4-5D6E-409C-BE32-E72D297353CC}">
              <c16:uniqueId val="{00000001-2101-4811-8BB5-CE9BC35CB9E0}"/>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R03</c:v>
                </c:pt>
                <c:pt idx="1">
                  <c:v>R04</c:v>
                </c:pt>
                <c:pt idx="2">
                  <c:v>R05</c:v>
                </c:pt>
              </c:strCache>
            </c:strRef>
          </c:cat>
          <c:val>
            <c:numRef>
              <c:f>データシート!$B$74:$D$74</c:f>
              <c:numCache>
                <c:formatCode>#,##0;"▲ "#,##0</c:formatCode>
                <c:ptCount val="3"/>
                <c:pt idx="0">
                  <c:v>1064</c:v>
                </c:pt>
                <c:pt idx="1">
                  <c:v>1187</c:v>
                </c:pt>
                <c:pt idx="2">
                  <c:v>778</c:v>
                </c:pt>
              </c:numCache>
            </c:numRef>
          </c:val>
          <c:extLst>
            <c:ext xmlns:c16="http://schemas.microsoft.com/office/drawing/2014/chart" uri="{C3380CC4-5D6E-409C-BE32-E72D297353CC}">
              <c16:uniqueId val="{00000002-2101-4811-8BB5-CE9BC35CB9E0}"/>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{C5056E29-566C-4894-B356-0BBED62A0639}</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0-5D9C-4BC3-AFE2-5BAEB27814C3}"/>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{38BD648F-BFA0-448E-807E-26A1AF9DC405}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5D9C-4BC3-AFE2-5BAEB27814C3}"/>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{96C7420F-3048-4519-8D10-987E38E44321}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5D9C-4BC3-AFE2-5BAEB27814C3}"/>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{0C85D023-23D0-4675-8DDB-FE2842F32753}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5D9C-4BC3-AFE2-5BAEB27814C3}"/>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{933D9A90-FE2F-4F3F-8C91-90DDC04D4AA5}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5D9C-4BC3-AFE2-5BAEB27814C3}"/>
                </c:ext>
              </c:extLst>
            </c:dLbl>
            <c:dLbl>
              <c:idx val="8"/>
              <c:tx>
                <c:strRef>
                  <c:f>公会計指標分析・財政指標組合せ分析表!$BX$50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{4FE97128-9ED0-4849-B42C-21CA8A4F403C}</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5-5D9C-4BC3-AFE2-5BAEB27814C3}"/>
                </c:ext>
              </c:extLst>
            </c:dLbl>
            <c:dLbl>
              <c:idx val="16"/>
              <c:tx>
                <c:strRef>
                  <c:f>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{D1D46BA1-FE1A-4247-93A0-3332D9D391AE}</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06-5D9C-4BC3-AFE2-5BAEB27814C3}"/>
                </c:ext>
              </c:extLst>
            </c:dLbl>
            <c:dLbl>
              <c:idx val="24"/>
              <c:tx>
                <c:strRef>
                  <c:f>公会計指標分析・財政指標組合せ分析表!$CN$50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{F855A90C-18E1-4ADA-ACAB-675CA3CFC477}</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07-5D9C-4BC3-AFE2-5BAEB27814C3}"/>
                </c:ext>
              </c:extLst>
            </c:dLbl>
            <c:dLbl>
              <c:idx val="32"/>
              <c:tx>
                <c:strRef>
                  <c:f>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{171EAA2B-7BF4-4DF0-9DFA-31E66EEE9561}</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08-5D9C-4BC3-AFE2-5BAEB27814C3}"/>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64.2</c:v>
                </c:pt>
                <c:pt idx="8">
                  <c:v>63.4</c:v>
                </c:pt>
                <c:pt idx="16">
                  <c:v>65</c:v>
                </c:pt>
                <c:pt idx="24">
                  <c:v>66.400000000000006</c:v>
                </c:pt>
                <c:pt idx="32">
                  <c:v>67.900000000000006</c:v>
                </c:pt>
              </c:numCache>
            </c:numRef>
          </c:xVal>
          <c:yVal>
            <c:numRef>
              <c:f>公会計指標分析・財政指標組合せ分析表!$BP$51:$DC$51</c:f>
              <c:numCache>
                <c:formatCode>#,##0.0;"▲ "#,##0.0</c:formatCode>
                <c:ptCount val="40"/>
              </c:numCache>
            </c:numRef>
          </c:yVal>
          <c:smooth val="0"/>
          <c:extLst>
            <c:ext xmlns:c16="http://schemas.microsoft.com/office/drawing/2014/chart" uri="{C3380CC4-5D6E-409C-BE32-E72D297353CC}">
              <c16:uniqueId val="{00000009-5D9C-4BC3-AFE2-5BAEB27814C3}"/>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R01</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{D3619A21-3804-4B1F-A5F4-B32DB6643E94}</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A-5D9C-4BC3-AFE2-5BAEB27814C3}"/>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{E64EA2F7-A741-4D89-9E16-04F93F0AF38D}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5D9C-4BC3-AFE2-5BAEB27814C3}"/>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{768A99F6-7DF6-4FC3-A45A-484C8B65BAB3}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5D9C-4BC3-AFE2-5BAEB27814C3}"/>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{256209C5-BB9E-4654-B72F-ED5E831D4B65}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5D9C-4BC3-AFE2-5BAEB27814C3}"/>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{F25A52DD-500E-44B9-9588-639508CB6D33}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5D9C-4BC3-AFE2-5BAEB27814C3}"/>
                </c:ext>
              </c:extLst>
            </c:dLbl>
            <c:dLbl>
              <c:idx val="8"/>
              <c:tx>
                <c:strRef>
                  <c:f>公会計指標分析・財政指標組合せ分析表!$BX$50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{70EC8D6E-058D-45C2-9DA4-9DDD60F6ADA8}</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F-5D9C-4BC3-AFE2-5BAEB27814C3}"/>
                </c:ext>
              </c:extLst>
            </c:dLbl>
            <c:dLbl>
              <c:idx val="16"/>
              <c:tx>
                <c:strRef>
                  <c:f>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{1D4CC1A7-41AB-46C1-8F19-B0B02A99AE90}</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10-5D9C-4BC3-AFE2-5BAEB27814C3}"/>
                </c:ext>
              </c:extLst>
            </c:dLbl>
            <c:dLbl>
              <c:idx val="24"/>
              <c:tx>
                <c:strRef>
                  <c:f>公会計指標分析・財政指標組合せ分析表!$CN$50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{623EC648-065B-45A5-91AC-FAF8BCC8D3E1}</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11-5D9C-4BC3-AFE2-5BAEB27814C3}"/>
                </c:ext>
              </c:extLst>
            </c:dLbl>
            <c:dLbl>
              <c:idx val="32"/>
              <c:tx>
                <c:strRef>
                  <c:f>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{0664B382-9C9D-40AD-9B85-1DB19C159328}</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12-5D9C-4BC3-AFE2-5BAEB27814C3}"/>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60.4</c:v>
                </c:pt>
                <c:pt idx="8">
                  <c:v>61.5</c:v>
                </c:pt>
                <c:pt idx="16">
                  <c:v>60.8</c:v>
                </c:pt>
                <c:pt idx="24">
                  <c:v>62.2</c:v>
                </c:pt>
                <c:pt idx="32">
                  <c:v>62.5</c:v>
                </c:pt>
              </c:numCache>
            </c:numRef>
          </c:xVal>
          <c:yVal>
            <c:numRef>
              <c:f>公会計指標分析・財政指標組合せ分析表!$BP$55:$DC$55</c:f>
              <c:numCache>
                <c:formatCode>#,##0.0;"▲ "#,##0.0</c:formatCode>
                <c:ptCount val="40"/>
                <c:pt idx="0">
                  <c:v>0</c:v>
                </c:pt>
                <c:pt idx="8">
                  <c:v>0</c:v>
                </c:pt>
                <c:pt idx="16">
                  <c:v>0</c:v>
                </c:pt>
                <c:pt idx="24">
                  <c:v>0</c:v>
                </c:pt>
                <c:pt idx="32">
                  <c:v>0</c:v>
                </c:pt>
              </c:numCache>
            </c:numRef>
          </c:yVal>
          <c:smooth val="0"/>
          <c:extLst>
            <c:ext xmlns:c16="http://schemas.microsoft.com/office/drawing/2014/chart" uri="{C3380CC4-5D6E-409C-BE32-E72D297353CC}">
              <c16:uniqueId val="{00000013-5D9C-4BC3-AFE2-5BAEB27814C3}"/>
            </c:ext>
          </c:extLst>
        </c:ser>
        <c:dLbls>
          <c:showLegendKey val="0"/>
          <c:showVal val="1"/>
          <c:showCatName val="0"/>
          <c:showSerName val="0"/>
          <c:showPercent val="0"/>
          <c:showBubbleSize val="0"/>
        </c:dLbls>
        <c:axId val="46179840"/>
        <c:axId val="46181760"/>
      </c:scatterChart>
      <c:valAx>
        <c:axId val="46179840"/>
        <c:scaling>
          <c:orientation val="maxMin"/>
          <c:max val="63"/>
          <c:min val="60"/>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10"/>
          <c:min val="-2"/>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{60EE9982-CF4A-4AD7-A306-369AC83E4DB0}</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0-8BE7-4952-AB8A-B4A0A5AEFD06}"/>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{2EEA6468-D7CF-4769-8306-4351724B1553}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8BE7-4952-AB8A-B4A0A5AEFD06}"/>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{7BA6F5B1-C80D-455B-84F7-5CA2F16BF448}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8BE7-4952-AB8A-B4A0A5AEFD06}"/>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{99C663F4-39F7-414C-9029-6C9F6DC890B0}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8BE7-4952-AB8A-B4A0A5AEFD06}"/>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{E600F3C7-0AE4-45DB-8275-A5BB983A9ABE}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8BE7-4952-AB8A-B4A0A5AEFD06}"/>
                </c:ext>
              </c:extLst>
            </c:dLbl>
            <c:dLbl>
              <c:idx val="8"/>
              <c:tx>
                <c:strRef>
                  <c:f>公会計指標分析・財政指標組合せ分析表!$BX$72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{1254EC1B-A0AD-409A-ADBE-ADC1E3430FB9}</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5-8BE7-4952-AB8A-B4A0A5AEFD06}"/>
                </c:ext>
              </c:extLst>
            </c:dLbl>
            <c:dLbl>
              <c:idx val="16"/>
              <c:tx>
                <c:strRef>
                  <c:f>公会計指標分析・財政指標組合せ分析表!$CF$72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{DB0AA45E-C672-4CF4-A862-149B03D4A361}</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06-8BE7-4952-AB8A-B4A0A5AEFD06}"/>
                </c:ext>
              </c:extLst>
            </c:dLbl>
            <c:dLbl>
              <c:idx val="24"/>
              <c:tx>
                <c:strRef>
                  <c:f>公会計指標分析・財政指標組合せ分析表!$CN$72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{0F089F3E-2EF6-4924-9B62-10F83220F4B1}</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07-8BE7-4952-AB8A-B4A0A5AEFD06}"/>
                </c:ext>
              </c:extLst>
            </c:dLbl>
            <c:dLbl>
              <c:idx val="32"/>
              <c:tx>
                <c:strRef>
                  <c:f>公会計指標分析・財政指標組合せ分析表!$CV$72</c:f>
                  <c:strCache>
                    <c:ptCount val="1"/>
                    <c:pt idx="0">
                      <c:v>R05</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{55D1A558-4992-4483-BE45-5C4C98C60244}</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08-8BE7-4952-AB8A-B4A0A5AEFD06}"/>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6</c:v>
                </c:pt>
                <c:pt idx="8">
                  <c:v>6.1</c:v>
                </c:pt>
                <c:pt idx="16">
                  <c:v>6.6</c:v>
                </c:pt>
                <c:pt idx="24">
                  <c:v>7.3</c:v>
                </c:pt>
                <c:pt idx="32">
                  <c:v>7.9</c:v>
                </c:pt>
              </c:numCache>
            </c:numRef>
          </c:xVal>
          <c:yVal>
            <c:numRef>
              <c:f>公会計指標分析・財政指標組合せ分析表!$BP$73:$DC$73</c:f>
              <c:numCache>
                <c:formatCode>#,##0.0;"▲ "#,##0.0</c:formatCode>
                <c:ptCount val="40"/>
              </c:numCache>
            </c:numRef>
          </c:yVal>
          <c:smooth val="0"/>
          <c:extLst>
            <c:ext xmlns:c16="http://schemas.microsoft.com/office/drawing/2014/chart" uri="{C3380CC4-5D6E-409C-BE32-E72D297353CC}">
              <c16:uniqueId val="{00000009-8BE7-4952-AB8A-B4A0A5AEFD06}"/>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R01</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{9E3BB72C-DF07-45A6-9C53-4A3E14B4AD65}</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A-8BE7-4952-AB8A-B4A0A5AEFD06}"/>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{E324F551-D53B-4B4E-AE34-D70D389A8E99}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8BE7-4952-AB8A-B4A0A5AEFD06}"/>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{FBD9E048-E750-4C70-8AB4-CCE72C819850}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8BE7-4952-AB8A-B4A0A5AEFD06}"/>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{38F844EA-9C34-4D8D-B036-C4CABD4E14FA}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8BE7-4952-AB8A-B4A0A5AEFD06}"/>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{0CB76721-0EF3-4C45-BBFE-AA15828553C8}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8BE7-4952-AB8A-B4A0A5AEFD06}"/>
                </c:ext>
              </c:extLst>
            </c:dLbl>
            <c:dLbl>
              <c:idx val="8"/>
              <c:tx>
                <c:strRef>
                  <c:f>公会計指標分析・財政指標組合せ分析表!$BX$72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{27BEF843-C2B5-4E2C-8D81-2BD21FF2568D}</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F-8BE7-4952-AB8A-B4A0A5AEFD06}"/>
                </c:ext>
              </c:extLst>
            </c:dLbl>
            <c:dLbl>
              <c:idx val="16"/>
              <c:tx>
                <c:strRef>
                  <c:f>公会計指標分析・財政指標組合せ分析表!$CF$72</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{D2C4E5EA-A8BF-442F-9086-82BB621A02E8}</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10-8BE7-4952-AB8A-B4A0A5AEFD06}"/>
                </c:ext>
              </c:extLst>
            </c:dLbl>
            <c:dLbl>
              <c:idx val="24"/>
              <c:tx>
                <c:strRef>
                  <c:f>公会計指標分析・財政指標組合せ分析表!$CN$72</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{64851401-6BD1-4E21-AE15-A2FDE7665BB1}</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11-8BE7-4952-AB8A-B4A0A5AEFD06}"/>
                </c:ext>
              </c:extLst>
            </c:dLbl>
            <c:dLbl>
              <c:idx val="32"/>
              <c:tx>
                <c:strRef>
                  <c:f>公会計指標分析・財政指標組合せ分析表!$CV$72</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{982677B2-5B51-4731-ADE2-A67B7F7BD45F}</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12-8BE7-4952-AB8A-B4A0A5AEFD06}"/>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7.4</c:v>
                </c:pt>
                <c:pt idx="8">
                  <c:v>8</c:v>
                </c:pt>
                <c:pt idx="16">
                  <c:v>6.6</c:v>
                </c:pt>
                <c:pt idx="24">
                  <c:v>6.8</c:v>
                </c:pt>
                <c:pt idx="32">
                  <c:v>7.3</c:v>
                </c:pt>
              </c:numCache>
            </c:numRef>
          </c:xVal>
          <c:yVal>
            <c:numRef>
              <c:f>公会計指標分析・財政指標組合せ分析表!$BP$77:$DC$77</c:f>
              <c:numCache>
                <c:formatCode>#,##0.0;"▲ "#,##0.0</c:formatCode>
                <c:ptCount val="40"/>
                <c:pt idx="0">
                  <c:v>0</c:v>
                </c:pt>
                <c:pt idx="8">
                  <c:v>0</c:v>
                </c:pt>
                <c:pt idx="16">
                  <c:v>0</c:v>
                </c:pt>
                <c:pt idx="24">
                  <c:v>0</c:v>
                </c:pt>
                <c:pt idx="32">
                  <c:v>0</c:v>
                </c:pt>
              </c:numCache>
            </c:numRef>
          </c:yVal>
          <c:smooth val="0"/>
          <c:extLst>
            <c:ext xmlns:c16="http://schemas.microsoft.com/office/drawing/2014/chart" uri="{C3380CC4-5D6E-409C-BE32-E72D297353CC}">
              <c16:uniqueId val="{00000013-8BE7-4952-AB8A-B4A0A5AEFD06}"/>
            </c:ext>
          </c:extLst>
        </c:ser>
        <c:dLbls>
          <c:showLegendKey val="0"/>
          <c:showVal val="1"/>
          <c:showCatName val="0"/>
          <c:showSerName val="0"/>
          <c:showPercent val="0"/>
          <c:showBubbleSize val="0"/>
        </c:dLbls>
        <c:axId val="84219776"/>
        <c:axId val="84234240"/>
      </c:scatterChart>
      <c:valAx>
        <c:axId val="84219776"/>
        <c:scaling>
          <c:orientation val="maxMin"/>
          <c:max val="9"/>
          <c:min val="6"/>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10"/>
          <c:min val="-2"/>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奈良県下北山村</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latin typeface="ＭＳ ゴシック" pitchFamily="49" charset="-128"/>
              <a:ea typeface="ＭＳ ゴシック" pitchFamily="49" charset="-128"/>
            </a:rPr>
            <a:t>ここ数年で多額になっている施設整備等の為、主に借入を実施している過疎債・辺地債の償還が開始された事に伴い償還額が増加している。令和６年度以降も老朽化する施設整備等や庁舎関連施設、教育関連施設、福祉関連施設、観光関連施設などの改修を控えており、今後も計画的に実施する事業については起債などで対応を検討している為、元利償還金は増加傾向であり、比率自体も上昇する見込みである。</a:t>
          </a:r>
        </a:p>
        <a:p>
          <a:r>
            <a:rPr kumimoji="1" lang="ja-JP" altLang="en-US" sz="1200">
              <a:latin typeface="ＭＳ ゴシック" pitchFamily="49" charset="-128"/>
              <a:ea typeface="ＭＳ ゴシック" pitchFamily="49" charset="-128"/>
            </a:rPr>
            <a:t>上昇することが見込まれる実質公債費比率については交付税算入率の低い起債や借入金利の高い起債を基金等を適切に活用して繰上償還を実施し、抑制を図りたい。</a:t>
          </a:r>
        </a:p>
        <a:p>
          <a:r>
            <a:rPr kumimoji="1" lang="ja-JP" altLang="en-US" sz="1200">
              <a:latin typeface="ＭＳ ゴシック" pitchFamily="49" charset="-128"/>
              <a:ea typeface="ＭＳ ゴシック" pitchFamily="49" charset="-128"/>
            </a:rPr>
            <a:t>今後は事業の見直し等も進めながらできる限り起債に大きく頼ることのない財政運営に努める。</a:t>
          </a: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該当なし</a:t>
          </a:r>
          <a:endParaRPr lang="ja-JP" altLang="ja-JP" sz="12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奈良県下北山村</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latin typeface="ＭＳ ゴシック" pitchFamily="49" charset="-128"/>
              <a:ea typeface="ＭＳ ゴシック" pitchFamily="49" charset="-128"/>
            </a:rPr>
            <a:t>地方債の現在高の増加が見られるが、主に過疎債・辺地債などの交付税算入率の高い有利な地方債を借入することにより、基準財政需要額算入見込額も前年度と同程度で推移していることから、将来負担比率は前年度と同様健全であると考える。</a:t>
          </a:r>
        </a:p>
        <a:p>
          <a:r>
            <a:rPr kumimoji="1" lang="ja-JP" altLang="en-US" sz="1200">
              <a:latin typeface="ＭＳ ゴシック" pitchFamily="49" charset="-128"/>
              <a:ea typeface="ＭＳ ゴシック" pitchFamily="49" charset="-128"/>
            </a:rPr>
            <a:t>今後も事業実施の適正化を図り、財政の健全化に努める。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5</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奈良県下北山村</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令和５年度においては令和３年度より着手している庁舎建設整備に係る庁舎建設基金への積み増しを行う為、財政調整基金から資金移動を行った。</a:t>
          </a:r>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金積立てに明確な基準等は設けていないが、令和５年度については災害など不測の事態や次年度以降も実施する大型事業等（庁舎建設等）に備えるために積立てを実施したが、庁舎の本体工事を実施するため庁舎建設基金を取り崩した結果、基金全体としては減額となった。</a:t>
          </a:r>
        </a:p>
        <a:p>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次年度以降も目的に応じた基金の取り崩しを実施する為、基金全体としての積立て額は減少傾向となる事が予想されるが、本村においては令和６年度以降も公共施設の老朽化対策や庁舎関連施設、教育関連施設、福祉関連施設、観光関連施設などの改修を控えており、今後の財政需要にも適切に対応して行けるように一定額を確保していく事を予定している。</a:t>
          </a:r>
        </a:p>
        <a:p>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高齢者福祉施設管理運営基金：高齢者福祉施設の健全な管理運営に資する。</a:t>
          </a: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庁舎建設基金：下北山村庁舎建設の資金に充当。</a:t>
          </a:r>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きなりの郷下北山ふるさと基金：寄付者の意向に沿った地域づくり事業等への資金に充当。</a:t>
          </a: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消防団員特別報酬基金：団員が特別に出動した場合の費用弁償等の支給および装備充実に資する。</a:t>
          </a: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公共施設基金：公共施設の維持及び建設事業を円滑に執行。</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庁舎建設基金：本年度は庁舎の移転に伴う庁舎本体の工事を実施し、積立の取り崩しを行った事により大幅な減額。</a:t>
          </a: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きなりの郷下北山ふるさと基金：寄付金が増加した事により増額。</a:t>
          </a: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その他の基金については基金利子等による若干の増額。</a:t>
          </a:r>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高齢者福祉施設管理運営基金：高齢者福祉施設の整備に充当予定の為、今後も適切な積立を行う。</a:t>
          </a: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庁舎建設基金：本年度、移転に伴う庁舎の本体工事を実施、次年度以降も外構工事、備品購入等で取り崩しを予定している。</a:t>
          </a:r>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きなりの郷下北山ふるさと基金：寄付者の意向に沿った事業を実施予定の為、基金の取り崩しを予定している。</a:t>
          </a: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消防団員特別報酬基金：不測の事態に備えて計画的に基金の積立てを実施している。</a:t>
          </a: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公共施設基金：次年度以降で計画的に実施する事業を予定していることから積立てを実施している。</a:t>
          </a:r>
        </a:p>
        <a:p>
          <a:endPar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令和５年度においては令和３年度より着手している庁舎建設整備に係る庁舎建設基金への積み増しを行う為、財政調整基金から資金移動を行った事により減額となったが、災害など不測の事態や次年度以降に実施する大型事業等に備える為の積立も実施した。</a:t>
          </a:r>
        </a:p>
        <a:p>
          <a:endPar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今後も災害などの不測の事態に備える為に基金積立てを実施する予定だが、次年度以降も控えている大型施設整備等（庁舎建設事業：約８億円）に現在積立を行っている特定目的基金（庁舎建設基金：約</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6</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億円）だけでは不足が生じるので施設整備等で取り崩しを今年度同様に予定している。</a:t>
          </a: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又、令和６年度以降も公共施設の老朽化対策や庁舎関連施設、教育関連施設、福祉関連施設、観光関連施設などの改修を控えており、物価高騰による財政需要の増額も見込まれる為、今後も決算剰余金などを継続的に積立てを行って行く方針である。</a:t>
          </a:r>
        </a:p>
        <a:p>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令和５年度については今後予定している繰上償還等に対応する為や交付税の追加交付を受けた臨時財政対策債償還基金費分の積立てを実施した為、若干の増額となっている。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今後も財政の健全化を図る為、必要に応じて基金への積立てを検討し、任意の繰上償還等に対応する為、基金の管理を行っていく。</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FB2B6952-BADF-48A7-8C22-F202BBDF871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DF0E4E7E-E439-4B66-9DDB-A9D5E21D6BFA}"/>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67</xdr:col>
      <xdr:colOff>0</xdr:colOff>
      <xdr:row>50</xdr:row>
      <xdr:rowOff>0</xdr:rowOff>
    </xdr:from>
    <xdr:to>
      <xdr:col>75</xdr:col>
      <xdr:colOff>0</xdr:colOff>
      <xdr:row>52</xdr:row>
      <xdr:rowOff>0</xdr:rowOff>
    </xdr:to>
    <xdr:sp macro="" textlink="">
      <xdr:nvSpPr>
        <xdr:cNvPr id="4" name="正方形/長方形 3">
          <a:extLst>
            <a:ext uri="{FF2B5EF4-FFF2-40B4-BE49-F238E27FC236}">
              <a16:creationId xmlns:a16="http://schemas.microsoft.com/office/drawing/2014/main" id="{F5216284-E8E3-4F88-9FE8-471424BA6B20}"/>
            </a:ext>
          </a:extLst>
        </xdr:cNvPr>
        <xdr:cNvSpPr/>
      </xdr:nvSpPr>
      <xdr:spPr>
        <a:xfrm>
          <a:off x="13058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50</xdr:row>
      <xdr:rowOff>0</xdr:rowOff>
    </xdr:from>
    <xdr:to>
      <xdr:col>83</xdr:col>
      <xdr:colOff>0</xdr:colOff>
      <xdr:row>52</xdr:row>
      <xdr:rowOff>0</xdr:rowOff>
    </xdr:to>
    <xdr:sp macro="" textlink="">
      <xdr:nvSpPr>
        <xdr:cNvPr id="5" name="正方形/長方形 4">
          <a:extLst>
            <a:ext uri="{FF2B5EF4-FFF2-40B4-BE49-F238E27FC236}">
              <a16:creationId xmlns:a16="http://schemas.microsoft.com/office/drawing/2014/main" id="{192D6619-F392-4816-86C3-C0EF52E20A50}"/>
            </a:ext>
          </a:extLst>
        </xdr:cNvPr>
        <xdr:cNvSpPr/>
      </xdr:nvSpPr>
      <xdr:spPr>
        <a:xfrm>
          <a:off x="14582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50</xdr:row>
      <xdr:rowOff>0</xdr:rowOff>
    </xdr:from>
    <xdr:to>
      <xdr:col>91</xdr:col>
      <xdr:colOff>0</xdr:colOff>
      <xdr:row>52</xdr:row>
      <xdr:rowOff>0</xdr:rowOff>
    </xdr:to>
    <xdr:sp macro="" textlink="">
      <xdr:nvSpPr>
        <xdr:cNvPr id="6" name="正方形/長方形 5">
          <a:extLst>
            <a:ext uri="{FF2B5EF4-FFF2-40B4-BE49-F238E27FC236}">
              <a16:creationId xmlns:a16="http://schemas.microsoft.com/office/drawing/2014/main" id="{BB01C975-EA61-4C1E-9397-C20F086A9AC3}"/>
            </a:ext>
          </a:extLst>
        </xdr:cNvPr>
        <xdr:cNvSpPr/>
      </xdr:nvSpPr>
      <xdr:spPr>
        <a:xfrm>
          <a:off x="16106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50</xdr:row>
      <xdr:rowOff>0</xdr:rowOff>
    </xdr:from>
    <xdr:to>
      <xdr:col>99</xdr:col>
      <xdr:colOff>0</xdr:colOff>
      <xdr:row>52</xdr:row>
      <xdr:rowOff>0</xdr:rowOff>
    </xdr:to>
    <xdr:sp macro="" textlink="">
      <xdr:nvSpPr>
        <xdr:cNvPr id="7" name="正方形/長方形 6">
          <a:extLst>
            <a:ext uri="{FF2B5EF4-FFF2-40B4-BE49-F238E27FC236}">
              <a16:creationId xmlns:a16="http://schemas.microsoft.com/office/drawing/2014/main" id="{458DBD8A-22F0-4FF2-B972-5CAB7931C711}"/>
            </a:ext>
          </a:extLst>
        </xdr:cNvPr>
        <xdr:cNvSpPr/>
      </xdr:nvSpPr>
      <xdr:spPr>
        <a:xfrm>
          <a:off x="17630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50</xdr:row>
      <xdr:rowOff>0</xdr:rowOff>
    </xdr:from>
    <xdr:to>
      <xdr:col>107</xdr:col>
      <xdr:colOff>0</xdr:colOff>
      <xdr:row>52</xdr:row>
      <xdr:rowOff>0</xdr:rowOff>
    </xdr:to>
    <xdr:sp macro="" textlink="">
      <xdr:nvSpPr>
        <xdr:cNvPr id="8" name="正方形/長方形 7">
          <a:extLst>
            <a:ext uri="{FF2B5EF4-FFF2-40B4-BE49-F238E27FC236}">
              <a16:creationId xmlns:a16="http://schemas.microsoft.com/office/drawing/2014/main" id="{80CEFE1E-4A90-48FE-8724-5E5375887451}"/>
            </a:ext>
          </a:extLst>
        </xdr:cNvPr>
        <xdr:cNvSpPr/>
      </xdr:nvSpPr>
      <xdr:spPr>
        <a:xfrm>
          <a:off x="19154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67</xdr:col>
      <xdr:colOff>0</xdr:colOff>
      <xdr:row>72</xdr:row>
      <xdr:rowOff>0</xdr:rowOff>
    </xdr:from>
    <xdr:to>
      <xdr:col>75</xdr:col>
      <xdr:colOff>0</xdr:colOff>
      <xdr:row>74</xdr:row>
      <xdr:rowOff>0</xdr:rowOff>
    </xdr:to>
    <xdr:sp macro="" textlink="">
      <xdr:nvSpPr>
        <xdr:cNvPr id="9" name="正方形/長方形 8">
          <a:extLst>
            <a:ext uri="{FF2B5EF4-FFF2-40B4-BE49-F238E27FC236}">
              <a16:creationId xmlns:a16="http://schemas.microsoft.com/office/drawing/2014/main" id="{E3D5D74E-5AE0-4377-9D35-5C2A591C8CDB}"/>
            </a:ext>
          </a:extLst>
        </xdr:cNvPr>
        <xdr:cNvSpPr/>
      </xdr:nvSpPr>
      <xdr:spPr>
        <a:xfrm>
          <a:off x="13058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72</xdr:row>
      <xdr:rowOff>0</xdr:rowOff>
    </xdr:from>
    <xdr:to>
      <xdr:col>83</xdr:col>
      <xdr:colOff>0</xdr:colOff>
      <xdr:row>74</xdr:row>
      <xdr:rowOff>0</xdr:rowOff>
    </xdr:to>
    <xdr:sp macro="" textlink="">
      <xdr:nvSpPr>
        <xdr:cNvPr id="10" name="正方形/長方形 9">
          <a:extLst>
            <a:ext uri="{FF2B5EF4-FFF2-40B4-BE49-F238E27FC236}">
              <a16:creationId xmlns:a16="http://schemas.microsoft.com/office/drawing/2014/main" id="{D392235D-7188-4645-81CB-811B045886EC}"/>
            </a:ext>
          </a:extLst>
        </xdr:cNvPr>
        <xdr:cNvSpPr/>
      </xdr:nvSpPr>
      <xdr:spPr>
        <a:xfrm>
          <a:off x="14582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72</xdr:row>
      <xdr:rowOff>0</xdr:rowOff>
    </xdr:from>
    <xdr:to>
      <xdr:col>91</xdr:col>
      <xdr:colOff>0</xdr:colOff>
      <xdr:row>74</xdr:row>
      <xdr:rowOff>0</xdr:rowOff>
    </xdr:to>
    <xdr:sp macro="" textlink="">
      <xdr:nvSpPr>
        <xdr:cNvPr id="11" name="正方形/長方形 10">
          <a:extLst>
            <a:ext uri="{FF2B5EF4-FFF2-40B4-BE49-F238E27FC236}">
              <a16:creationId xmlns:a16="http://schemas.microsoft.com/office/drawing/2014/main" id="{2F78224B-6D92-474C-AE3B-3E909906F743}"/>
            </a:ext>
          </a:extLst>
        </xdr:cNvPr>
        <xdr:cNvSpPr/>
      </xdr:nvSpPr>
      <xdr:spPr>
        <a:xfrm>
          <a:off x="16106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12" name="正方形/長方形 11">
          <a:extLst>
            <a:ext uri="{FF2B5EF4-FFF2-40B4-BE49-F238E27FC236}">
              <a16:creationId xmlns:a16="http://schemas.microsoft.com/office/drawing/2014/main" id="{905C0568-98C7-49D3-8FC5-812A48162B9D}"/>
            </a:ext>
          </a:extLst>
        </xdr:cNvPr>
        <xdr:cNvSpPr/>
      </xdr:nvSpPr>
      <xdr:spPr>
        <a:xfrm>
          <a:off x="17630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13" name="正方形/長方形 12">
          <a:extLst>
            <a:ext uri="{FF2B5EF4-FFF2-40B4-BE49-F238E27FC236}">
              <a16:creationId xmlns:a16="http://schemas.microsoft.com/office/drawing/2014/main" id="{5A8A6C55-1A1A-4A07-AB6D-97C01B4C09CF}"/>
            </a:ext>
          </a:extLst>
        </xdr:cNvPr>
        <xdr:cNvSpPr/>
      </xdr:nvSpPr>
      <xdr:spPr>
        <a:xfrm>
          <a:off x="19154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14" name="正方形/長方形 13">
          <a:extLst>
            <a:ext uri="{FF2B5EF4-FFF2-40B4-BE49-F238E27FC236}">
              <a16:creationId xmlns:a16="http://schemas.microsoft.com/office/drawing/2014/main" id="{77ED6635-DA34-4570-8ECF-773C37F25028}"/>
            </a:ext>
          </a:extLst>
        </xdr:cNvPr>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15" name="正方形/長方形 14">
          <a:extLst>
            <a:ext uri="{FF2B5EF4-FFF2-40B4-BE49-F238E27FC236}">
              <a16:creationId xmlns:a16="http://schemas.microsoft.com/office/drawing/2014/main" id="{B90918E6-BC14-42F1-9EB4-43BE3A7D4405}"/>
            </a:ext>
          </a:extLst>
        </xdr:cNvPr>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6" name="正方形/長方形 15">
          <a:extLst>
            <a:ext uri="{FF2B5EF4-FFF2-40B4-BE49-F238E27FC236}">
              <a16:creationId xmlns:a16="http://schemas.microsoft.com/office/drawing/2014/main" id="{71702E7B-AC2C-4F20-85F6-EC6A6D049885}"/>
            </a:ext>
          </a:extLst>
        </xdr:cNvPr>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7" name="正方形/長方形 16">
          <a:extLst>
            <a:ext uri="{FF2B5EF4-FFF2-40B4-BE49-F238E27FC236}">
              <a16:creationId xmlns:a16="http://schemas.microsoft.com/office/drawing/2014/main" id="{2AB79A57-EAF2-4C4E-8B8C-2E90D3A03CCE}"/>
            </a:ext>
          </a:extLst>
        </xdr:cNvPr>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奈良県下北山村</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8" name="正方形/長方形 17">
          <a:extLst>
            <a:ext uri="{FF2B5EF4-FFF2-40B4-BE49-F238E27FC236}">
              <a16:creationId xmlns:a16="http://schemas.microsoft.com/office/drawing/2014/main" id="{3F8587FD-FDE7-4C35-B99E-FBD4650FE9A6}"/>
            </a:ext>
          </a:extLst>
        </xdr:cNvPr>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9" name="正方形/長方形 18">
          <a:extLst>
            <a:ext uri="{FF2B5EF4-FFF2-40B4-BE49-F238E27FC236}">
              <a16:creationId xmlns:a16="http://schemas.microsoft.com/office/drawing/2014/main" id="{CA167D23-2C94-4957-8C43-5601E70ADD28}"/>
            </a:ext>
          </a:extLst>
        </xdr:cNvPr>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20" name="正方形/長方形 19">
          <a:extLst>
            <a:ext uri="{FF2B5EF4-FFF2-40B4-BE49-F238E27FC236}">
              <a16:creationId xmlns:a16="http://schemas.microsoft.com/office/drawing/2014/main" id="{660B098C-D702-4E3E-83E3-E8D6CA34C54B}"/>
            </a:ext>
          </a:extLst>
        </xdr:cNvPr>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21" name="正方形/長方形 20">
          <a:extLst>
            <a:ext uri="{FF2B5EF4-FFF2-40B4-BE49-F238E27FC236}">
              <a16:creationId xmlns:a16="http://schemas.microsoft.com/office/drawing/2014/main" id="{B5B3E96C-5B0B-4A58-BD43-59D1C39272EA}"/>
            </a:ext>
          </a:extLst>
        </xdr:cNvPr>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22" name="正方形/長方形 21">
          <a:extLst>
            <a:ext uri="{FF2B5EF4-FFF2-40B4-BE49-F238E27FC236}">
              <a16:creationId xmlns:a16="http://schemas.microsoft.com/office/drawing/2014/main" id="{050F29CB-0249-48F6-866C-F17FC4F2C8DD}"/>
            </a:ext>
          </a:extLst>
        </xdr:cNvPr>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23" name="正方形/長方形 22">
          <a:extLst>
            <a:ext uri="{FF2B5EF4-FFF2-40B4-BE49-F238E27FC236}">
              <a16:creationId xmlns:a16="http://schemas.microsoft.com/office/drawing/2014/main" id="{8BA67078-A0DD-48B3-BAF8-7F58E6E954E7}"/>
            </a:ext>
          </a:extLst>
        </xdr:cNvPr>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811
802
133.39
2,941,597
2,831,253
108,142
1,200,728
3,485,342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24" name="正方形/長方形 23">
          <a:extLst>
            <a:ext uri="{FF2B5EF4-FFF2-40B4-BE49-F238E27FC236}">
              <a16:creationId xmlns:a16="http://schemas.microsoft.com/office/drawing/2014/main" id="{4EF67C94-A7A8-461D-9F93-000BC3D2B192}"/>
            </a:ext>
          </a:extLst>
        </xdr:cNvPr>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25" name="正方形/長方形 24">
          <a:extLst>
            <a:ext uri="{FF2B5EF4-FFF2-40B4-BE49-F238E27FC236}">
              <a16:creationId xmlns:a16="http://schemas.microsoft.com/office/drawing/2014/main" id="{6225D5B6-A078-4DA9-B539-3CB2BBB0ADF2}"/>
            </a:ext>
          </a:extLst>
        </xdr:cNvPr>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6" name="正方形/長方形 25">
          <a:extLst>
            <a:ext uri="{FF2B5EF4-FFF2-40B4-BE49-F238E27FC236}">
              <a16:creationId xmlns:a16="http://schemas.microsoft.com/office/drawing/2014/main" id="{B704F2BD-564B-4B08-8885-DD2501A7C1EE}"/>
            </a:ext>
          </a:extLst>
        </xdr:cNvPr>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7.9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7" name="正方形/長方形 26">
          <a:extLst>
            <a:ext uri="{FF2B5EF4-FFF2-40B4-BE49-F238E27FC236}">
              <a16:creationId xmlns:a16="http://schemas.microsoft.com/office/drawing/2014/main" id="{B384E37D-311E-4C68-9FDD-C9B2107EBC76}"/>
            </a:ext>
          </a:extLst>
        </xdr:cNvPr>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8" name="正方形/長方形 27">
          <a:extLst>
            <a:ext uri="{FF2B5EF4-FFF2-40B4-BE49-F238E27FC236}">
              <a16:creationId xmlns:a16="http://schemas.microsoft.com/office/drawing/2014/main" id="{6888302C-0A6A-4A1E-ADCC-BE20F876A1AB}"/>
            </a:ext>
          </a:extLst>
        </xdr:cNvPr>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9" name="正方形/長方形 28">
          <a:extLst>
            <a:ext uri="{FF2B5EF4-FFF2-40B4-BE49-F238E27FC236}">
              <a16:creationId xmlns:a16="http://schemas.microsoft.com/office/drawing/2014/main" id="{F635681C-274F-4CFD-B24C-4A73637FC5A4}"/>
            </a:ext>
          </a:extLst>
        </xdr:cNvPr>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30" name="角丸四角形 29">
          <a:extLst>
            <a:ext uri="{FF2B5EF4-FFF2-40B4-BE49-F238E27FC236}">
              <a16:creationId xmlns:a16="http://schemas.microsoft.com/office/drawing/2014/main" id="{4619E3BC-6695-424D-9281-DB44BCE00E8C}"/>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31" name="正方形/長方形 30">
          <a:extLst>
            <a:ext uri="{FF2B5EF4-FFF2-40B4-BE49-F238E27FC236}">
              <a16:creationId xmlns:a16="http://schemas.microsoft.com/office/drawing/2014/main" id="{5D9FBC72-6778-430A-B0C9-C80A59E8254B}"/>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32" name="正方形/長方形 31">
          <a:extLst>
            <a:ext uri="{FF2B5EF4-FFF2-40B4-BE49-F238E27FC236}">
              <a16:creationId xmlns:a16="http://schemas.microsoft.com/office/drawing/2014/main" id="{EE7FCAE2-7665-4145-92A0-1CF7F37EDF37}"/>
            </a:ext>
          </a:extLst>
        </xdr:cNvPr>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33" name="正方形/長方形 32">
          <a:extLst>
            <a:ext uri="{FF2B5EF4-FFF2-40B4-BE49-F238E27FC236}">
              <a16:creationId xmlns:a16="http://schemas.microsoft.com/office/drawing/2014/main" id="{DA0E77C4-0460-4980-8902-8693C81504E4}"/>
            </a:ext>
          </a:extLst>
        </xdr:cNvPr>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34" name="直線コネクタ 33">
          <a:extLst>
            <a:ext uri="{FF2B5EF4-FFF2-40B4-BE49-F238E27FC236}">
              <a16:creationId xmlns:a16="http://schemas.microsoft.com/office/drawing/2014/main" id="{7CA26AE6-5564-4BE7-BFC9-011A4B348DC6}"/>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35" name="楕円 34">
          <a:extLst>
            <a:ext uri="{FF2B5EF4-FFF2-40B4-BE49-F238E27FC236}">
              <a16:creationId xmlns:a16="http://schemas.microsoft.com/office/drawing/2014/main" id="{50E5987A-150A-437A-9605-5BEA821BB02D}"/>
            </a:ext>
          </a:extLst>
        </xdr:cNvPr>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6" name="フローチャート: 判断 35">
          <a:extLst>
            <a:ext uri="{FF2B5EF4-FFF2-40B4-BE49-F238E27FC236}">
              <a16:creationId xmlns:a16="http://schemas.microsoft.com/office/drawing/2014/main" id="{AB5D8421-438E-4CC8-897A-D51DC56A740F}"/>
            </a:ext>
          </a:extLst>
        </xdr:cNvPr>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7" name="直線コネクタ 36">
          <a:extLst>
            <a:ext uri="{FF2B5EF4-FFF2-40B4-BE49-F238E27FC236}">
              <a16:creationId xmlns:a16="http://schemas.microsoft.com/office/drawing/2014/main" id="{B1316622-EBD5-4758-894F-D2BFE4DA3D89}"/>
            </a:ext>
          </a:extLst>
        </xdr:cNvPr>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8" name="直線コネクタ 37">
          <a:extLst>
            <a:ext uri="{FF2B5EF4-FFF2-40B4-BE49-F238E27FC236}">
              <a16:creationId xmlns:a16="http://schemas.microsoft.com/office/drawing/2014/main" id="{1B633F12-E061-44CB-BDBF-3D0221C3E2E3}"/>
            </a:ext>
          </a:extLst>
        </xdr:cNvPr>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9" name="直線コネクタ 38">
          <a:extLst>
            <a:ext uri="{FF2B5EF4-FFF2-40B4-BE49-F238E27FC236}">
              <a16:creationId xmlns:a16="http://schemas.microsoft.com/office/drawing/2014/main" id="{3A0F6828-8E4A-4205-AE38-DD3262B65BDE}"/>
            </a:ext>
          </a:extLst>
        </xdr:cNvPr>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40" name="直線コネクタ 39">
          <a:extLst>
            <a:ext uri="{FF2B5EF4-FFF2-40B4-BE49-F238E27FC236}">
              <a16:creationId xmlns:a16="http://schemas.microsoft.com/office/drawing/2014/main" id="{2BF94505-C06C-4E8F-BC96-034F760E2A6D}"/>
            </a:ext>
          </a:extLst>
        </xdr:cNvPr>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41" name="テキスト ボックス 40">
          <a:extLst>
            <a:ext uri="{FF2B5EF4-FFF2-40B4-BE49-F238E27FC236}">
              <a16:creationId xmlns:a16="http://schemas.microsoft.com/office/drawing/2014/main" id="{864ED3EC-4EBA-407F-8932-A48D99DE75FA}"/>
            </a:ext>
          </a:extLst>
        </xdr:cNvPr>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42" name="テキスト ボックス 41">
          <a:extLst>
            <a:ext uri="{FF2B5EF4-FFF2-40B4-BE49-F238E27FC236}">
              <a16:creationId xmlns:a16="http://schemas.microsoft.com/office/drawing/2014/main" id="{F8929CE1-4458-4AAA-B8B4-893B15DC0B52}"/>
            </a:ext>
          </a:extLst>
        </xdr:cNvPr>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43" name="テキスト ボックス 42">
          <a:extLst>
            <a:ext uri="{FF2B5EF4-FFF2-40B4-BE49-F238E27FC236}">
              <a16:creationId xmlns:a16="http://schemas.microsoft.com/office/drawing/2014/main" id="{B18843BF-A5CB-479D-A404-B44E138330DF}"/>
            </a:ext>
          </a:extLst>
        </xdr:cNvPr>
        <xdr:cNvSpPr txBox="1"/>
      </xdr:nvSpPr>
      <xdr:spPr>
        <a:xfrm>
          <a:off x="419100" y="32512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4433650" cy="259045"/>
    <xdr:sp macro="" textlink="">
      <xdr:nvSpPr>
        <xdr:cNvPr id="44" name="テキスト ボックス 43">
          <a:extLst>
            <a:ext uri="{FF2B5EF4-FFF2-40B4-BE49-F238E27FC236}">
              <a16:creationId xmlns:a16="http://schemas.microsoft.com/office/drawing/2014/main" id="{D4A66B90-46D4-4513-9374-AB5C0D0B0CE0}"/>
            </a:ext>
          </a:extLst>
        </xdr:cNvPr>
        <xdr:cNvSpPr txBox="1"/>
      </xdr:nvSpPr>
      <xdr:spPr>
        <a:xfrm>
          <a:off x="419100" y="3492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oneCellAnchor>
    <xdr:from>
      <xdr:col>0</xdr:col>
      <xdr:colOff>419100</xdr:colOff>
      <xdr:row>17</xdr:row>
      <xdr:rowOff>142875</xdr:rowOff>
    </xdr:from>
    <xdr:ext cx="184731" cy="259045"/>
    <xdr:sp macro="" textlink="">
      <xdr:nvSpPr>
        <xdr:cNvPr id="45" name="テキスト ボックス 44">
          <a:extLst>
            <a:ext uri="{FF2B5EF4-FFF2-40B4-BE49-F238E27FC236}">
              <a16:creationId xmlns:a16="http://schemas.microsoft.com/office/drawing/2014/main" id="{EBB9971F-0C78-466C-BBE2-5C9922200272}"/>
            </a:ext>
          </a:extLst>
        </xdr:cNvPr>
        <xdr:cNvSpPr txBox="1"/>
      </xdr:nvSpPr>
      <xdr:spPr>
        <a:xfrm>
          <a:off x="419100" y="37338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6" name="正方形/長方形 45">
          <a:extLst>
            <a:ext uri="{FF2B5EF4-FFF2-40B4-BE49-F238E27FC236}">
              <a16:creationId xmlns:a16="http://schemas.microsoft.com/office/drawing/2014/main" id="{9581B90F-D18F-4A10-9D26-30032B3BC31D}"/>
            </a:ext>
          </a:extLst>
        </xdr:cNvPr>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7" name="正方形/長方形 46">
          <a:extLst>
            <a:ext uri="{FF2B5EF4-FFF2-40B4-BE49-F238E27FC236}">
              <a16:creationId xmlns:a16="http://schemas.microsoft.com/office/drawing/2014/main" id="{B1AC6557-9C19-4759-8092-89ABB309C6A9}"/>
            </a:ext>
          </a:extLst>
        </xdr:cNvPr>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8" name="正方形/長方形 47">
          <a:extLst>
            <a:ext uri="{FF2B5EF4-FFF2-40B4-BE49-F238E27FC236}">
              <a16:creationId xmlns:a16="http://schemas.microsoft.com/office/drawing/2014/main" id="{50C31922-84CD-4E04-A8B0-027E3B1C9B10}"/>
            </a:ext>
          </a:extLst>
        </xdr:cNvPr>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[ 67.9</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9" name="正方形/長方形 48">
          <a:extLst>
            <a:ext uri="{FF2B5EF4-FFF2-40B4-BE49-F238E27FC236}">
              <a16:creationId xmlns:a16="http://schemas.microsoft.com/office/drawing/2014/main" id="{DA233BD3-1046-4D49-9F79-62F03B9321D8}"/>
            </a:ext>
          </a:extLst>
        </xdr:cNvPr>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50" name="正方形/長方形 49">
          <a:extLst>
            <a:ext uri="{FF2B5EF4-FFF2-40B4-BE49-F238E27FC236}">
              <a16:creationId xmlns:a16="http://schemas.microsoft.com/office/drawing/2014/main" id="{BEF2819B-B0EA-4D57-8C0B-364C5EBF5B07}"/>
            </a:ext>
          </a:extLst>
        </xdr:cNvPr>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51" name="正方形/長方形 50">
          <a:extLst>
            <a:ext uri="{FF2B5EF4-FFF2-40B4-BE49-F238E27FC236}">
              <a16:creationId xmlns:a16="http://schemas.microsoft.com/office/drawing/2014/main" id="{77B9C666-FFD3-4149-905E-A3EA337FEC31}"/>
            </a:ext>
          </a:extLst>
        </xdr:cNvPr>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52" name="正方形/長方形 51">
          <a:extLst>
            <a:ext uri="{FF2B5EF4-FFF2-40B4-BE49-F238E27FC236}">
              <a16:creationId xmlns:a16="http://schemas.microsoft.com/office/drawing/2014/main" id="{5C4450D5-8845-4803-B5B8-A787667D0FB5}"/>
            </a:ext>
          </a:extLst>
        </xdr:cNvPr>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53" name="正方形/長方形 52">
          <a:extLst>
            <a:ext uri="{FF2B5EF4-FFF2-40B4-BE49-F238E27FC236}">
              <a16:creationId xmlns:a16="http://schemas.microsoft.com/office/drawing/2014/main" id="{D431602A-9C6F-4F58-8B8E-4916B2E4428D}"/>
            </a:ext>
          </a:extLst>
        </xdr:cNvPr>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54" name="正方形/長方形 53">
          <a:extLst>
            <a:ext uri="{FF2B5EF4-FFF2-40B4-BE49-F238E27FC236}">
              <a16:creationId xmlns:a16="http://schemas.microsoft.com/office/drawing/2014/main" id="{19D1364E-C34C-4431-AA92-06E976E3670A}"/>
            </a:ext>
          </a:extLst>
        </xdr:cNvPr>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55" name="正方形/長方形 54">
          <a:extLst>
            <a:ext uri="{FF2B5EF4-FFF2-40B4-BE49-F238E27FC236}">
              <a16:creationId xmlns:a16="http://schemas.microsoft.com/office/drawing/2014/main" id="{C8EB1BB3-FBA1-4391-A365-1D783BE58CBD}"/>
            </a:ext>
          </a:extLst>
        </xdr:cNvPr>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6" name="正方形/長方形 55">
          <a:extLst>
            <a:ext uri="{FF2B5EF4-FFF2-40B4-BE49-F238E27FC236}">
              <a16:creationId xmlns:a16="http://schemas.microsoft.com/office/drawing/2014/main" id="{B431204C-D40D-475B-8AC6-684A60FDC3E9}"/>
            </a:ext>
          </a:extLst>
        </xdr:cNvPr>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7" name="正方形/長方形 56">
          <a:extLst>
            <a:ext uri="{FF2B5EF4-FFF2-40B4-BE49-F238E27FC236}">
              <a16:creationId xmlns:a16="http://schemas.microsoft.com/office/drawing/2014/main" id="{F9393605-CCAA-425A-923C-4B122B61223C}"/>
            </a:ext>
          </a:extLst>
        </xdr:cNvPr>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8" name="テキスト ボックス 57">
          <a:extLst>
            <a:ext uri="{FF2B5EF4-FFF2-40B4-BE49-F238E27FC236}">
              <a16:creationId xmlns:a16="http://schemas.microsoft.com/office/drawing/2014/main" id="{256A9FA3-B46F-4E40-A876-CE8C879FD6F7}"/>
            </a:ext>
          </a:extLst>
        </xdr:cNvPr>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000">
              <a:latin typeface="ＭＳ Ｐゴシック" panose="020B0600070205080204" pitchFamily="50" charset="-128"/>
              <a:ea typeface="ＭＳ Ｐゴシック" panose="020B0600070205080204" pitchFamily="50" charset="-128"/>
            </a:rPr>
            <a:t>有形固定資産減価償却率については類似団体の平均値と比較して比較的高い値となっている。これは公共施設等の老朽化が進んでいることが要因と考えられる。</a:t>
          </a:r>
        </a:p>
        <a:p>
          <a:r>
            <a:rPr kumimoji="1" lang="ja-JP" altLang="en-US" sz="1000">
              <a:latin typeface="ＭＳ Ｐゴシック" panose="020B0600070205080204" pitchFamily="50" charset="-128"/>
              <a:ea typeface="ＭＳ Ｐゴシック" panose="020B0600070205080204" pitchFamily="50" charset="-128"/>
            </a:rPr>
            <a:t>数値に関しては令和２年度に小・中学校・保育所を集約化・複合化した施設が完成し若干改善したが、令和５年度については昨年同様に老朽化が進んだ為、数値は若干上昇した。その他の公共施設の中には既に減価償却を終えているものもあり、維持管理に要する費用が今後も増加することが考えられるので、計画的に施設の更新や除却等を進めて行く必要がある。</a:t>
          </a:r>
        </a:p>
        <a:p>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oneCellAnchor>
    <xdr:from>
      <xdr:col>4</xdr:col>
      <xdr:colOff>174625</xdr:colOff>
      <xdr:row>23</xdr:row>
      <xdr:rowOff>47625</xdr:rowOff>
    </xdr:from>
    <xdr:ext cx="349839" cy="225703"/>
    <xdr:sp macro="" textlink="">
      <xdr:nvSpPr>
        <xdr:cNvPr id="59" name="テキスト ボックス 58">
          <a:extLst>
            <a:ext uri="{FF2B5EF4-FFF2-40B4-BE49-F238E27FC236}">
              <a16:creationId xmlns:a16="http://schemas.microsoft.com/office/drawing/2014/main" id="{9EB9AFFF-1F61-49D6-9644-13D51D701277}"/>
            </a:ext>
          </a:extLst>
        </xdr:cNvPr>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60" name="直線コネクタ 59">
          <a:extLst>
            <a:ext uri="{FF2B5EF4-FFF2-40B4-BE49-F238E27FC236}">
              <a16:creationId xmlns:a16="http://schemas.microsoft.com/office/drawing/2014/main" id="{C5F6F3F7-F9EC-4BCB-928C-10FA5B3353B5}"/>
            </a:ext>
          </a:extLst>
        </xdr:cNvPr>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36</xdr:row>
      <xdr:rowOff>74474</xdr:rowOff>
    </xdr:from>
    <xdr:ext cx="410689" cy="225703"/>
    <xdr:sp macro="" textlink="">
      <xdr:nvSpPr>
        <xdr:cNvPr id="61" name="テキスト ボックス 60">
          <a:extLst>
            <a:ext uri="{FF2B5EF4-FFF2-40B4-BE49-F238E27FC236}">
              <a16:creationId xmlns:a16="http://schemas.microsoft.com/office/drawing/2014/main" id="{8C82449F-352C-44D8-886B-3436D8FFD945}"/>
            </a:ext>
          </a:extLst>
        </xdr:cNvPr>
        <xdr:cNvSpPr txBox="1"/>
      </xdr:nvSpPr>
      <xdr:spPr>
        <a:xfrm>
          <a:off x="795811" y="70181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35</xdr:row>
      <xdr:rowOff>31297</xdr:rowOff>
    </xdr:from>
    <xdr:to>
      <xdr:col>27</xdr:col>
      <xdr:colOff>73025</xdr:colOff>
      <xdr:row>35</xdr:row>
      <xdr:rowOff>31297</xdr:rowOff>
    </xdr:to>
    <xdr:cxnSp macro="">
      <xdr:nvCxnSpPr>
        <xdr:cNvPr id="62" name="直線コネクタ 61">
          <a:extLst>
            <a:ext uri="{FF2B5EF4-FFF2-40B4-BE49-F238E27FC236}">
              <a16:creationId xmlns:a16="http://schemas.microsoft.com/office/drawing/2014/main" id="{59C822E2-424F-4E22-BC5B-72FAB5944795}"/>
            </a:ext>
          </a:extLst>
        </xdr:cNvPr>
        <xdr:cNvCxnSpPr/>
      </xdr:nvCxnSpPr>
      <xdr:spPr>
        <a:xfrm>
          <a:off x="1270000" y="680357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108946</xdr:rowOff>
    </xdr:from>
    <xdr:ext cx="359394" cy="225703"/>
    <xdr:sp macro="" textlink="">
      <xdr:nvSpPr>
        <xdr:cNvPr id="63" name="テキスト ボックス 62">
          <a:extLst>
            <a:ext uri="{FF2B5EF4-FFF2-40B4-BE49-F238E27FC236}">
              <a16:creationId xmlns:a16="http://schemas.microsoft.com/office/drawing/2014/main" id="{0FA9AF51-E483-4AA1-8B05-0159BCB8A87B}"/>
            </a:ext>
          </a:extLst>
        </xdr:cNvPr>
        <xdr:cNvSpPr txBox="1"/>
      </xdr:nvSpPr>
      <xdr:spPr>
        <a:xfrm>
          <a:off x="847106" y="670977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33</xdr:row>
      <xdr:rowOff>65768</xdr:rowOff>
    </xdr:from>
    <xdr:to>
      <xdr:col>27</xdr:col>
      <xdr:colOff>73025</xdr:colOff>
      <xdr:row>33</xdr:row>
      <xdr:rowOff>65768</xdr:rowOff>
    </xdr:to>
    <xdr:cxnSp macro="">
      <xdr:nvCxnSpPr>
        <xdr:cNvPr id="64" name="直線コネクタ 63">
          <a:extLst>
            <a:ext uri="{FF2B5EF4-FFF2-40B4-BE49-F238E27FC236}">
              <a16:creationId xmlns:a16="http://schemas.microsoft.com/office/drawing/2014/main" id="{0C9415E1-7695-468E-A96B-0B37DD094816}"/>
            </a:ext>
          </a:extLst>
        </xdr:cNvPr>
        <xdr:cNvCxnSpPr/>
      </xdr:nvCxnSpPr>
      <xdr:spPr>
        <a:xfrm>
          <a:off x="1270000" y="649514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143417</xdr:rowOff>
    </xdr:from>
    <xdr:ext cx="359394" cy="225703"/>
    <xdr:sp macro="" textlink="">
      <xdr:nvSpPr>
        <xdr:cNvPr id="65" name="テキスト ボックス 64">
          <a:extLst>
            <a:ext uri="{FF2B5EF4-FFF2-40B4-BE49-F238E27FC236}">
              <a16:creationId xmlns:a16="http://schemas.microsoft.com/office/drawing/2014/main" id="{07039F6C-B054-40B1-A4A0-DF4FB8EBC0D4}"/>
            </a:ext>
          </a:extLst>
        </xdr:cNvPr>
        <xdr:cNvSpPr txBox="1"/>
      </xdr:nvSpPr>
      <xdr:spPr>
        <a:xfrm>
          <a:off x="847106" y="640134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100239</xdr:rowOff>
    </xdr:from>
    <xdr:to>
      <xdr:col>27</xdr:col>
      <xdr:colOff>73025</xdr:colOff>
      <xdr:row>31</xdr:row>
      <xdr:rowOff>100239</xdr:rowOff>
    </xdr:to>
    <xdr:cxnSp macro="">
      <xdr:nvCxnSpPr>
        <xdr:cNvPr id="66" name="直線コネクタ 65">
          <a:extLst>
            <a:ext uri="{FF2B5EF4-FFF2-40B4-BE49-F238E27FC236}">
              <a16:creationId xmlns:a16="http://schemas.microsoft.com/office/drawing/2014/main" id="{88C3239B-2309-40BD-8395-A871D4B1A0EE}"/>
            </a:ext>
          </a:extLst>
        </xdr:cNvPr>
        <xdr:cNvCxnSpPr/>
      </xdr:nvCxnSpPr>
      <xdr:spPr>
        <a:xfrm>
          <a:off x="1270000" y="6186714"/>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6438</xdr:rowOff>
    </xdr:from>
    <xdr:ext cx="359394" cy="225703"/>
    <xdr:sp macro="" textlink="">
      <xdr:nvSpPr>
        <xdr:cNvPr id="67" name="テキスト ボックス 66">
          <a:extLst>
            <a:ext uri="{FF2B5EF4-FFF2-40B4-BE49-F238E27FC236}">
              <a16:creationId xmlns:a16="http://schemas.microsoft.com/office/drawing/2014/main" id="{8C5CF2C6-81F2-4D6B-8EF5-6030F04C120C}"/>
            </a:ext>
          </a:extLst>
        </xdr:cNvPr>
        <xdr:cNvSpPr txBox="1"/>
      </xdr:nvSpPr>
      <xdr:spPr>
        <a:xfrm>
          <a:off x="847106" y="6092913"/>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134711</xdr:rowOff>
    </xdr:from>
    <xdr:to>
      <xdr:col>27</xdr:col>
      <xdr:colOff>73025</xdr:colOff>
      <xdr:row>29</xdr:row>
      <xdr:rowOff>134711</xdr:rowOff>
    </xdr:to>
    <xdr:cxnSp macro="">
      <xdr:nvCxnSpPr>
        <xdr:cNvPr id="68" name="直線コネクタ 67">
          <a:extLst>
            <a:ext uri="{FF2B5EF4-FFF2-40B4-BE49-F238E27FC236}">
              <a16:creationId xmlns:a16="http://schemas.microsoft.com/office/drawing/2014/main" id="{E398C56C-92C0-437C-B7DD-B0CD5B5B4093}"/>
            </a:ext>
          </a:extLst>
        </xdr:cNvPr>
        <xdr:cNvCxnSpPr/>
      </xdr:nvCxnSpPr>
      <xdr:spPr>
        <a:xfrm>
          <a:off x="1270000" y="5878286"/>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29</xdr:row>
      <xdr:rowOff>40910</xdr:rowOff>
    </xdr:from>
    <xdr:ext cx="359394" cy="225703"/>
    <xdr:sp macro="" textlink="">
      <xdr:nvSpPr>
        <xdr:cNvPr id="69" name="テキスト ボックス 68">
          <a:extLst>
            <a:ext uri="{FF2B5EF4-FFF2-40B4-BE49-F238E27FC236}">
              <a16:creationId xmlns:a16="http://schemas.microsoft.com/office/drawing/2014/main" id="{F53E896E-E320-452C-A4B3-CAAB3C68E673}"/>
            </a:ext>
          </a:extLst>
        </xdr:cNvPr>
        <xdr:cNvSpPr txBox="1"/>
      </xdr:nvSpPr>
      <xdr:spPr>
        <a:xfrm>
          <a:off x="847106" y="5784485"/>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27</xdr:row>
      <xdr:rowOff>169182</xdr:rowOff>
    </xdr:from>
    <xdr:to>
      <xdr:col>27</xdr:col>
      <xdr:colOff>73025</xdr:colOff>
      <xdr:row>27</xdr:row>
      <xdr:rowOff>169182</xdr:rowOff>
    </xdr:to>
    <xdr:cxnSp macro="">
      <xdr:nvCxnSpPr>
        <xdr:cNvPr id="70" name="直線コネクタ 69">
          <a:extLst>
            <a:ext uri="{FF2B5EF4-FFF2-40B4-BE49-F238E27FC236}">
              <a16:creationId xmlns:a16="http://schemas.microsoft.com/office/drawing/2014/main" id="{2EC3FF9B-8ED9-4403-90C6-5D569C0C1ACF}"/>
            </a:ext>
          </a:extLst>
        </xdr:cNvPr>
        <xdr:cNvCxnSpPr/>
      </xdr:nvCxnSpPr>
      <xdr:spPr>
        <a:xfrm>
          <a:off x="1270000" y="556985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27</xdr:row>
      <xdr:rowOff>75381</xdr:rowOff>
    </xdr:from>
    <xdr:ext cx="359394" cy="225703"/>
    <xdr:sp macro="" textlink="">
      <xdr:nvSpPr>
        <xdr:cNvPr id="71" name="テキスト ボックス 70">
          <a:extLst>
            <a:ext uri="{FF2B5EF4-FFF2-40B4-BE49-F238E27FC236}">
              <a16:creationId xmlns:a16="http://schemas.microsoft.com/office/drawing/2014/main" id="{3D10D9BC-31B7-4902-A75D-C94F02460B72}"/>
            </a:ext>
          </a:extLst>
        </xdr:cNvPr>
        <xdr:cNvSpPr txBox="1"/>
      </xdr:nvSpPr>
      <xdr:spPr>
        <a:xfrm>
          <a:off x="847106" y="547605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32203</xdr:rowOff>
    </xdr:from>
    <xdr:to>
      <xdr:col>27</xdr:col>
      <xdr:colOff>73025</xdr:colOff>
      <xdr:row>26</xdr:row>
      <xdr:rowOff>32203</xdr:rowOff>
    </xdr:to>
    <xdr:cxnSp macro="">
      <xdr:nvCxnSpPr>
        <xdr:cNvPr id="72" name="直線コネクタ 71">
          <a:extLst>
            <a:ext uri="{FF2B5EF4-FFF2-40B4-BE49-F238E27FC236}">
              <a16:creationId xmlns:a16="http://schemas.microsoft.com/office/drawing/2014/main" id="{C16EA279-7A3B-44B2-9F3F-C84BDC4979C3}"/>
            </a:ext>
          </a:extLst>
        </xdr:cNvPr>
        <xdr:cNvCxnSpPr/>
      </xdr:nvCxnSpPr>
      <xdr:spPr>
        <a:xfrm>
          <a:off x="1270000" y="526142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109852</xdr:rowOff>
    </xdr:from>
    <xdr:ext cx="359394" cy="225703"/>
    <xdr:sp macro="" textlink="">
      <xdr:nvSpPr>
        <xdr:cNvPr id="73" name="テキスト ボックス 72">
          <a:extLst>
            <a:ext uri="{FF2B5EF4-FFF2-40B4-BE49-F238E27FC236}">
              <a16:creationId xmlns:a16="http://schemas.microsoft.com/office/drawing/2014/main" id="{DADE648A-D58B-448E-A27F-021457341AE7}"/>
            </a:ext>
          </a:extLst>
        </xdr:cNvPr>
        <xdr:cNvSpPr txBox="1"/>
      </xdr:nvSpPr>
      <xdr:spPr>
        <a:xfrm>
          <a:off x="847106" y="516762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74" name="直線コネクタ 73">
          <a:extLst>
            <a:ext uri="{FF2B5EF4-FFF2-40B4-BE49-F238E27FC236}">
              <a16:creationId xmlns:a16="http://schemas.microsoft.com/office/drawing/2014/main" id="{E23662DB-ECDB-468F-97C0-9616DD45C814}"/>
            </a:ext>
          </a:extLst>
        </xdr:cNvPr>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75" name="テキスト ボックス 74">
          <a:extLst>
            <a:ext uri="{FF2B5EF4-FFF2-40B4-BE49-F238E27FC236}">
              <a16:creationId xmlns:a16="http://schemas.microsoft.com/office/drawing/2014/main" id="{0D5CB90F-FF41-42E9-B24E-A65A44771C49}"/>
            </a:ext>
          </a:extLst>
        </xdr:cNvPr>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76" name="有形固定資産減価償却率グラフ枠">
          <a:extLst>
            <a:ext uri="{FF2B5EF4-FFF2-40B4-BE49-F238E27FC236}">
              <a16:creationId xmlns:a16="http://schemas.microsoft.com/office/drawing/2014/main" id="{C842C9C1-6E3A-457A-96A7-73D9DE8AE784}"/>
            </a:ext>
          </a:extLst>
        </xdr:cNvPr>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35288</xdr:rowOff>
    </xdr:from>
    <xdr:to>
      <xdr:col>23</xdr:col>
      <xdr:colOff>85090</xdr:colOff>
      <xdr:row>34</xdr:row>
      <xdr:rowOff>119471</xdr:rowOff>
    </xdr:to>
    <xdr:cxnSp macro="">
      <xdr:nvCxnSpPr>
        <xdr:cNvPr id="77" name="直線コネクタ 76">
          <a:extLst>
            <a:ext uri="{FF2B5EF4-FFF2-40B4-BE49-F238E27FC236}">
              <a16:creationId xmlns:a16="http://schemas.microsoft.com/office/drawing/2014/main" id="{FE59BE0C-C658-416F-95D5-B3C19D55D673}"/>
            </a:ext>
          </a:extLst>
        </xdr:cNvPr>
        <xdr:cNvCxnSpPr/>
      </xdr:nvCxnSpPr>
      <xdr:spPr>
        <a:xfrm flipV="1">
          <a:off x="4760595" y="5264513"/>
          <a:ext cx="1270" cy="14557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123298</xdr:rowOff>
    </xdr:from>
    <xdr:ext cx="405111" cy="259045"/>
    <xdr:sp macro="" textlink="">
      <xdr:nvSpPr>
        <xdr:cNvPr id="78" name="有形固定資産減価償却率最小値テキスト">
          <a:extLst>
            <a:ext uri="{FF2B5EF4-FFF2-40B4-BE49-F238E27FC236}">
              <a16:creationId xmlns:a16="http://schemas.microsoft.com/office/drawing/2014/main" id="{BE96E07E-B3CF-43EB-8882-3FCFED653A20}"/>
            </a:ext>
          </a:extLst>
        </xdr:cNvPr>
        <xdr:cNvSpPr txBox="1"/>
      </xdr:nvSpPr>
      <xdr:spPr>
        <a:xfrm>
          <a:off x="4813300" y="67241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119471</xdr:rowOff>
    </xdr:from>
    <xdr:to>
      <xdr:col>23</xdr:col>
      <xdr:colOff>174625</xdr:colOff>
      <xdr:row>34</xdr:row>
      <xdr:rowOff>119471</xdr:rowOff>
    </xdr:to>
    <xdr:cxnSp macro="">
      <xdr:nvCxnSpPr>
        <xdr:cNvPr id="79" name="直線コネクタ 78">
          <a:extLst>
            <a:ext uri="{FF2B5EF4-FFF2-40B4-BE49-F238E27FC236}">
              <a16:creationId xmlns:a16="http://schemas.microsoft.com/office/drawing/2014/main" id="{BB3DA0E5-D0FE-4AC2-88A1-502430A784D3}"/>
            </a:ext>
          </a:extLst>
        </xdr:cNvPr>
        <xdr:cNvCxnSpPr/>
      </xdr:nvCxnSpPr>
      <xdr:spPr>
        <a:xfrm>
          <a:off x="4673600" y="67202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24</xdr:row>
      <xdr:rowOff>153415</xdr:rowOff>
    </xdr:from>
    <xdr:ext cx="405111" cy="259045"/>
    <xdr:sp macro="" textlink="">
      <xdr:nvSpPr>
        <xdr:cNvPr id="80" name="有形固定資産減価償却率最大値テキスト">
          <a:extLst>
            <a:ext uri="{FF2B5EF4-FFF2-40B4-BE49-F238E27FC236}">
              <a16:creationId xmlns:a16="http://schemas.microsoft.com/office/drawing/2014/main" id="{EDE8A905-EAEE-4CAF-8EED-2C45581FD78F}"/>
            </a:ext>
          </a:extLst>
        </xdr:cNvPr>
        <xdr:cNvSpPr txBox="1"/>
      </xdr:nvSpPr>
      <xdr:spPr>
        <a:xfrm>
          <a:off x="4813300" y="50397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35288</xdr:rowOff>
    </xdr:from>
    <xdr:to>
      <xdr:col>23</xdr:col>
      <xdr:colOff>174625</xdr:colOff>
      <xdr:row>26</xdr:row>
      <xdr:rowOff>35288</xdr:rowOff>
    </xdr:to>
    <xdr:cxnSp macro="">
      <xdr:nvCxnSpPr>
        <xdr:cNvPr id="81" name="直線コネクタ 80">
          <a:extLst>
            <a:ext uri="{FF2B5EF4-FFF2-40B4-BE49-F238E27FC236}">
              <a16:creationId xmlns:a16="http://schemas.microsoft.com/office/drawing/2014/main" id="{9E8150CB-9703-4987-B162-4C219F8E3E01}"/>
            </a:ext>
          </a:extLst>
        </xdr:cNvPr>
        <xdr:cNvCxnSpPr/>
      </xdr:nvCxnSpPr>
      <xdr:spPr>
        <a:xfrm>
          <a:off x="4673600" y="52645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29</xdr:row>
      <xdr:rowOff>12445</xdr:rowOff>
    </xdr:from>
    <xdr:ext cx="405111" cy="259045"/>
    <xdr:sp macro="" textlink="">
      <xdr:nvSpPr>
        <xdr:cNvPr id="82" name="有形固定資産減価償却率平均値テキスト">
          <a:extLst>
            <a:ext uri="{FF2B5EF4-FFF2-40B4-BE49-F238E27FC236}">
              <a16:creationId xmlns:a16="http://schemas.microsoft.com/office/drawing/2014/main" id="{7E3B7313-B18C-4A8B-A67E-1CC91D1F149D}"/>
            </a:ext>
          </a:extLst>
        </xdr:cNvPr>
        <xdr:cNvSpPr txBox="1"/>
      </xdr:nvSpPr>
      <xdr:spPr>
        <a:xfrm>
          <a:off x="4813300" y="575602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29</xdr:row>
      <xdr:rowOff>161018</xdr:rowOff>
    </xdr:from>
    <xdr:to>
      <xdr:col>23</xdr:col>
      <xdr:colOff>136525</xdr:colOff>
      <xdr:row>30</xdr:row>
      <xdr:rowOff>91168</xdr:rowOff>
    </xdr:to>
    <xdr:sp macro="" textlink="">
      <xdr:nvSpPr>
        <xdr:cNvPr id="83" name="フローチャート: 判断 82">
          <a:extLst>
            <a:ext uri="{FF2B5EF4-FFF2-40B4-BE49-F238E27FC236}">
              <a16:creationId xmlns:a16="http://schemas.microsoft.com/office/drawing/2014/main" id="{43AAE5EA-A0FF-4A06-8765-EACBE67C3DEF}"/>
            </a:ext>
          </a:extLst>
        </xdr:cNvPr>
        <xdr:cNvSpPr/>
      </xdr:nvSpPr>
      <xdr:spPr>
        <a:xfrm>
          <a:off x="4711700" y="59045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29</xdr:row>
      <xdr:rowOff>151765</xdr:rowOff>
    </xdr:from>
    <xdr:to>
      <xdr:col>19</xdr:col>
      <xdr:colOff>187325</xdr:colOff>
      <xdr:row>30</xdr:row>
      <xdr:rowOff>81915</xdr:rowOff>
    </xdr:to>
    <xdr:sp macro="" textlink="">
      <xdr:nvSpPr>
        <xdr:cNvPr id="84" name="フローチャート: 判断 83">
          <a:extLst>
            <a:ext uri="{FF2B5EF4-FFF2-40B4-BE49-F238E27FC236}">
              <a16:creationId xmlns:a16="http://schemas.microsoft.com/office/drawing/2014/main" id="{6CE19B95-9C13-4EE8-81A5-1ACE09D18F7B}"/>
            </a:ext>
          </a:extLst>
        </xdr:cNvPr>
        <xdr:cNvSpPr/>
      </xdr:nvSpPr>
      <xdr:spPr>
        <a:xfrm>
          <a:off x="4000500" y="5895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29</xdr:row>
      <xdr:rowOff>108585</xdr:rowOff>
    </xdr:from>
    <xdr:to>
      <xdr:col>15</xdr:col>
      <xdr:colOff>187325</xdr:colOff>
      <xdr:row>30</xdr:row>
      <xdr:rowOff>38735</xdr:rowOff>
    </xdr:to>
    <xdr:sp macro="" textlink="">
      <xdr:nvSpPr>
        <xdr:cNvPr id="85" name="フローチャート: 判断 84">
          <a:extLst>
            <a:ext uri="{FF2B5EF4-FFF2-40B4-BE49-F238E27FC236}">
              <a16:creationId xmlns:a16="http://schemas.microsoft.com/office/drawing/2014/main" id="{158F334C-0B23-44FE-8B3C-C14DAEAF9988}"/>
            </a:ext>
          </a:extLst>
        </xdr:cNvPr>
        <xdr:cNvSpPr/>
      </xdr:nvSpPr>
      <xdr:spPr>
        <a:xfrm>
          <a:off x="3238500" y="5852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29</xdr:row>
      <xdr:rowOff>130175</xdr:rowOff>
    </xdr:from>
    <xdr:to>
      <xdr:col>11</xdr:col>
      <xdr:colOff>187325</xdr:colOff>
      <xdr:row>30</xdr:row>
      <xdr:rowOff>60325</xdr:rowOff>
    </xdr:to>
    <xdr:sp macro="" textlink="">
      <xdr:nvSpPr>
        <xdr:cNvPr id="86" name="フローチャート: 判断 85">
          <a:extLst>
            <a:ext uri="{FF2B5EF4-FFF2-40B4-BE49-F238E27FC236}">
              <a16:creationId xmlns:a16="http://schemas.microsoft.com/office/drawing/2014/main" id="{40D55A9A-B4C9-4333-9349-0E517B3CA18A}"/>
            </a:ext>
          </a:extLst>
        </xdr:cNvPr>
        <xdr:cNvSpPr/>
      </xdr:nvSpPr>
      <xdr:spPr>
        <a:xfrm>
          <a:off x="2476500" y="5873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29</xdr:row>
      <xdr:rowOff>96248</xdr:rowOff>
    </xdr:from>
    <xdr:to>
      <xdr:col>7</xdr:col>
      <xdr:colOff>187325</xdr:colOff>
      <xdr:row>30</xdr:row>
      <xdr:rowOff>26398</xdr:rowOff>
    </xdr:to>
    <xdr:sp macro="" textlink="">
      <xdr:nvSpPr>
        <xdr:cNvPr id="87" name="フローチャート: 判断 86">
          <a:extLst>
            <a:ext uri="{FF2B5EF4-FFF2-40B4-BE49-F238E27FC236}">
              <a16:creationId xmlns:a16="http://schemas.microsoft.com/office/drawing/2014/main" id="{9722EC85-3A63-42CD-9CC8-B499AC3080B9}"/>
            </a:ext>
          </a:extLst>
        </xdr:cNvPr>
        <xdr:cNvSpPr/>
      </xdr:nvSpPr>
      <xdr:spPr>
        <a:xfrm>
          <a:off x="1714500" y="58398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88" name="テキスト ボックス 87">
          <a:extLst>
            <a:ext uri="{FF2B5EF4-FFF2-40B4-BE49-F238E27FC236}">
              <a16:creationId xmlns:a16="http://schemas.microsoft.com/office/drawing/2014/main" id="{8A5A03A4-0B3F-43AD-ACB0-CA9F406F34BB}"/>
            </a:ext>
          </a:extLst>
        </xdr:cNvPr>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89" name="テキスト ボックス 88">
          <a:extLst>
            <a:ext uri="{FF2B5EF4-FFF2-40B4-BE49-F238E27FC236}">
              <a16:creationId xmlns:a16="http://schemas.microsoft.com/office/drawing/2014/main" id="{B845D5E8-8A5A-471E-9216-045B8423202E}"/>
            </a:ext>
          </a:extLst>
        </xdr:cNvPr>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90" name="テキスト ボックス 89">
          <a:extLst>
            <a:ext uri="{FF2B5EF4-FFF2-40B4-BE49-F238E27FC236}">
              <a16:creationId xmlns:a16="http://schemas.microsoft.com/office/drawing/2014/main" id="{7F854330-D1EE-4EDC-86A8-26F08CA7CA42}"/>
            </a:ext>
          </a:extLst>
        </xdr:cNvPr>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91" name="テキスト ボックス 90">
          <a:extLst>
            <a:ext uri="{FF2B5EF4-FFF2-40B4-BE49-F238E27FC236}">
              <a16:creationId xmlns:a16="http://schemas.microsoft.com/office/drawing/2014/main" id="{F8D31F6A-20EF-4454-86F6-DA16C8BB24C0}"/>
            </a:ext>
          </a:extLst>
        </xdr:cNvPr>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92" name="テキスト ボックス 91">
          <a:extLst>
            <a:ext uri="{FF2B5EF4-FFF2-40B4-BE49-F238E27FC236}">
              <a16:creationId xmlns:a16="http://schemas.microsoft.com/office/drawing/2014/main" id="{9D3B78D9-CDD0-4366-BBD2-10272F3001F6}"/>
            </a:ext>
          </a:extLst>
        </xdr:cNvPr>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156119</xdr:rowOff>
    </xdr:from>
    <xdr:to>
      <xdr:col>23</xdr:col>
      <xdr:colOff>136525</xdr:colOff>
      <xdr:row>31</xdr:row>
      <xdr:rowOff>86269</xdr:rowOff>
    </xdr:to>
    <xdr:sp macro="" textlink="">
      <xdr:nvSpPr>
        <xdr:cNvPr id="93" name="楕円 92">
          <a:extLst>
            <a:ext uri="{FF2B5EF4-FFF2-40B4-BE49-F238E27FC236}">
              <a16:creationId xmlns:a16="http://schemas.microsoft.com/office/drawing/2014/main" id="{3BBF3012-3031-4DFC-8D7A-EA1A4AD6C528}"/>
            </a:ext>
          </a:extLst>
        </xdr:cNvPr>
        <xdr:cNvSpPr/>
      </xdr:nvSpPr>
      <xdr:spPr>
        <a:xfrm>
          <a:off x="4711700" y="60711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30</xdr:row>
      <xdr:rowOff>134546</xdr:rowOff>
    </xdr:from>
    <xdr:ext cx="405111" cy="259045"/>
    <xdr:sp macro="" textlink="">
      <xdr:nvSpPr>
        <xdr:cNvPr id="94" name="有形固定資産減価償却率該当値テキスト">
          <a:extLst>
            <a:ext uri="{FF2B5EF4-FFF2-40B4-BE49-F238E27FC236}">
              <a16:creationId xmlns:a16="http://schemas.microsoft.com/office/drawing/2014/main" id="{4903AF47-C738-4CBE-A06B-B784434E6EB6}"/>
            </a:ext>
          </a:extLst>
        </xdr:cNvPr>
        <xdr:cNvSpPr txBox="1"/>
      </xdr:nvSpPr>
      <xdr:spPr>
        <a:xfrm>
          <a:off x="4813300" y="60495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30</xdr:row>
      <xdr:rowOff>109855</xdr:rowOff>
    </xdr:from>
    <xdr:to>
      <xdr:col>19</xdr:col>
      <xdr:colOff>187325</xdr:colOff>
      <xdr:row>31</xdr:row>
      <xdr:rowOff>40005</xdr:rowOff>
    </xdr:to>
    <xdr:sp macro="" textlink="">
      <xdr:nvSpPr>
        <xdr:cNvPr id="95" name="楕円 94">
          <a:extLst>
            <a:ext uri="{FF2B5EF4-FFF2-40B4-BE49-F238E27FC236}">
              <a16:creationId xmlns:a16="http://schemas.microsoft.com/office/drawing/2014/main" id="{DEDC0F6D-1FC0-4A04-A26C-44A6201203A1}"/>
            </a:ext>
          </a:extLst>
        </xdr:cNvPr>
        <xdr:cNvSpPr/>
      </xdr:nvSpPr>
      <xdr:spPr>
        <a:xfrm>
          <a:off x="4000500" y="6024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30</xdr:row>
      <xdr:rowOff>160655</xdr:rowOff>
    </xdr:from>
    <xdr:to>
      <xdr:col>23</xdr:col>
      <xdr:colOff>85725</xdr:colOff>
      <xdr:row>31</xdr:row>
      <xdr:rowOff>35469</xdr:rowOff>
    </xdr:to>
    <xdr:cxnSp macro="">
      <xdr:nvCxnSpPr>
        <xdr:cNvPr id="96" name="直線コネクタ 95">
          <a:extLst>
            <a:ext uri="{FF2B5EF4-FFF2-40B4-BE49-F238E27FC236}">
              <a16:creationId xmlns:a16="http://schemas.microsoft.com/office/drawing/2014/main" id="{40C97C4E-646E-4DF3-9914-DBABBB026A47}"/>
            </a:ext>
          </a:extLst>
        </xdr:cNvPr>
        <xdr:cNvCxnSpPr/>
      </xdr:nvCxnSpPr>
      <xdr:spPr>
        <a:xfrm>
          <a:off x="4051300" y="6075680"/>
          <a:ext cx="711200" cy="462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30</xdr:row>
      <xdr:rowOff>66675</xdr:rowOff>
    </xdr:from>
    <xdr:to>
      <xdr:col>15</xdr:col>
      <xdr:colOff>187325</xdr:colOff>
      <xdr:row>30</xdr:row>
      <xdr:rowOff>168275</xdr:rowOff>
    </xdr:to>
    <xdr:sp macro="" textlink="">
      <xdr:nvSpPr>
        <xdr:cNvPr id="97" name="楕円 96">
          <a:extLst>
            <a:ext uri="{FF2B5EF4-FFF2-40B4-BE49-F238E27FC236}">
              <a16:creationId xmlns:a16="http://schemas.microsoft.com/office/drawing/2014/main" id="{8633FD08-E8F8-43DE-BE77-DCCBAFA56A73}"/>
            </a:ext>
          </a:extLst>
        </xdr:cNvPr>
        <xdr:cNvSpPr/>
      </xdr:nvSpPr>
      <xdr:spPr>
        <a:xfrm>
          <a:off x="3238500" y="5981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30</xdr:row>
      <xdr:rowOff>117475</xdr:rowOff>
    </xdr:from>
    <xdr:to>
      <xdr:col>19</xdr:col>
      <xdr:colOff>136525</xdr:colOff>
      <xdr:row>30</xdr:row>
      <xdr:rowOff>160655</xdr:rowOff>
    </xdr:to>
    <xdr:cxnSp macro="">
      <xdr:nvCxnSpPr>
        <xdr:cNvPr id="98" name="直線コネクタ 97">
          <a:extLst>
            <a:ext uri="{FF2B5EF4-FFF2-40B4-BE49-F238E27FC236}">
              <a16:creationId xmlns:a16="http://schemas.microsoft.com/office/drawing/2014/main" id="{B83C14CE-74DC-4F7A-A914-2C8A58D4FDDF}"/>
            </a:ext>
          </a:extLst>
        </xdr:cNvPr>
        <xdr:cNvCxnSpPr/>
      </xdr:nvCxnSpPr>
      <xdr:spPr>
        <a:xfrm>
          <a:off x="3289300" y="6032500"/>
          <a:ext cx="762000" cy="431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30</xdr:row>
      <xdr:rowOff>17326</xdr:rowOff>
    </xdr:from>
    <xdr:to>
      <xdr:col>11</xdr:col>
      <xdr:colOff>187325</xdr:colOff>
      <xdr:row>30</xdr:row>
      <xdr:rowOff>118926</xdr:rowOff>
    </xdr:to>
    <xdr:sp macro="" textlink="">
      <xdr:nvSpPr>
        <xdr:cNvPr id="99" name="楕円 98">
          <a:extLst>
            <a:ext uri="{FF2B5EF4-FFF2-40B4-BE49-F238E27FC236}">
              <a16:creationId xmlns:a16="http://schemas.microsoft.com/office/drawing/2014/main" id="{80806E3F-36E3-4C3A-91B1-10C2C0A90C7D}"/>
            </a:ext>
          </a:extLst>
        </xdr:cNvPr>
        <xdr:cNvSpPr/>
      </xdr:nvSpPr>
      <xdr:spPr>
        <a:xfrm>
          <a:off x="2476500" y="59323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30</xdr:row>
      <xdr:rowOff>68126</xdr:rowOff>
    </xdr:from>
    <xdr:to>
      <xdr:col>15</xdr:col>
      <xdr:colOff>136525</xdr:colOff>
      <xdr:row>30</xdr:row>
      <xdr:rowOff>117475</xdr:rowOff>
    </xdr:to>
    <xdr:cxnSp macro="">
      <xdr:nvCxnSpPr>
        <xdr:cNvPr id="100" name="直線コネクタ 99">
          <a:extLst>
            <a:ext uri="{FF2B5EF4-FFF2-40B4-BE49-F238E27FC236}">
              <a16:creationId xmlns:a16="http://schemas.microsoft.com/office/drawing/2014/main" id="{2F5C5B76-0DC5-477A-96B7-19C4E67F097C}"/>
            </a:ext>
          </a:extLst>
        </xdr:cNvPr>
        <xdr:cNvCxnSpPr/>
      </xdr:nvCxnSpPr>
      <xdr:spPr>
        <a:xfrm>
          <a:off x="2527300" y="5983151"/>
          <a:ext cx="762000" cy="493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30</xdr:row>
      <xdr:rowOff>42001</xdr:rowOff>
    </xdr:from>
    <xdr:to>
      <xdr:col>7</xdr:col>
      <xdr:colOff>187325</xdr:colOff>
      <xdr:row>30</xdr:row>
      <xdr:rowOff>143601</xdr:rowOff>
    </xdr:to>
    <xdr:sp macro="" textlink="">
      <xdr:nvSpPr>
        <xdr:cNvPr id="101" name="楕円 100">
          <a:extLst>
            <a:ext uri="{FF2B5EF4-FFF2-40B4-BE49-F238E27FC236}">
              <a16:creationId xmlns:a16="http://schemas.microsoft.com/office/drawing/2014/main" id="{EDE34EFF-3105-48F4-A8F1-4722D99F5242}"/>
            </a:ext>
          </a:extLst>
        </xdr:cNvPr>
        <xdr:cNvSpPr/>
      </xdr:nvSpPr>
      <xdr:spPr>
        <a:xfrm>
          <a:off x="1714500" y="59570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30</xdr:row>
      <xdr:rowOff>68126</xdr:rowOff>
    </xdr:from>
    <xdr:to>
      <xdr:col>11</xdr:col>
      <xdr:colOff>136525</xdr:colOff>
      <xdr:row>30</xdr:row>
      <xdr:rowOff>92801</xdr:rowOff>
    </xdr:to>
    <xdr:cxnSp macro="">
      <xdr:nvCxnSpPr>
        <xdr:cNvPr id="102" name="直線コネクタ 101">
          <a:extLst>
            <a:ext uri="{FF2B5EF4-FFF2-40B4-BE49-F238E27FC236}">
              <a16:creationId xmlns:a16="http://schemas.microsoft.com/office/drawing/2014/main" id="{74E6D7A9-B28B-4D29-8086-FFADD55A887E}"/>
            </a:ext>
          </a:extLst>
        </xdr:cNvPr>
        <xdr:cNvCxnSpPr/>
      </xdr:nvCxnSpPr>
      <xdr:spPr>
        <a:xfrm flipV="1">
          <a:off x="1765300" y="5983151"/>
          <a:ext cx="762000" cy="246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28</xdr:row>
      <xdr:rowOff>98442</xdr:rowOff>
    </xdr:from>
    <xdr:ext cx="405111" cy="259045"/>
    <xdr:sp macro="" textlink="">
      <xdr:nvSpPr>
        <xdr:cNvPr id="103" name="n_1aveValue有形固定資産減価償却率">
          <a:extLst>
            <a:ext uri="{FF2B5EF4-FFF2-40B4-BE49-F238E27FC236}">
              <a16:creationId xmlns:a16="http://schemas.microsoft.com/office/drawing/2014/main" id="{7EDF682B-D89F-45B1-9D79-DFC329C32A74}"/>
            </a:ext>
          </a:extLst>
        </xdr:cNvPr>
        <xdr:cNvSpPr txBox="1"/>
      </xdr:nvSpPr>
      <xdr:spPr>
        <a:xfrm>
          <a:off x="3836044" y="56705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28</xdr:row>
      <xdr:rowOff>55262</xdr:rowOff>
    </xdr:from>
    <xdr:ext cx="405111" cy="259045"/>
    <xdr:sp macro="" textlink="">
      <xdr:nvSpPr>
        <xdr:cNvPr id="104" name="n_2aveValue有形固定資産減価償却率">
          <a:extLst>
            <a:ext uri="{FF2B5EF4-FFF2-40B4-BE49-F238E27FC236}">
              <a16:creationId xmlns:a16="http://schemas.microsoft.com/office/drawing/2014/main" id="{37A2C809-0EF6-4073-A090-21C0C21D4CAA}"/>
            </a:ext>
          </a:extLst>
        </xdr:cNvPr>
        <xdr:cNvSpPr txBox="1"/>
      </xdr:nvSpPr>
      <xdr:spPr>
        <a:xfrm>
          <a:off x="3086744" y="56273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28</xdr:row>
      <xdr:rowOff>76852</xdr:rowOff>
    </xdr:from>
    <xdr:ext cx="405111" cy="259045"/>
    <xdr:sp macro="" textlink="">
      <xdr:nvSpPr>
        <xdr:cNvPr id="105" name="n_3aveValue有形固定資産減価償却率">
          <a:extLst>
            <a:ext uri="{FF2B5EF4-FFF2-40B4-BE49-F238E27FC236}">
              <a16:creationId xmlns:a16="http://schemas.microsoft.com/office/drawing/2014/main" id="{3324B694-9C7C-43F2-B821-DDA7B280E71C}"/>
            </a:ext>
          </a:extLst>
        </xdr:cNvPr>
        <xdr:cNvSpPr txBox="1"/>
      </xdr:nvSpPr>
      <xdr:spPr>
        <a:xfrm>
          <a:off x="2324744" y="56489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28</xdr:row>
      <xdr:rowOff>42925</xdr:rowOff>
    </xdr:from>
    <xdr:ext cx="405111" cy="259045"/>
    <xdr:sp macro="" textlink="">
      <xdr:nvSpPr>
        <xdr:cNvPr id="106" name="n_4aveValue有形固定資産減価償却率">
          <a:extLst>
            <a:ext uri="{FF2B5EF4-FFF2-40B4-BE49-F238E27FC236}">
              <a16:creationId xmlns:a16="http://schemas.microsoft.com/office/drawing/2014/main" id="{8A5ACD5A-8A85-4C1E-A7CB-28C49C9B3977}"/>
            </a:ext>
          </a:extLst>
        </xdr:cNvPr>
        <xdr:cNvSpPr txBox="1"/>
      </xdr:nvSpPr>
      <xdr:spPr>
        <a:xfrm>
          <a:off x="1562744" y="56150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31</xdr:row>
      <xdr:rowOff>31132</xdr:rowOff>
    </xdr:from>
    <xdr:ext cx="405111" cy="259045"/>
    <xdr:sp macro="" textlink="">
      <xdr:nvSpPr>
        <xdr:cNvPr id="107" name="n_1mainValue有形固定資産減価償却率">
          <a:extLst>
            <a:ext uri="{FF2B5EF4-FFF2-40B4-BE49-F238E27FC236}">
              <a16:creationId xmlns:a16="http://schemas.microsoft.com/office/drawing/2014/main" id="{C0565837-6759-4AD8-B17C-B7F9E6FCF5CC}"/>
            </a:ext>
          </a:extLst>
        </xdr:cNvPr>
        <xdr:cNvSpPr txBox="1"/>
      </xdr:nvSpPr>
      <xdr:spPr>
        <a:xfrm>
          <a:off x="3836044" y="61176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30</xdr:row>
      <xdr:rowOff>159402</xdr:rowOff>
    </xdr:from>
    <xdr:ext cx="405111" cy="259045"/>
    <xdr:sp macro="" textlink="">
      <xdr:nvSpPr>
        <xdr:cNvPr id="108" name="n_2mainValue有形固定資産減価償却率">
          <a:extLst>
            <a:ext uri="{FF2B5EF4-FFF2-40B4-BE49-F238E27FC236}">
              <a16:creationId xmlns:a16="http://schemas.microsoft.com/office/drawing/2014/main" id="{95737753-F0B5-4AE3-93F3-53389B249E24}"/>
            </a:ext>
          </a:extLst>
        </xdr:cNvPr>
        <xdr:cNvSpPr txBox="1"/>
      </xdr:nvSpPr>
      <xdr:spPr>
        <a:xfrm>
          <a:off x="3086744" y="6074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30</xdr:row>
      <xdr:rowOff>110053</xdr:rowOff>
    </xdr:from>
    <xdr:ext cx="405111" cy="259045"/>
    <xdr:sp macro="" textlink="">
      <xdr:nvSpPr>
        <xdr:cNvPr id="109" name="n_3mainValue有形固定資産減価償却率">
          <a:extLst>
            <a:ext uri="{FF2B5EF4-FFF2-40B4-BE49-F238E27FC236}">
              <a16:creationId xmlns:a16="http://schemas.microsoft.com/office/drawing/2014/main" id="{43319610-B4BE-47F4-A0B4-06BDA80CB166}"/>
            </a:ext>
          </a:extLst>
        </xdr:cNvPr>
        <xdr:cNvSpPr txBox="1"/>
      </xdr:nvSpPr>
      <xdr:spPr>
        <a:xfrm>
          <a:off x="2324744" y="60250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30</xdr:row>
      <xdr:rowOff>134728</xdr:rowOff>
    </xdr:from>
    <xdr:ext cx="405111" cy="259045"/>
    <xdr:sp macro="" textlink="">
      <xdr:nvSpPr>
        <xdr:cNvPr id="110" name="n_4mainValue有形固定資産減価償却率">
          <a:extLst>
            <a:ext uri="{FF2B5EF4-FFF2-40B4-BE49-F238E27FC236}">
              <a16:creationId xmlns:a16="http://schemas.microsoft.com/office/drawing/2014/main" id="{3232F90A-766B-4DE3-8F3E-1E0477B3EE9D}"/>
            </a:ext>
          </a:extLst>
        </xdr:cNvPr>
        <xdr:cNvSpPr txBox="1"/>
      </xdr:nvSpPr>
      <xdr:spPr>
        <a:xfrm>
          <a:off x="1562744" y="60497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11" name="正方形/長方形 110">
          <a:extLst>
            <a:ext uri="{FF2B5EF4-FFF2-40B4-BE49-F238E27FC236}">
              <a16:creationId xmlns:a16="http://schemas.microsoft.com/office/drawing/2014/main" id="{93CC2D79-7175-4675-94C7-5F418015880D}"/>
            </a:ext>
          </a:extLst>
        </xdr:cNvPr>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12" name="正方形/長方形 111">
          <a:extLst>
            <a:ext uri="{FF2B5EF4-FFF2-40B4-BE49-F238E27FC236}">
              <a16:creationId xmlns:a16="http://schemas.microsoft.com/office/drawing/2014/main" id="{C3AC4B30-E830-494F-8479-8B8B8D8F16DB}"/>
            </a:ext>
          </a:extLst>
        </xdr:cNvPr>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13" name="正方形/長方形 112">
          <a:extLst>
            <a:ext uri="{FF2B5EF4-FFF2-40B4-BE49-F238E27FC236}">
              <a16:creationId xmlns:a16="http://schemas.microsoft.com/office/drawing/2014/main" id="{0C5D7AB3-18D3-4A92-AA3E-7CE94113FCBC}"/>
            </a:ext>
          </a:extLst>
        </xdr:cNvPr>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[ 288.9</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14" name="正方形/長方形 113">
          <a:extLst>
            <a:ext uri="{FF2B5EF4-FFF2-40B4-BE49-F238E27FC236}">
              <a16:creationId xmlns:a16="http://schemas.microsoft.com/office/drawing/2014/main" id="{47F416FC-5A9E-419C-BCC9-1F3C6219BE7B}"/>
            </a:ext>
          </a:extLst>
        </xdr:cNvPr>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15" name="正方形/長方形 114">
          <a:extLst>
            <a:ext uri="{FF2B5EF4-FFF2-40B4-BE49-F238E27FC236}">
              <a16:creationId xmlns:a16="http://schemas.microsoft.com/office/drawing/2014/main" id="{C244FC4F-DCBD-437D-BCBF-63276B342A66}"/>
            </a:ext>
          </a:extLst>
        </xdr:cNvPr>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16" name="正方形/長方形 115">
          <a:extLst>
            <a:ext uri="{FF2B5EF4-FFF2-40B4-BE49-F238E27FC236}">
              <a16:creationId xmlns:a16="http://schemas.microsoft.com/office/drawing/2014/main" id="{86A246F3-D763-40F5-8822-2DC2476F08F8}"/>
            </a:ext>
          </a:extLst>
        </xdr:cNvPr>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17" name="正方形/長方形 116">
          <a:extLst>
            <a:ext uri="{FF2B5EF4-FFF2-40B4-BE49-F238E27FC236}">
              <a16:creationId xmlns:a16="http://schemas.microsoft.com/office/drawing/2014/main" id="{E743A63E-162D-468C-B08F-0A6B03DAB0D1}"/>
            </a:ext>
          </a:extLst>
        </xdr:cNvPr>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18" name="正方形/長方形 117">
          <a:extLst>
            <a:ext uri="{FF2B5EF4-FFF2-40B4-BE49-F238E27FC236}">
              <a16:creationId xmlns:a16="http://schemas.microsoft.com/office/drawing/2014/main" id="{DD593755-F870-4B69-9E86-6D16AFEE76EA}"/>
            </a:ext>
          </a:extLst>
        </xdr:cNvPr>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19" name="正方形/長方形 118">
          <a:extLst>
            <a:ext uri="{FF2B5EF4-FFF2-40B4-BE49-F238E27FC236}">
              <a16:creationId xmlns:a16="http://schemas.microsoft.com/office/drawing/2014/main" id="{769E4008-5EF2-4896-9F3E-366D2BBA6BCF}"/>
            </a:ext>
          </a:extLst>
        </xdr:cNvPr>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20" name="正方形/長方形 119">
          <a:extLst>
            <a:ext uri="{FF2B5EF4-FFF2-40B4-BE49-F238E27FC236}">
              <a16:creationId xmlns:a16="http://schemas.microsoft.com/office/drawing/2014/main" id="{A02C6407-023F-4A81-A4D6-986C48FF7C70}"/>
            </a:ext>
          </a:extLst>
        </xdr:cNvPr>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21" name="正方形/長方形 120">
          <a:extLst>
            <a:ext uri="{FF2B5EF4-FFF2-40B4-BE49-F238E27FC236}">
              <a16:creationId xmlns:a16="http://schemas.microsoft.com/office/drawing/2014/main" id="{C993079F-64A7-4FB0-AADC-558350168F20}"/>
            </a:ext>
          </a:extLst>
        </xdr:cNvPr>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22" name="正方形/長方形 121">
          <a:extLst>
            <a:ext uri="{FF2B5EF4-FFF2-40B4-BE49-F238E27FC236}">
              <a16:creationId xmlns:a16="http://schemas.microsoft.com/office/drawing/2014/main" id="{DEAB42F9-3A4D-42A7-B9D8-66E50E7814EC}"/>
            </a:ext>
          </a:extLst>
        </xdr:cNvPr>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23" name="テキスト ボックス 122">
          <a:extLst>
            <a:ext uri="{FF2B5EF4-FFF2-40B4-BE49-F238E27FC236}">
              <a16:creationId xmlns:a16="http://schemas.microsoft.com/office/drawing/2014/main" id="{072BFEB1-6C8B-4D74-890E-A8CBB856E0D6}"/>
            </a:ext>
          </a:extLst>
        </xdr:cNvPr>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債務償還比率については令和２年度において財政調整基金を取り崩したことにより基金残高が減少し、比率が大幅に上昇したが、令和５年度においても財政調整基金（新庁舎建設等に充当）を取り崩した為、数値は上昇した。</a:t>
          </a:r>
        </a:p>
        <a:p>
          <a:r>
            <a:rPr kumimoji="1" lang="ja-JP" altLang="en-US" sz="1100">
              <a:latin typeface="ＭＳ Ｐゴシック" panose="020B0600070205080204" pitchFamily="50" charset="-128"/>
              <a:ea typeface="ＭＳ Ｐゴシック" panose="020B0600070205080204" pitchFamily="50" charset="-128"/>
            </a:rPr>
            <a:t>類似団体との比較についてはほぼ同様の水準で移行しているが、今後も現在着手し、引き続き実施する大型事業（新庁舎建設等）に基金の取り崩し等も計画していることから、今後も事業実施の適正化を図り、財政の健全化に努める。</a:t>
          </a:r>
        </a:p>
        <a:p>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oneCellAnchor>
    <xdr:from>
      <xdr:col>57</xdr:col>
      <xdr:colOff>111125</xdr:colOff>
      <xdr:row>23</xdr:row>
      <xdr:rowOff>47625</xdr:rowOff>
    </xdr:from>
    <xdr:ext cx="349839" cy="225703"/>
    <xdr:sp macro="" textlink="">
      <xdr:nvSpPr>
        <xdr:cNvPr id="124" name="テキスト ボックス 123">
          <a:extLst>
            <a:ext uri="{FF2B5EF4-FFF2-40B4-BE49-F238E27FC236}">
              <a16:creationId xmlns:a16="http://schemas.microsoft.com/office/drawing/2014/main" id="{890DAEF0-0599-4B34-AB4B-01A28F546F28}"/>
            </a:ext>
          </a:extLst>
        </xdr:cNvPr>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25" name="直線コネクタ 124">
          <a:extLst>
            <a:ext uri="{FF2B5EF4-FFF2-40B4-BE49-F238E27FC236}">
              <a16:creationId xmlns:a16="http://schemas.microsoft.com/office/drawing/2014/main" id="{96EBCA4A-00F5-49B7-BC1A-A5C9882698A7}"/>
            </a:ext>
          </a:extLst>
        </xdr:cNvPr>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26" name="テキスト ボックス 125">
          <a:extLst>
            <a:ext uri="{FF2B5EF4-FFF2-40B4-BE49-F238E27FC236}">
              <a16:creationId xmlns:a16="http://schemas.microsoft.com/office/drawing/2014/main" id="{AE6715B3-6E40-4335-839A-DE38DDF2D868}"/>
            </a:ext>
          </a:extLst>
        </xdr:cNvPr>
        <xdr:cNvSpPr txBox="1"/>
      </xdr:nvSpPr>
      <xdr:spPr>
        <a:xfrm>
          <a:off x="1075667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151342</xdr:rowOff>
    </xdr:from>
    <xdr:to>
      <xdr:col>80</xdr:col>
      <xdr:colOff>9525</xdr:colOff>
      <xdr:row>34</xdr:row>
      <xdr:rowOff>151342</xdr:rowOff>
    </xdr:to>
    <xdr:cxnSp macro="">
      <xdr:nvCxnSpPr>
        <xdr:cNvPr id="127" name="直線コネクタ 126">
          <a:extLst>
            <a:ext uri="{FF2B5EF4-FFF2-40B4-BE49-F238E27FC236}">
              <a16:creationId xmlns:a16="http://schemas.microsoft.com/office/drawing/2014/main" id="{5D60FBC6-C845-4E0D-9BB1-C72EC5939AC6}"/>
            </a:ext>
          </a:extLst>
        </xdr:cNvPr>
        <xdr:cNvCxnSpPr/>
      </xdr:nvCxnSpPr>
      <xdr:spPr>
        <a:xfrm>
          <a:off x="11303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57541</xdr:rowOff>
    </xdr:from>
    <xdr:ext cx="482824" cy="225703"/>
    <xdr:sp macro="" textlink="">
      <xdr:nvSpPr>
        <xdr:cNvPr id="128" name="テキスト ボックス 127">
          <a:extLst>
            <a:ext uri="{FF2B5EF4-FFF2-40B4-BE49-F238E27FC236}">
              <a16:creationId xmlns:a16="http://schemas.microsoft.com/office/drawing/2014/main" id="{B85F7676-FA6D-4F4C-8E64-FAB550F7A579}"/>
            </a:ext>
          </a:extLst>
        </xdr:cNvPr>
        <xdr:cNvSpPr txBox="1"/>
      </xdr:nvSpPr>
      <xdr:spPr>
        <a:xfrm>
          <a:off x="10756676" y="6658366"/>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29" name="直線コネクタ 128">
          <a:extLst>
            <a:ext uri="{FF2B5EF4-FFF2-40B4-BE49-F238E27FC236}">
              <a16:creationId xmlns:a16="http://schemas.microsoft.com/office/drawing/2014/main" id="{94204CFB-9771-4D72-8412-65EAD6E472D2}"/>
            </a:ext>
          </a:extLst>
        </xdr:cNvPr>
        <xdr:cNvCxnSpPr/>
      </xdr:nvCxnSpPr>
      <xdr:spPr>
        <a:xfrm>
          <a:off x="11303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40607</xdr:rowOff>
    </xdr:from>
    <xdr:ext cx="410689" cy="225703"/>
    <xdr:sp macro="" textlink="">
      <xdr:nvSpPr>
        <xdr:cNvPr id="130" name="テキスト ボックス 129">
          <a:extLst>
            <a:ext uri="{FF2B5EF4-FFF2-40B4-BE49-F238E27FC236}">
              <a16:creationId xmlns:a16="http://schemas.microsoft.com/office/drawing/2014/main" id="{CBFD951D-8E91-4613-9DDE-8A562382928A}"/>
            </a:ext>
          </a:extLst>
        </xdr:cNvPr>
        <xdr:cNvSpPr txBox="1"/>
      </xdr:nvSpPr>
      <xdr:spPr>
        <a:xfrm>
          <a:off x="10828811" y="629853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31" name="直線コネクタ 130">
          <a:extLst>
            <a:ext uri="{FF2B5EF4-FFF2-40B4-BE49-F238E27FC236}">
              <a16:creationId xmlns:a16="http://schemas.microsoft.com/office/drawing/2014/main" id="{FF2742CC-9E0D-457F-A4E6-F429D7A07895}"/>
            </a:ext>
          </a:extLst>
        </xdr:cNvPr>
        <xdr:cNvCxnSpPr/>
      </xdr:nvCxnSpPr>
      <xdr:spPr>
        <a:xfrm>
          <a:off x="11303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30</xdr:row>
      <xdr:rowOff>23674</xdr:rowOff>
    </xdr:from>
    <xdr:ext cx="410689" cy="225703"/>
    <xdr:sp macro="" textlink="">
      <xdr:nvSpPr>
        <xdr:cNvPr id="132" name="テキスト ボックス 131">
          <a:extLst>
            <a:ext uri="{FF2B5EF4-FFF2-40B4-BE49-F238E27FC236}">
              <a16:creationId xmlns:a16="http://schemas.microsoft.com/office/drawing/2014/main" id="{0F6C2708-51B6-49E2-8DC7-C511A719561F}"/>
            </a:ext>
          </a:extLst>
        </xdr:cNvPr>
        <xdr:cNvSpPr txBox="1"/>
      </xdr:nvSpPr>
      <xdr:spPr>
        <a:xfrm>
          <a:off x="10828811" y="59386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33" name="直線コネクタ 132">
          <a:extLst>
            <a:ext uri="{FF2B5EF4-FFF2-40B4-BE49-F238E27FC236}">
              <a16:creationId xmlns:a16="http://schemas.microsoft.com/office/drawing/2014/main" id="{408295B4-DE64-486A-826E-9F2C354105DB}"/>
            </a:ext>
          </a:extLst>
        </xdr:cNvPr>
        <xdr:cNvCxnSpPr/>
      </xdr:nvCxnSpPr>
      <xdr:spPr>
        <a:xfrm>
          <a:off x="11303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134" name="テキスト ボックス 133">
          <a:extLst>
            <a:ext uri="{FF2B5EF4-FFF2-40B4-BE49-F238E27FC236}">
              <a16:creationId xmlns:a16="http://schemas.microsoft.com/office/drawing/2014/main" id="{F3E25DFD-71F6-4A2A-A6AC-3711F6DBED88}"/>
            </a:ext>
          </a:extLst>
        </xdr:cNvPr>
        <xdr:cNvSpPr txBox="1"/>
      </xdr:nvSpPr>
      <xdr:spPr>
        <a:xfrm>
          <a:off x="10828811" y="557886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35" name="直線コネクタ 134">
          <a:extLst>
            <a:ext uri="{FF2B5EF4-FFF2-40B4-BE49-F238E27FC236}">
              <a16:creationId xmlns:a16="http://schemas.microsoft.com/office/drawing/2014/main" id="{B03F9769-F02E-4280-BA02-8332E4DA8251}"/>
            </a:ext>
          </a:extLst>
        </xdr:cNvPr>
        <xdr:cNvCxnSpPr/>
      </xdr:nvCxnSpPr>
      <xdr:spPr>
        <a:xfrm>
          <a:off x="11303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161257</xdr:rowOff>
    </xdr:from>
    <xdr:ext cx="308097" cy="225703"/>
    <xdr:sp macro="" textlink="">
      <xdr:nvSpPr>
        <xdr:cNvPr id="136" name="テキスト ボックス 135">
          <a:extLst>
            <a:ext uri="{FF2B5EF4-FFF2-40B4-BE49-F238E27FC236}">
              <a16:creationId xmlns:a16="http://schemas.microsoft.com/office/drawing/2014/main" id="{4F6E03AC-6ADC-4BC4-8A65-D794DD01AD5A}"/>
            </a:ext>
          </a:extLst>
        </xdr:cNvPr>
        <xdr:cNvSpPr txBox="1"/>
      </xdr:nvSpPr>
      <xdr:spPr>
        <a:xfrm>
          <a:off x="10931403" y="5219032"/>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37" name="直線コネクタ 136">
          <a:extLst>
            <a:ext uri="{FF2B5EF4-FFF2-40B4-BE49-F238E27FC236}">
              <a16:creationId xmlns:a16="http://schemas.microsoft.com/office/drawing/2014/main" id="{1D947294-62FD-4E95-A710-7F57CE1AFF13}"/>
            </a:ext>
          </a:extLst>
        </xdr:cNvPr>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38" name="債務償還比率グラフ枠">
          <a:extLst>
            <a:ext uri="{FF2B5EF4-FFF2-40B4-BE49-F238E27FC236}">
              <a16:creationId xmlns:a16="http://schemas.microsoft.com/office/drawing/2014/main" id="{BD9AE587-85AC-4C34-88C9-C199C103F13C}"/>
            </a:ext>
          </a:extLst>
        </xdr:cNvPr>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83608</xdr:rowOff>
    </xdr:from>
    <xdr:to>
      <xdr:col>76</xdr:col>
      <xdr:colOff>21589</xdr:colOff>
      <xdr:row>34</xdr:row>
      <xdr:rowOff>8727</xdr:rowOff>
    </xdr:to>
    <xdr:cxnSp macro="">
      <xdr:nvCxnSpPr>
        <xdr:cNvPr id="139" name="直線コネクタ 138">
          <a:extLst>
            <a:ext uri="{FF2B5EF4-FFF2-40B4-BE49-F238E27FC236}">
              <a16:creationId xmlns:a16="http://schemas.microsoft.com/office/drawing/2014/main" id="{A426D36B-4CCD-4288-ADF1-C531001EB4B3}"/>
            </a:ext>
          </a:extLst>
        </xdr:cNvPr>
        <xdr:cNvCxnSpPr/>
      </xdr:nvCxnSpPr>
      <xdr:spPr>
        <a:xfrm flipV="1">
          <a:off x="14793595" y="5312833"/>
          <a:ext cx="1269" cy="12967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12554</xdr:rowOff>
    </xdr:from>
    <xdr:ext cx="560923" cy="259045"/>
    <xdr:sp macro="" textlink="">
      <xdr:nvSpPr>
        <xdr:cNvPr id="140" name="債務償還比率最小値テキスト">
          <a:extLst>
            <a:ext uri="{FF2B5EF4-FFF2-40B4-BE49-F238E27FC236}">
              <a16:creationId xmlns:a16="http://schemas.microsoft.com/office/drawing/2014/main" id="{2EE3C4D8-6F35-401C-9101-45D9F2C1AB47}"/>
            </a:ext>
          </a:extLst>
        </xdr:cNvPr>
        <xdr:cNvSpPr txBox="1"/>
      </xdr:nvSpPr>
      <xdr:spPr>
        <a:xfrm>
          <a:off x="14846300" y="6613379"/>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1,081.1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8727</xdr:rowOff>
    </xdr:from>
    <xdr:to>
      <xdr:col>76</xdr:col>
      <xdr:colOff>111125</xdr:colOff>
      <xdr:row>34</xdr:row>
      <xdr:rowOff>8727</xdr:rowOff>
    </xdr:to>
    <xdr:cxnSp macro="">
      <xdr:nvCxnSpPr>
        <xdr:cNvPr id="141" name="直線コネクタ 140">
          <a:extLst>
            <a:ext uri="{FF2B5EF4-FFF2-40B4-BE49-F238E27FC236}">
              <a16:creationId xmlns:a16="http://schemas.microsoft.com/office/drawing/2014/main" id="{C6519CA1-BFFF-46D3-8465-31CB9ABBD1F0}"/>
            </a:ext>
          </a:extLst>
        </xdr:cNvPr>
        <xdr:cNvCxnSpPr/>
      </xdr:nvCxnSpPr>
      <xdr:spPr>
        <a:xfrm>
          <a:off x="14706600" y="66095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30285</xdr:rowOff>
    </xdr:from>
    <xdr:ext cx="340478" cy="259045"/>
    <xdr:sp macro="" textlink="">
      <xdr:nvSpPr>
        <xdr:cNvPr id="142" name="債務償還比率最大値テキスト">
          <a:extLst>
            <a:ext uri="{FF2B5EF4-FFF2-40B4-BE49-F238E27FC236}">
              <a16:creationId xmlns:a16="http://schemas.microsoft.com/office/drawing/2014/main" id="{96DFE377-7156-471D-88BA-5FD2557A2051}"/>
            </a:ext>
          </a:extLst>
        </xdr:cNvPr>
        <xdr:cNvSpPr txBox="1"/>
      </xdr:nvSpPr>
      <xdr:spPr>
        <a:xfrm>
          <a:off x="14846300" y="508806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83608</xdr:rowOff>
    </xdr:from>
    <xdr:to>
      <xdr:col>76</xdr:col>
      <xdr:colOff>111125</xdr:colOff>
      <xdr:row>26</xdr:row>
      <xdr:rowOff>83608</xdr:rowOff>
    </xdr:to>
    <xdr:cxnSp macro="">
      <xdr:nvCxnSpPr>
        <xdr:cNvPr id="143" name="直線コネクタ 142">
          <a:extLst>
            <a:ext uri="{FF2B5EF4-FFF2-40B4-BE49-F238E27FC236}">
              <a16:creationId xmlns:a16="http://schemas.microsoft.com/office/drawing/2014/main" id="{E3DD7F38-F232-4B8C-BE4D-C38025CD7592}"/>
            </a:ext>
          </a:extLst>
        </xdr:cNvPr>
        <xdr:cNvCxnSpPr/>
      </xdr:nvCxnSpPr>
      <xdr:spPr>
        <a:xfrm>
          <a:off x="14706600" y="53128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27</xdr:row>
      <xdr:rowOff>892</xdr:rowOff>
    </xdr:from>
    <xdr:ext cx="469744" cy="259045"/>
    <xdr:sp macro="" textlink="">
      <xdr:nvSpPr>
        <xdr:cNvPr id="144" name="債務償還比率平均値テキスト">
          <a:extLst>
            <a:ext uri="{FF2B5EF4-FFF2-40B4-BE49-F238E27FC236}">
              <a16:creationId xmlns:a16="http://schemas.microsoft.com/office/drawing/2014/main" id="{D1AB05F7-ACD4-4F71-83E2-1F124F10C210}"/>
            </a:ext>
          </a:extLst>
        </xdr:cNvPr>
        <xdr:cNvSpPr txBox="1"/>
      </xdr:nvSpPr>
      <xdr:spPr>
        <a:xfrm>
          <a:off x="14846300" y="540156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27</xdr:row>
      <xdr:rowOff>149465</xdr:rowOff>
    </xdr:from>
    <xdr:to>
      <xdr:col>76</xdr:col>
      <xdr:colOff>73025</xdr:colOff>
      <xdr:row>28</xdr:row>
      <xdr:rowOff>79615</xdr:rowOff>
    </xdr:to>
    <xdr:sp macro="" textlink="">
      <xdr:nvSpPr>
        <xdr:cNvPr id="145" name="フローチャート: 判断 144">
          <a:extLst>
            <a:ext uri="{FF2B5EF4-FFF2-40B4-BE49-F238E27FC236}">
              <a16:creationId xmlns:a16="http://schemas.microsoft.com/office/drawing/2014/main" id="{06789B77-7891-40D6-A9C3-3B73EDED12BF}"/>
            </a:ext>
          </a:extLst>
        </xdr:cNvPr>
        <xdr:cNvSpPr/>
      </xdr:nvSpPr>
      <xdr:spPr>
        <a:xfrm>
          <a:off x="14744700" y="5550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27</xdr:row>
      <xdr:rowOff>76779</xdr:rowOff>
    </xdr:from>
    <xdr:to>
      <xdr:col>72</xdr:col>
      <xdr:colOff>123825</xdr:colOff>
      <xdr:row>28</xdr:row>
      <xdr:rowOff>6929</xdr:rowOff>
    </xdr:to>
    <xdr:sp macro="" textlink="">
      <xdr:nvSpPr>
        <xdr:cNvPr id="146" name="フローチャート: 判断 145">
          <a:extLst>
            <a:ext uri="{FF2B5EF4-FFF2-40B4-BE49-F238E27FC236}">
              <a16:creationId xmlns:a16="http://schemas.microsoft.com/office/drawing/2014/main" id="{090576E9-8732-4E04-AECF-2D69EDFF9F4A}"/>
            </a:ext>
          </a:extLst>
        </xdr:cNvPr>
        <xdr:cNvSpPr/>
      </xdr:nvSpPr>
      <xdr:spPr>
        <a:xfrm>
          <a:off x="14033500" y="54774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27</xdr:row>
      <xdr:rowOff>27001</xdr:rowOff>
    </xdr:from>
    <xdr:to>
      <xdr:col>68</xdr:col>
      <xdr:colOff>123825</xdr:colOff>
      <xdr:row>27</xdr:row>
      <xdr:rowOff>128601</xdr:rowOff>
    </xdr:to>
    <xdr:sp macro="" textlink="">
      <xdr:nvSpPr>
        <xdr:cNvPr id="147" name="フローチャート: 判断 146">
          <a:extLst>
            <a:ext uri="{FF2B5EF4-FFF2-40B4-BE49-F238E27FC236}">
              <a16:creationId xmlns:a16="http://schemas.microsoft.com/office/drawing/2014/main" id="{17DCCABF-5E41-47B6-8E5D-259EDC10C234}"/>
            </a:ext>
          </a:extLst>
        </xdr:cNvPr>
        <xdr:cNvSpPr/>
      </xdr:nvSpPr>
      <xdr:spPr>
        <a:xfrm>
          <a:off x="13271500" y="5427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28</xdr:row>
      <xdr:rowOff>124707</xdr:rowOff>
    </xdr:from>
    <xdr:to>
      <xdr:col>64</xdr:col>
      <xdr:colOff>123825</xdr:colOff>
      <xdr:row>29</xdr:row>
      <xdr:rowOff>54857</xdr:rowOff>
    </xdr:to>
    <xdr:sp macro="" textlink="">
      <xdr:nvSpPr>
        <xdr:cNvPr id="148" name="フローチャート: 判断 147">
          <a:extLst>
            <a:ext uri="{FF2B5EF4-FFF2-40B4-BE49-F238E27FC236}">
              <a16:creationId xmlns:a16="http://schemas.microsoft.com/office/drawing/2014/main" id="{55245CDE-7AE4-4DEC-9E8A-70577D4FE698}"/>
            </a:ext>
          </a:extLst>
        </xdr:cNvPr>
        <xdr:cNvSpPr/>
      </xdr:nvSpPr>
      <xdr:spPr>
        <a:xfrm>
          <a:off x="12509500" y="5696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28</xdr:row>
      <xdr:rowOff>128665</xdr:rowOff>
    </xdr:from>
    <xdr:to>
      <xdr:col>60</xdr:col>
      <xdr:colOff>123825</xdr:colOff>
      <xdr:row>29</xdr:row>
      <xdr:rowOff>58815</xdr:rowOff>
    </xdr:to>
    <xdr:sp macro="" textlink="">
      <xdr:nvSpPr>
        <xdr:cNvPr id="149" name="フローチャート: 判断 148">
          <a:extLst>
            <a:ext uri="{FF2B5EF4-FFF2-40B4-BE49-F238E27FC236}">
              <a16:creationId xmlns:a16="http://schemas.microsoft.com/office/drawing/2014/main" id="{907AA6B0-0E4F-4C91-9C23-D6CC3C8FB973}"/>
            </a:ext>
          </a:extLst>
        </xdr:cNvPr>
        <xdr:cNvSpPr/>
      </xdr:nvSpPr>
      <xdr:spPr>
        <a:xfrm>
          <a:off x="11747500" y="5700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50" name="テキスト ボックス 149">
          <a:extLst>
            <a:ext uri="{FF2B5EF4-FFF2-40B4-BE49-F238E27FC236}">
              <a16:creationId xmlns:a16="http://schemas.microsoft.com/office/drawing/2014/main" id="{41D6CA98-D180-4615-9F0E-2BB8EF0979B3}"/>
            </a:ext>
          </a:extLst>
        </xdr:cNvPr>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51" name="テキスト ボックス 150">
          <a:extLst>
            <a:ext uri="{FF2B5EF4-FFF2-40B4-BE49-F238E27FC236}">
              <a16:creationId xmlns:a16="http://schemas.microsoft.com/office/drawing/2014/main" id="{415217E2-A408-42D6-9A31-8E376C6F9B0A}"/>
            </a:ext>
          </a:extLst>
        </xdr:cNvPr>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52" name="テキスト ボックス 151">
          <a:extLst>
            <a:ext uri="{FF2B5EF4-FFF2-40B4-BE49-F238E27FC236}">
              <a16:creationId xmlns:a16="http://schemas.microsoft.com/office/drawing/2014/main" id="{87F4EB66-81B9-4F8A-BCC4-126AE108094B}"/>
            </a:ext>
          </a:extLst>
        </xdr:cNvPr>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53" name="テキスト ボックス 152">
          <a:extLst>
            <a:ext uri="{FF2B5EF4-FFF2-40B4-BE49-F238E27FC236}">
              <a16:creationId xmlns:a16="http://schemas.microsoft.com/office/drawing/2014/main" id="{1D9A3F22-E178-4730-BEE7-C01350E78431}"/>
            </a:ext>
          </a:extLst>
        </xdr:cNvPr>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54" name="テキスト ボックス 153">
          <a:extLst>
            <a:ext uri="{FF2B5EF4-FFF2-40B4-BE49-F238E27FC236}">
              <a16:creationId xmlns:a16="http://schemas.microsoft.com/office/drawing/2014/main" id="{7D3A8389-A638-4A75-B7D0-90C5C4470304}"/>
            </a:ext>
          </a:extLst>
        </xdr:cNvPr>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28</xdr:row>
      <xdr:rowOff>36428</xdr:rowOff>
    </xdr:from>
    <xdr:to>
      <xdr:col>76</xdr:col>
      <xdr:colOff>73025</xdr:colOff>
      <xdr:row>28</xdr:row>
      <xdr:rowOff>138028</xdr:rowOff>
    </xdr:to>
    <xdr:sp macro="" textlink="">
      <xdr:nvSpPr>
        <xdr:cNvPr id="155" name="楕円 154">
          <a:extLst>
            <a:ext uri="{FF2B5EF4-FFF2-40B4-BE49-F238E27FC236}">
              <a16:creationId xmlns:a16="http://schemas.microsoft.com/office/drawing/2014/main" id="{04FF5EB7-6FF6-4195-8294-AD8D87C4E787}"/>
            </a:ext>
          </a:extLst>
        </xdr:cNvPr>
        <xdr:cNvSpPr/>
      </xdr:nvSpPr>
      <xdr:spPr>
        <a:xfrm>
          <a:off x="14744700" y="56085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28</xdr:row>
      <xdr:rowOff>14855</xdr:rowOff>
    </xdr:from>
    <xdr:ext cx="469744" cy="259045"/>
    <xdr:sp macro="" textlink="">
      <xdr:nvSpPr>
        <xdr:cNvPr id="156" name="債務償還比率該当値テキスト">
          <a:extLst>
            <a:ext uri="{FF2B5EF4-FFF2-40B4-BE49-F238E27FC236}">
              <a16:creationId xmlns:a16="http://schemas.microsoft.com/office/drawing/2014/main" id="{4BA30EAD-7024-4223-8DBD-72EB30733A8A}"/>
            </a:ext>
          </a:extLst>
        </xdr:cNvPr>
        <xdr:cNvSpPr txBox="1"/>
      </xdr:nvSpPr>
      <xdr:spPr>
        <a:xfrm>
          <a:off x="14846300" y="55869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27</xdr:row>
      <xdr:rowOff>95610</xdr:rowOff>
    </xdr:from>
    <xdr:to>
      <xdr:col>72</xdr:col>
      <xdr:colOff>123825</xdr:colOff>
      <xdr:row>28</xdr:row>
      <xdr:rowOff>25760</xdr:rowOff>
    </xdr:to>
    <xdr:sp macro="" textlink="">
      <xdr:nvSpPr>
        <xdr:cNvPr id="157" name="楕円 156">
          <a:extLst>
            <a:ext uri="{FF2B5EF4-FFF2-40B4-BE49-F238E27FC236}">
              <a16:creationId xmlns:a16="http://schemas.microsoft.com/office/drawing/2014/main" id="{7F13EB31-8F96-4617-BC2C-271575400B56}"/>
            </a:ext>
          </a:extLst>
        </xdr:cNvPr>
        <xdr:cNvSpPr/>
      </xdr:nvSpPr>
      <xdr:spPr>
        <a:xfrm>
          <a:off x="14033500" y="5496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27</xdr:row>
      <xdr:rowOff>146410</xdr:rowOff>
    </xdr:from>
    <xdr:to>
      <xdr:col>76</xdr:col>
      <xdr:colOff>22225</xdr:colOff>
      <xdr:row>28</xdr:row>
      <xdr:rowOff>87228</xdr:rowOff>
    </xdr:to>
    <xdr:cxnSp macro="">
      <xdr:nvCxnSpPr>
        <xdr:cNvPr id="158" name="直線コネクタ 157">
          <a:extLst>
            <a:ext uri="{FF2B5EF4-FFF2-40B4-BE49-F238E27FC236}">
              <a16:creationId xmlns:a16="http://schemas.microsoft.com/office/drawing/2014/main" id="{CF96CDBB-D353-4A4B-96C3-4A8753BD0B25}"/>
            </a:ext>
          </a:extLst>
        </xdr:cNvPr>
        <xdr:cNvCxnSpPr/>
      </xdr:nvCxnSpPr>
      <xdr:spPr>
        <a:xfrm>
          <a:off x="14084300" y="5547085"/>
          <a:ext cx="711200" cy="1122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27</xdr:row>
      <xdr:rowOff>113242</xdr:rowOff>
    </xdr:from>
    <xdr:to>
      <xdr:col>68</xdr:col>
      <xdr:colOff>123825</xdr:colOff>
      <xdr:row>28</xdr:row>
      <xdr:rowOff>43392</xdr:rowOff>
    </xdr:to>
    <xdr:sp macro="" textlink="">
      <xdr:nvSpPr>
        <xdr:cNvPr id="159" name="楕円 158">
          <a:extLst>
            <a:ext uri="{FF2B5EF4-FFF2-40B4-BE49-F238E27FC236}">
              <a16:creationId xmlns:a16="http://schemas.microsoft.com/office/drawing/2014/main" id="{40AB33A0-DB10-42CA-86D6-C9D6F32502E0}"/>
            </a:ext>
          </a:extLst>
        </xdr:cNvPr>
        <xdr:cNvSpPr/>
      </xdr:nvSpPr>
      <xdr:spPr>
        <a:xfrm>
          <a:off x="13271500" y="55139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27</xdr:row>
      <xdr:rowOff>146410</xdr:rowOff>
    </xdr:from>
    <xdr:to>
      <xdr:col>72</xdr:col>
      <xdr:colOff>73025</xdr:colOff>
      <xdr:row>27</xdr:row>
      <xdr:rowOff>164042</xdr:rowOff>
    </xdr:to>
    <xdr:cxnSp macro="">
      <xdr:nvCxnSpPr>
        <xdr:cNvPr id="160" name="直線コネクタ 159">
          <a:extLst>
            <a:ext uri="{FF2B5EF4-FFF2-40B4-BE49-F238E27FC236}">
              <a16:creationId xmlns:a16="http://schemas.microsoft.com/office/drawing/2014/main" id="{0795B766-93BC-426B-AE4D-33C8FEAE6B03}"/>
            </a:ext>
          </a:extLst>
        </xdr:cNvPr>
        <xdr:cNvCxnSpPr/>
      </xdr:nvCxnSpPr>
      <xdr:spPr>
        <a:xfrm flipV="1">
          <a:off x="13322300" y="5547085"/>
          <a:ext cx="762000" cy="176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28</xdr:row>
      <xdr:rowOff>171005</xdr:rowOff>
    </xdr:from>
    <xdr:to>
      <xdr:col>64</xdr:col>
      <xdr:colOff>123825</xdr:colOff>
      <xdr:row>29</xdr:row>
      <xdr:rowOff>101155</xdr:rowOff>
    </xdr:to>
    <xdr:sp macro="" textlink="">
      <xdr:nvSpPr>
        <xdr:cNvPr id="161" name="楕円 160">
          <a:extLst>
            <a:ext uri="{FF2B5EF4-FFF2-40B4-BE49-F238E27FC236}">
              <a16:creationId xmlns:a16="http://schemas.microsoft.com/office/drawing/2014/main" id="{07FC7504-7F47-4FF6-BCEB-992606AD931F}"/>
            </a:ext>
          </a:extLst>
        </xdr:cNvPr>
        <xdr:cNvSpPr/>
      </xdr:nvSpPr>
      <xdr:spPr>
        <a:xfrm>
          <a:off x="12509500" y="5743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27</xdr:row>
      <xdr:rowOff>164042</xdr:rowOff>
    </xdr:from>
    <xdr:to>
      <xdr:col>68</xdr:col>
      <xdr:colOff>73025</xdr:colOff>
      <xdr:row>29</xdr:row>
      <xdr:rowOff>50355</xdr:rowOff>
    </xdr:to>
    <xdr:cxnSp macro="">
      <xdr:nvCxnSpPr>
        <xdr:cNvPr id="162" name="直線コネクタ 161">
          <a:extLst>
            <a:ext uri="{FF2B5EF4-FFF2-40B4-BE49-F238E27FC236}">
              <a16:creationId xmlns:a16="http://schemas.microsoft.com/office/drawing/2014/main" id="{408C1DBB-B882-47B4-ACB1-3D0316A8AFF6}"/>
            </a:ext>
          </a:extLst>
        </xdr:cNvPr>
        <xdr:cNvCxnSpPr/>
      </xdr:nvCxnSpPr>
      <xdr:spPr>
        <a:xfrm flipV="1">
          <a:off x="12560300" y="5564717"/>
          <a:ext cx="762000" cy="2292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28</xdr:row>
      <xdr:rowOff>19515</xdr:rowOff>
    </xdr:from>
    <xdr:to>
      <xdr:col>60</xdr:col>
      <xdr:colOff>123825</xdr:colOff>
      <xdr:row>28</xdr:row>
      <xdr:rowOff>121115</xdr:rowOff>
    </xdr:to>
    <xdr:sp macro="" textlink="">
      <xdr:nvSpPr>
        <xdr:cNvPr id="163" name="楕円 162">
          <a:extLst>
            <a:ext uri="{FF2B5EF4-FFF2-40B4-BE49-F238E27FC236}">
              <a16:creationId xmlns:a16="http://schemas.microsoft.com/office/drawing/2014/main" id="{17D1167A-21A9-472A-B22C-B94367AE9DD6}"/>
            </a:ext>
          </a:extLst>
        </xdr:cNvPr>
        <xdr:cNvSpPr/>
      </xdr:nvSpPr>
      <xdr:spPr>
        <a:xfrm>
          <a:off x="11747500" y="5591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28</xdr:row>
      <xdr:rowOff>70315</xdr:rowOff>
    </xdr:from>
    <xdr:to>
      <xdr:col>64</xdr:col>
      <xdr:colOff>73025</xdr:colOff>
      <xdr:row>29</xdr:row>
      <xdr:rowOff>50355</xdr:rowOff>
    </xdr:to>
    <xdr:cxnSp macro="">
      <xdr:nvCxnSpPr>
        <xdr:cNvPr id="164" name="直線コネクタ 163">
          <a:extLst>
            <a:ext uri="{FF2B5EF4-FFF2-40B4-BE49-F238E27FC236}">
              <a16:creationId xmlns:a16="http://schemas.microsoft.com/office/drawing/2014/main" id="{5C09B47F-05F6-4AFA-BB99-C505D9CD6F05}"/>
            </a:ext>
          </a:extLst>
        </xdr:cNvPr>
        <xdr:cNvCxnSpPr/>
      </xdr:nvCxnSpPr>
      <xdr:spPr>
        <a:xfrm>
          <a:off x="11798300" y="5642440"/>
          <a:ext cx="762000" cy="151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26</xdr:row>
      <xdr:rowOff>23456</xdr:rowOff>
    </xdr:from>
    <xdr:ext cx="469744" cy="259045"/>
    <xdr:sp macro="" textlink="">
      <xdr:nvSpPr>
        <xdr:cNvPr id="165" name="n_1aveValue債務償還比率">
          <a:extLst>
            <a:ext uri="{FF2B5EF4-FFF2-40B4-BE49-F238E27FC236}">
              <a16:creationId xmlns:a16="http://schemas.microsoft.com/office/drawing/2014/main" id="{A2068E3E-251F-437E-BE9B-744E9C8D2AFA}"/>
            </a:ext>
          </a:extLst>
        </xdr:cNvPr>
        <xdr:cNvSpPr txBox="1"/>
      </xdr:nvSpPr>
      <xdr:spPr>
        <a:xfrm>
          <a:off x="13836727" y="52526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25</xdr:row>
      <xdr:rowOff>145128</xdr:rowOff>
    </xdr:from>
    <xdr:ext cx="469744" cy="259045"/>
    <xdr:sp macro="" textlink="">
      <xdr:nvSpPr>
        <xdr:cNvPr id="166" name="n_2aveValue債務償還比率">
          <a:extLst>
            <a:ext uri="{FF2B5EF4-FFF2-40B4-BE49-F238E27FC236}">
              <a16:creationId xmlns:a16="http://schemas.microsoft.com/office/drawing/2014/main" id="{7C086B57-41E9-4578-9829-F88D744E4434}"/>
            </a:ext>
          </a:extLst>
        </xdr:cNvPr>
        <xdr:cNvSpPr txBox="1"/>
      </xdr:nvSpPr>
      <xdr:spPr>
        <a:xfrm>
          <a:off x="13087427" y="52029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27</xdr:row>
      <xdr:rowOff>71384</xdr:rowOff>
    </xdr:from>
    <xdr:ext cx="469744" cy="259045"/>
    <xdr:sp macro="" textlink="">
      <xdr:nvSpPr>
        <xdr:cNvPr id="167" name="n_3aveValue債務償還比率">
          <a:extLst>
            <a:ext uri="{FF2B5EF4-FFF2-40B4-BE49-F238E27FC236}">
              <a16:creationId xmlns:a16="http://schemas.microsoft.com/office/drawing/2014/main" id="{EF2654A9-FD0E-46A5-A247-03125F7D8E58}"/>
            </a:ext>
          </a:extLst>
        </xdr:cNvPr>
        <xdr:cNvSpPr txBox="1"/>
      </xdr:nvSpPr>
      <xdr:spPr>
        <a:xfrm>
          <a:off x="12325427" y="54720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29</xdr:row>
      <xdr:rowOff>49942</xdr:rowOff>
    </xdr:from>
    <xdr:ext cx="469744" cy="259045"/>
    <xdr:sp macro="" textlink="">
      <xdr:nvSpPr>
        <xdr:cNvPr id="168" name="n_4aveValue債務償還比率">
          <a:extLst>
            <a:ext uri="{FF2B5EF4-FFF2-40B4-BE49-F238E27FC236}">
              <a16:creationId xmlns:a16="http://schemas.microsoft.com/office/drawing/2014/main" id="{22FE2815-5BF9-49AD-BE6E-1D9A525DD544}"/>
            </a:ext>
          </a:extLst>
        </xdr:cNvPr>
        <xdr:cNvSpPr txBox="1"/>
      </xdr:nvSpPr>
      <xdr:spPr>
        <a:xfrm>
          <a:off x="11563427" y="57935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28</xdr:row>
      <xdr:rowOff>16887</xdr:rowOff>
    </xdr:from>
    <xdr:ext cx="469744" cy="259045"/>
    <xdr:sp macro="" textlink="">
      <xdr:nvSpPr>
        <xdr:cNvPr id="169" name="n_1mainValue債務償還比率">
          <a:extLst>
            <a:ext uri="{FF2B5EF4-FFF2-40B4-BE49-F238E27FC236}">
              <a16:creationId xmlns:a16="http://schemas.microsoft.com/office/drawing/2014/main" id="{8C5C589F-D3C1-4E57-A9B4-B6BE9BC5D54A}"/>
            </a:ext>
          </a:extLst>
        </xdr:cNvPr>
        <xdr:cNvSpPr txBox="1"/>
      </xdr:nvSpPr>
      <xdr:spPr>
        <a:xfrm>
          <a:off x="13836727" y="55890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28</xdr:row>
      <xdr:rowOff>34519</xdr:rowOff>
    </xdr:from>
    <xdr:ext cx="469744" cy="259045"/>
    <xdr:sp macro="" textlink="">
      <xdr:nvSpPr>
        <xdr:cNvPr id="170" name="n_2mainValue債務償還比率">
          <a:extLst>
            <a:ext uri="{FF2B5EF4-FFF2-40B4-BE49-F238E27FC236}">
              <a16:creationId xmlns:a16="http://schemas.microsoft.com/office/drawing/2014/main" id="{EEE085AF-924A-4F33-9966-5AC452C22CA9}"/>
            </a:ext>
          </a:extLst>
        </xdr:cNvPr>
        <xdr:cNvSpPr txBox="1"/>
      </xdr:nvSpPr>
      <xdr:spPr>
        <a:xfrm>
          <a:off x="13087427" y="56066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29</xdr:row>
      <xdr:rowOff>92282</xdr:rowOff>
    </xdr:from>
    <xdr:ext cx="469744" cy="259045"/>
    <xdr:sp macro="" textlink="">
      <xdr:nvSpPr>
        <xdr:cNvPr id="171" name="n_3mainValue債務償還比率">
          <a:extLst>
            <a:ext uri="{FF2B5EF4-FFF2-40B4-BE49-F238E27FC236}">
              <a16:creationId xmlns:a16="http://schemas.microsoft.com/office/drawing/2014/main" id="{609D5DB9-0F0A-47B8-8CFC-A550C8FCB305}"/>
            </a:ext>
          </a:extLst>
        </xdr:cNvPr>
        <xdr:cNvSpPr txBox="1"/>
      </xdr:nvSpPr>
      <xdr:spPr>
        <a:xfrm>
          <a:off x="12325427" y="58358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26</xdr:row>
      <xdr:rowOff>137642</xdr:rowOff>
    </xdr:from>
    <xdr:ext cx="469744" cy="259045"/>
    <xdr:sp macro="" textlink="">
      <xdr:nvSpPr>
        <xdr:cNvPr id="172" name="n_4mainValue債務償還比率">
          <a:extLst>
            <a:ext uri="{FF2B5EF4-FFF2-40B4-BE49-F238E27FC236}">
              <a16:creationId xmlns:a16="http://schemas.microsoft.com/office/drawing/2014/main" id="{3594C553-670A-4129-BB39-76A94F20DBA8}"/>
            </a:ext>
          </a:extLst>
        </xdr:cNvPr>
        <xdr:cNvSpPr txBox="1"/>
      </xdr:nvSpPr>
      <xdr:spPr>
        <a:xfrm>
          <a:off x="11563427" y="53668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73" name="正方形/長方形 172">
          <a:extLst>
            <a:ext uri="{FF2B5EF4-FFF2-40B4-BE49-F238E27FC236}">
              <a16:creationId xmlns:a16="http://schemas.microsoft.com/office/drawing/2014/main" id="{0B802A03-19C7-4A46-BAC9-4847063253E1}"/>
            </a:ext>
          </a:extLst>
        </xdr:cNvPr>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74" name="正方形/長方形 173">
          <a:extLst>
            <a:ext uri="{FF2B5EF4-FFF2-40B4-BE49-F238E27FC236}">
              <a16:creationId xmlns:a16="http://schemas.microsoft.com/office/drawing/2014/main" id="{B9303AE4-AE6A-4D0F-9501-B99AD7FA5994}"/>
            </a:ext>
          </a:extLst>
        </xdr:cNvPr>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75" name="テキスト ボックス 174">
          <a:extLst>
            <a:ext uri="{FF2B5EF4-FFF2-40B4-BE49-F238E27FC236}">
              <a16:creationId xmlns:a16="http://schemas.microsoft.com/office/drawing/2014/main" id="{1344AD9D-0D11-456B-8DAF-0A15628FCF3C}"/>
            </a:ext>
          </a:extLst>
        </xdr:cNvPr>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76" name="テキスト ボックス 175">
          <a:extLst>
            <a:ext uri="{FF2B5EF4-FFF2-40B4-BE49-F238E27FC236}">
              <a16:creationId xmlns:a16="http://schemas.microsoft.com/office/drawing/2014/main" id="{9966362A-0D2F-41AA-B2F6-DF78F343EBDD}"/>
            </a:ext>
          </a:extLst>
        </xdr:cNvPr>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77" name="テキスト ボックス 176">
          <a:extLst>
            <a:ext uri="{FF2B5EF4-FFF2-40B4-BE49-F238E27FC236}">
              <a16:creationId xmlns:a16="http://schemas.microsoft.com/office/drawing/2014/main" id="{88823CF9-B6B0-442F-B177-73E28A3E4795}"/>
            </a:ext>
          </a:extLst>
        </xdr:cNvPr>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78" name="テキスト ボックス 177">
          <a:extLst>
            <a:ext uri="{FF2B5EF4-FFF2-40B4-BE49-F238E27FC236}">
              <a16:creationId xmlns:a16="http://schemas.microsoft.com/office/drawing/2014/main" id="{F3AA2644-9D2B-4427-BDE2-5E0BD05F9C96}"/>
            </a:ext>
          </a:extLst>
        </xdr:cNvPr>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E685C4D7-FFA8-41E6-9313-825B3DEBD68A}"/>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E3134951-3C2A-4226-8064-EBF74D085C02}"/>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D8850009-EA93-4889-8819-856C4C5A7C51}"/>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25FB0142-3134-41EF-98B5-5835FAB01B37}"/>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奈良県下北山村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8351BA16-2131-4C62-8AD5-4DD0A09B37FF}"/>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F017138B-A036-4870-A62C-75620B09FBCA}"/>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53A9BFB2-F3D2-4715-A137-48E209F348B8}"/>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A2CE88C8-F0A3-43AC-BF3E-2EC42E9C9985}"/>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15FECF4-0AB7-4C34-AF19-4505D36C8598}"/>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58171FCB-5094-4B2B-B64F-403DD355898A}"/>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811
802
133.39
2,941,597
2,831,253
108,142
1,200,728
3,485,342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9A7C3C3D-A2DE-44B1-B08B-2AC9B8B13EEC}"/>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80611D9F-B5CC-4A5B-A136-D3F6E684DAE6}"/>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D2F71C20-977E-46E1-9928-DFD2FCCF8A9F}"/>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7.9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AEAA93BD-4EA5-4E27-925F-5E7A50209578}"/>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82816841-F20B-46B2-A1C5-78FE6277F918}"/>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4A884EA1-B0D7-451A-8184-CDA919F83005}"/>
            </a:ext>
          </a:extLst>
        </xdr:cNvPr>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DB6C7307-0A6C-4088-95F1-A2A00547A969}"/>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C3566734-99BF-4F1C-9466-AEBA06288B89}"/>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83832EBE-3785-4C25-B627-6E48E60FA8C4}"/>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16090C1C-AFF0-46E4-AEBD-C7AD58CB588E}"/>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C673C03B-608D-47F5-950B-7BC4C1F292E3}"/>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5516E05F-B508-4A17-AC81-30BEC431C156}"/>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EACAC0B8-9C99-49CE-A929-095A1549EF76}"/>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224C23F4-9FE6-41EB-A1A5-0B0C21FE0E75}"/>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3EA2ACDC-CC09-4C23-ABEC-D670F303FB1B}"/>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2AA93CE1-DAA6-416F-BCC0-9CACB487C2E6}"/>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BBBFBA0D-18D2-4CDF-B935-FE436BAC594B}"/>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CB7DBD36-F5C7-49CF-B714-65E951ECF00A}"/>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C76B82C4-C928-4619-9BF1-5D39B4B8B5FF}"/>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72C3CEB4-A0E5-4F2A-8FD4-9F09A62D364F}"/>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3FF61246-A999-46B3-86D3-1AB215797F53}"/>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C214DFDE-C961-4891-BA66-FFE17846FE11}"/>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24395B1B-186C-4976-9D1E-CB668ABAC482}"/>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1BDB362B-C2D6-43DA-B5F0-F3195AE39202}"/>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BD847015-E58D-4087-BFB4-E61801848FAB}"/>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2F997910-6D74-430B-832E-D1186C42FD9F}"/>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87C0CDFA-81FC-4E64-AD42-3648263D4FC0}"/>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E69E67BC-58E3-4C6E-8B46-91C687135DB1}"/>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9CD41333-5BAB-437F-A95B-8B837094F622}"/>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5A650210-8B30-468E-A93E-53BE86614B3E}"/>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C2208536-6E89-46D6-8755-7D2DCBC59238}"/>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981F244A-0484-412E-A911-9996F8297EFA}"/>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a:extLst>
            <a:ext uri="{FF2B5EF4-FFF2-40B4-BE49-F238E27FC236}">
              <a16:creationId xmlns:a16="http://schemas.microsoft.com/office/drawing/2014/main" id="{845B50A3-7332-4B16-876E-4FDEA472225F}"/>
            </a:ext>
          </a:extLst>
        </xdr:cNvPr>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a:extLst>
            <a:ext uri="{FF2B5EF4-FFF2-40B4-BE49-F238E27FC236}">
              <a16:creationId xmlns:a16="http://schemas.microsoft.com/office/drawing/2014/main" id="{4A715410-986F-436C-9870-BDA3A44ED5DA}"/>
            </a:ext>
          </a:extLst>
        </xdr:cNvPr>
        <xdr:cNvSpPr txBox="1"/>
      </xdr:nvSpPr>
      <xdr:spPr>
        <a:xfrm>
          <a:off x="294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a:extLst>
            <a:ext uri="{FF2B5EF4-FFF2-40B4-BE49-F238E27FC236}">
              <a16:creationId xmlns:a16="http://schemas.microsoft.com/office/drawing/2014/main" id="{48EEED18-6AE1-41AD-945A-5DBF51562A71}"/>
            </a:ext>
          </a:extLst>
        </xdr:cNvPr>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a:extLst>
            <a:ext uri="{FF2B5EF4-FFF2-40B4-BE49-F238E27FC236}">
              <a16:creationId xmlns:a16="http://schemas.microsoft.com/office/drawing/2014/main" id="{2B344AFF-3ADF-4BB1-808A-61E58DD9A9BB}"/>
            </a:ext>
          </a:extLst>
        </xdr:cNvPr>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a:extLst>
            <a:ext uri="{FF2B5EF4-FFF2-40B4-BE49-F238E27FC236}">
              <a16:creationId xmlns:a16="http://schemas.microsoft.com/office/drawing/2014/main" id="{14AA8F49-FD26-4C64-A683-3DB293394655}"/>
            </a:ext>
          </a:extLst>
        </xdr:cNvPr>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a:extLst>
            <a:ext uri="{FF2B5EF4-FFF2-40B4-BE49-F238E27FC236}">
              <a16:creationId xmlns:a16="http://schemas.microsoft.com/office/drawing/2014/main" id="{16E8EB37-212C-455A-89B2-A4E81C0D294E}"/>
            </a:ext>
          </a:extLst>
        </xdr:cNvPr>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a:extLst>
            <a:ext uri="{FF2B5EF4-FFF2-40B4-BE49-F238E27FC236}">
              <a16:creationId xmlns:a16="http://schemas.microsoft.com/office/drawing/2014/main" id="{55C11AA4-6D46-4860-BA7E-CF492AB0A06D}"/>
            </a:ext>
          </a:extLst>
        </xdr:cNvPr>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a:extLst>
            <a:ext uri="{FF2B5EF4-FFF2-40B4-BE49-F238E27FC236}">
              <a16:creationId xmlns:a16="http://schemas.microsoft.com/office/drawing/2014/main" id="{3EECC78B-E20C-4617-B97C-0393BDE8E049}"/>
            </a:ext>
          </a:extLst>
        </xdr:cNvPr>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a:extLst>
            <a:ext uri="{FF2B5EF4-FFF2-40B4-BE49-F238E27FC236}">
              <a16:creationId xmlns:a16="http://schemas.microsoft.com/office/drawing/2014/main" id="{A0433E60-69A6-4EC0-85E0-D2DF383DB5B3}"/>
            </a:ext>
          </a:extLst>
        </xdr:cNvPr>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3" name="テキスト ボックス 52">
          <a:extLst>
            <a:ext uri="{FF2B5EF4-FFF2-40B4-BE49-F238E27FC236}">
              <a16:creationId xmlns:a16="http://schemas.microsoft.com/office/drawing/2014/main" id="{D2CBB5AE-B311-4342-8845-D40C1029F541}"/>
            </a:ext>
          </a:extLst>
        </xdr:cNvPr>
        <xdr:cNvSpPr txBox="1"/>
      </xdr:nvSpPr>
      <xdr:spPr>
        <a:xfrm>
          <a:off x="358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a:extLst>
            <a:ext uri="{FF2B5EF4-FFF2-40B4-BE49-F238E27FC236}">
              <a16:creationId xmlns:a16="http://schemas.microsoft.com/office/drawing/2014/main" id="{1A56A1E3-0C73-4A2F-AFAA-3FA09EDAD412}"/>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5" name="テキスト ボックス 54">
          <a:extLst>
            <a:ext uri="{FF2B5EF4-FFF2-40B4-BE49-F238E27FC236}">
              <a16:creationId xmlns:a16="http://schemas.microsoft.com/office/drawing/2014/main" id="{0204C8EF-A593-47FD-8AAA-44318DABA7C9}"/>
            </a:ext>
          </a:extLst>
        </xdr:cNvPr>
        <xdr:cNvSpPr txBox="1"/>
      </xdr:nvSpPr>
      <xdr:spPr>
        <a:xfrm>
          <a:off x="423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道路】&#10;有形固定資産減価償却率グラフ枠">
          <a:extLst>
            <a:ext uri="{FF2B5EF4-FFF2-40B4-BE49-F238E27FC236}">
              <a16:creationId xmlns:a16="http://schemas.microsoft.com/office/drawing/2014/main" id="{331720C2-A21B-4547-88FF-FBB213D72C4F}"/>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7620</xdr:rowOff>
    </xdr:from>
    <xdr:to>
      <xdr:col>24</xdr:col>
      <xdr:colOff>62865</xdr:colOff>
      <xdr:row>42</xdr:row>
      <xdr:rowOff>9525</xdr:rowOff>
    </xdr:to>
    <xdr:cxnSp macro="">
      <xdr:nvCxnSpPr>
        <xdr:cNvPr id="57" name="直線コネクタ 56">
          <a:extLst>
            <a:ext uri="{FF2B5EF4-FFF2-40B4-BE49-F238E27FC236}">
              <a16:creationId xmlns:a16="http://schemas.microsoft.com/office/drawing/2014/main" id="{02D0FB12-3AC3-47E7-8B8A-5A0A19C0603C}"/>
            </a:ext>
          </a:extLst>
        </xdr:cNvPr>
        <xdr:cNvCxnSpPr/>
      </xdr:nvCxnSpPr>
      <xdr:spPr>
        <a:xfrm flipV="1">
          <a:off x="4634865" y="5665470"/>
          <a:ext cx="0" cy="15449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13352</xdr:rowOff>
    </xdr:from>
    <xdr:ext cx="405111" cy="259045"/>
    <xdr:sp macro="" textlink="">
      <xdr:nvSpPr>
        <xdr:cNvPr id="58" name="【道路】&#10;有形固定資産減価償却率最小値テキスト">
          <a:extLst>
            <a:ext uri="{FF2B5EF4-FFF2-40B4-BE49-F238E27FC236}">
              <a16:creationId xmlns:a16="http://schemas.microsoft.com/office/drawing/2014/main" id="{2883684A-2994-4667-B43F-88E4D175B511}"/>
            </a:ext>
          </a:extLst>
        </xdr:cNvPr>
        <xdr:cNvSpPr txBox="1"/>
      </xdr:nvSpPr>
      <xdr:spPr>
        <a:xfrm>
          <a:off x="4673600" y="72142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9525</xdr:rowOff>
    </xdr:from>
    <xdr:to>
      <xdr:col>24</xdr:col>
      <xdr:colOff>152400</xdr:colOff>
      <xdr:row>42</xdr:row>
      <xdr:rowOff>9525</xdr:rowOff>
    </xdr:to>
    <xdr:cxnSp macro="">
      <xdr:nvCxnSpPr>
        <xdr:cNvPr id="59" name="直線コネクタ 58">
          <a:extLst>
            <a:ext uri="{FF2B5EF4-FFF2-40B4-BE49-F238E27FC236}">
              <a16:creationId xmlns:a16="http://schemas.microsoft.com/office/drawing/2014/main" id="{5F232EF9-CB6F-4523-8FCB-E66A7B87DD8B}"/>
            </a:ext>
          </a:extLst>
        </xdr:cNvPr>
        <xdr:cNvCxnSpPr/>
      </xdr:nvCxnSpPr>
      <xdr:spPr>
        <a:xfrm>
          <a:off x="4546600" y="72104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125747</xdr:rowOff>
    </xdr:from>
    <xdr:ext cx="405111" cy="259045"/>
    <xdr:sp macro="" textlink="">
      <xdr:nvSpPr>
        <xdr:cNvPr id="60" name="【道路】&#10;有形固定資産減価償却率最大値テキスト">
          <a:extLst>
            <a:ext uri="{FF2B5EF4-FFF2-40B4-BE49-F238E27FC236}">
              <a16:creationId xmlns:a16="http://schemas.microsoft.com/office/drawing/2014/main" id="{7A41F313-9A2D-47E2-B6F0-DD39FB1D7EF8}"/>
            </a:ext>
          </a:extLst>
        </xdr:cNvPr>
        <xdr:cNvSpPr txBox="1"/>
      </xdr:nvSpPr>
      <xdr:spPr>
        <a:xfrm>
          <a:off x="4673600" y="54406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7620</xdr:rowOff>
    </xdr:from>
    <xdr:to>
      <xdr:col>24</xdr:col>
      <xdr:colOff>152400</xdr:colOff>
      <xdr:row>33</xdr:row>
      <xdr:rowOff>7620</xdr:rowOff>
    </xdr:to>
    <xdr:cxnSp macro="">
      <xdr:nvCxnSpPr>
        <xdr:cNvPr id="61" name="直線コネクタ 60">
          <a:extLst>
            <a:ext uri="{FF2B5EF4-FFF2-40B4-BE49-F238E27FC236}">
              <a16:creationId xmlns:a16="http://schemas.microsoft.com/office/drawing/2014/main" id="{CEA7C351-3BF2-4AA5-85F8-333FADC8F41C}"/>
            </a:ext>
          </a:extLst>
        </xdr:cNvPr>
        <xdr:cNvCxnSpPr/>
      </xdr:nvCxnSpPr>
      <xdr:spPr>
        <a:xfrm>
          <a:off x="4546600" y="56654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63517</xdr:rowOff>
    </xdr:from>
    <xdr:ext cx="405111" cy="259045"/>
    <xdr:sp macro="" textlink="">
      <xdr:nvSpPr>
        <xdr:cNvPr id="62" name="【道路】&#10;有形固定資産減価償却率平均値テキスト">
          <a:extLst>
            <a:ext uri="{FF2B5EF4-FFF2-40B4-BE49-F238E27FC236}">
              <a16:creationId xmlns:a16="http://schemas.microsoft.com/office/drawing/2014/main" id="{E49094D3-EF00-4F25-88E4-511D0AAE4BF4}"/>
            </a:ext>
          </a:extLst>
        </xdr:cNvPr>
        <xdr:cNvSpPr txBox="1"/>
      </xdr:nvSpPr>
      <xdr:spPr>
        <a:xfrm>
          <a:off x="4673600" y="640716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40640</xdr:rowOff>
    </xdr:from>
    <xdr:to>
      <xdr:col>24</xdr:col>
      <xdr:colOff>114300</xdr:colOff>
      <xdr:row>38</xdr:row>
      <xdr:rowOff>142240</xdr:rowOff>
    </xdr:to>
    <xdr:sp macro="" textlink="">
      <xdr:nvSpPr>
        <xdr:cNvPr id="63" name="フローチャート: 判断 62">
          <a:extLst>
            <a:ext uri="{FF2B5EF4-FFF2-40B4-BE49-F238E27FC236}">
              <a16:creationId xmlns:a16="http://schemas.microsoft.com/office/drawing/2014/main" id="{A7203575-BC95-44AC-8B7C-D0BDE0C001DE}"/>
            </a:ext>
          </a:extLst>
        </xdr:cNvPr>
        <xdr:cNvSpPr/>
      </xdr:nvSpPr>
      <xdr:spPr>
        <a:xfrm>
          <a:off x="4584700" y="6555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36830</xdr:rowOff>
    </xdr:from>
    <xdr:to>
      <xdr:col>20</xdr:col>
      <xdr:colOff>38100</xdr:colOff>
      <xdr:row>38</xdr:row>
      <xdr:rowOff>138430</xdr:rowOff>
    </xdr:to>
    <xdr:sp macro="" textlink="">
      <xdr:nvSpPr>
        <xdr:cNvPr id="64" name="フローチャート: 判断 63">
          <a:extLst>
            <a:ext uri="{FF2B5EF4-FFF2-40B4-BE49-F238E27FC236}">
              <a16:creationId xmlns:a16="http://schemas.microsoft.com/office/drawing/2014/main" id="{8B240E85-F3F6-444B-9311-B900D54AAC34}"/>
            </a:ext>
          </a:extLst>
        </xdr:cNvPr>
        <xdr:cNvSpPr/>
      </xdr:nvSpPr>
      <xdr:spPr>
        <a:xfrm>
          <a:off x="3746500" y="6551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13970</xdr:rowOff>
    </xdr:from>
    <xdr:to>
      <xdr:col>15</xdr:col>
      <xdr:colOff>101600</xdr:colOff>
      <xdr:row>38</xdr:row>
      <xdr:rowOff>115570</xdr:rowOff>
    </xdr:to>
    <xdr:sp macro="" textlink="">
      <xdr:nvSpPr>
        <xdr:cNvPr id="65" name="フローチャート: 判断 64">
          <a:extLst>
            <a:ext uri="{FF2B5EF4-FFF2-40B4-BE49-F238E27FC236}">
              <a16:creationId xmlns:a16="http://schemas.microsoft.com/office/drawing/2014/main" id="{E242D90F-B101-4527-81C9-B1F37AA148B2}"/>
            </a:ext>
          </a:extLst>
        </xdr:cNvPr>
        <xdr:cNvSpPr/>
      </xdr:nvSpPr>
      <xdr:spPr>
        <a:xfrm>
          <a:off x="2857500" y="6529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38</xdr:row>
      <xdr:rowOff>27305</xdr:rowOff>
    </xdr:from>
    <xdr:to>
      <xdr:col>10</xdr:col>
      <xdr:colOff>165100</xdr:colOff>
      <xdr:row>38</xdr:row>
      <xdr:rowOff>128905</xdr:rowOff>
    </xdr:to>
    <xdr:sp macro="" textlink="">
      <xdr:nvSpPr>
        <xdr:cNvPr id="66" name="フローチャート: 判断 65">
          <a:extLst>
            <a:ext uri="{FF2B5EF4-FFF2-40B4-BE49-F238E27FC236}">
              <a16:creationId xmlns:a16="http://schemas.microsoft.com/office/drawing/2014/main" id="{79F991BC-A27B-489B-B308-4B2D99A05B10}"/>
            </a:ext>
          </a:extLst>
        </xdr:cNvPr>
        <xdr:cNvSpPr/>
      </xdr:nvSpPr>
      <xdr:spPr>
        <a:xfrm>
          <a:off x="1968500" y="6542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133985</xdr:rowOff>
    </xdr:from>
    <xdr:to>
      <xdr:col>6</xdr:col>
      <xdr:colOff>38100</xdr:colOff>
      <xdr:row>38</xdr:row>
      <xdr:rowOff>64135</xdr:rowOff>
    </xdr:to>
    <xdr:sp macro="" textlink="">
      <xdr:nvSpPr>
        <xdr:cNvPr id="67" name="フローチャート: 判断 66">
          <a:extLst>
            <a:ext uri="{FF2B5EF4-FFF2-40B4-BE49-F238E27FC236}">
              <a16:creationId xmlns:a16="http://schemas.microsoft.com/office/drawing/2014/main" id="{FEC6958C-84AE-4C71-A4B8-B7848E2CBDB7}"/>
            </a:ext>
          </a:extLst>
        </xdr:cNvPr>
        <xdr:cNvSpPr/>
      </xdr:nvSpPr>
      <xdr:spPr>
        <a:xfrm>
          <a:off x="1079500" y="6477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D246BB93-94A0-48F9-B0B5-5C051CA8DE35}"/>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161A4C49-32B6-401F-8D62-A00FAB890423}"/>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E9E9BF27-F07F-4EA2-A2D5-FF0FEB2D2AD4}"/>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E269615D-E51E-49BA-992B-8EE77A61BC26}"/>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492D68C1-379C-4A10-A031-E0AF8D4D48B9}"/>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67310</xdr:rowOff>
    </xdr:from>
    <xdr:to>
      <xdr:col>24</xdr:col>
      <xdr:colOff>114300</xdr:colOff>
      <xdr:row>38</xdr:row>
      <xdr:rowOff>168910</xdr:rowOff>
    </xdr:to>
    <xdr:sp macro="" textlink="">
      <xdr:nvSpPr>
        <xdr:cNvPr id="73" name="楕円 72">
          <a:extLst>
            <a:ext uri="{FF2B5EF4-FFF2-40B4-BE49-F238E27FC236}">
              <a16:creationId xmlns:a16="http://schemas.microsoft.com/office/drawing/2014/main" id="{C4370692-861F-454B-B103-4C23B1D2F6A8}"/>
            </a:ext>
          </a:extLst>
        </xdr:cNvPr>
        <xdr:cNvSpPr/>
      </xdr:nvSpPr>
      <xdr:spPr>
        <a:xfrm>
          <a:off x="4584700" y="6582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38</xdr:row>
      <xdr:rowOff>45737</xdr:rowOff>
    </xdr:from>
    <xdr:ext cx="405111" cy="259045"/>
    <xdr:sp macro="" textlink="">
      <xdr:nvSpPr>
        <xdr:cNvPr id="74" name="【道路】&#10;有形固定資産減価償却率該当値テキスト">
          <a:extLst>
            <a:ext uri="{FF2B5EF4-FFF2-40B4-BE49-F238E27FC236}">
              <a16:creationId xmlns:a16="http://schemas.microsoft.com/office/drawing/2014/main" id="{FC3CED14-EC14-47E9-A385-4D629C63C192}"/>
            </a:ext>
          </a:extLst>
        </xdr:cNvPr>
        <xdr:cNvSpPr txBox="1"/>
      </xdr:nvSpPr>
      <xdr:spPr>
        <a:xfrm>
          <a:off x="4673600" y="65608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29210</xdr:rowOff>
    </xdr:from>
    <xdr:to>
      <xdr:col>20</xdr:col>
      <xdr:colOff>38100</xdr:colOff>
      <xdr:row>38</xdr:row>
      <xdr:rowOff>130810</xdr:rowOff>
    </xdr:to>
    <xdr:sp macro="" textlink="">
      <xdr:nvSpPr>
        <xdr:cNvPr id="75" name="楕円 74">
          <a:extLst>
            <a:ext uri="{FF2B5EF4-FFF2-40B4-BE49-F238E27FC236}">
              <a16:creationId xmlns:a16="http://schemas.microsoft.com/office/drawing/2014/main" id="{132B9731-8179-4865-A350-60C3C95F021A}"/>
            </a:ext>
          </a:extLst>
        </xdr:cNvPr>
        <xdr:cNvSpPr/>
      </xdr:nvSpPr>
      <xdr:spPr>
        <a:xfrm>
          <a:off x="3746500" y="6544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38</xdr:row>
      <xdr:rowOff>80010</xdr:rowOff>
    </xdr:from>
    <xdr:to>
      <xdr:col>24</xdr:col>
      <xdr:colOff>63500</xdr:colOff>
      <xdr:row>38</xdr:row>
      <xdr:rowOff>118110</xdr:rowOff>
    </xdr:to>
    <xdr:cxnSp macro="">
      <xdr:nvCxnSpPr>
        <xdr:cNvPr id="76" name="直線コネクタ 75">
          <a:extLst>
            <a:ext uri="{FF2B5EF4-FFF2-40B4-BE49-F238E27FC236}">
              <a16:creationId xmlns:a16="http://schemas.microsoft.com/office/drawing/2014/main" id="{475446A7-D01C-4F83-89E2-5A3D625512D0}"/>
            </a:ext>
          </a:extLst>
        </xdr:cNvPr>
        <xdr:cNvCxnSpPr/>
      </xdr:nvCxnSpPr>
      <xdr:spPr>
        <a:xfrm>
          <a:off x="3797300" y="659511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166370</xdr:rowOff>
    </xdr:from>
    <xdr:to>
      <xdr:col>15</xdr:col>
      <xdr:colOff>101600</xdr:colOff>
      <xdr:row>38</xdr:row>
      <xdr:rowOff>96520</xdr:rowOff>
    </xdr:to>
    <xdr:sp macro="" textlink="">
      <xdr:nvSpPr>
        <xdr:cNvPr id="77" name="楕円 76">
          <a:extLst>
            <a:ext uri="{FF2B5EF4-FFF2-40B4-BE49-F238E27FC236}">
              <a16:creationId xmlns:a16="http://schemas.microsoft.com/office/drawing/2014/main" id="{36D14D7B-03A0-4676-80BA-43A108C59774}"/>
            </a:ext>
          </a:extLst>
        </xdr:cNvPr>
        <xdr:cNvSpPr/>
      </xdr:nvSpPr>
      <xdr:spPr>
        <a:xfrm>
          <a:off x="2857500" y="6510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45720</xdr:rowOff>
    </xdr:from>
    <xdr:to>
      <xdr:col>19</xdr:col>
      <xdr:colOff>177800</xdr:colOff>
      <xdr:row>38</xdr:row>
      <xdr:rowOff>80010</xdr:rowOff>
    </xdr:to>
    <xdr:cxnSp macro="">
      <xdr:nvCxnSpPr>
        <xdr:cNvPr id="78" name="直線コネクタ 77">
          <a:extLst>
            <a:ext uri="{FF2B5EF4-FFF2-40B4-BE49-F238E27FC236}">
              <a16:creationId xmlns:a16="http://schemas.microsoft.com/office/drawing/2014/main" id="{C6FAEFC9-C8FE-49FC-AEDC-B297537772A9}"/>
            </a:ext>
          </a:extLst>
        </xdr:cNvPr>
        <xdr:cNvCxnSpPr/>
      </xdr:nvCxnSpPr>
      <xdr:spPr>
        <a:xfrm>
          <a:off x="2908300" y="6560820"/>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133985</xdr:rowOff>
    </xdr:from>
    <xdr:to>
      <xdr:col>10</xdr:col>
      <xdr:colOff>165100</xdr:colOff>
      <xdr:row>38</xdr:row>
      <xdr:rowOff>64135</xdr:rowOff>
    </xdr:to>
    <xdr:sp macro="" textlink="">
      <xdr:nvSpPr>
        <xdr:cNvPr id="79" name="楕円 78">
          <a:extLst>
            <a:ext uri="{FF2B5EF4-FFF2-40B4-BE49-F238E27FC236}">
              <a16:creationId xmlns:a16="http://schemas.microsoft.com/office/drawing/2014/main" id="{D6D46142-3B12-4CB1-B91E-40DE91C33B5F}"/>
            </a:ext>
          </a:extLst>
        </xdr:cNvPr>
        <xdr:cNvSpPr/>
      </xdr:nvSpPr>
      <xdr:spPr>
        <a:xfrm>
          <a:off x="1968500" y="64776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38</xdr:row>
      <xdr:rowOff>13335</xdr:rowOff>
    </xdr:from>
    <xdr:to>
      <xdr:col>15</xdr:col>
      <xdr:colOff>50800</xdr:colOff>
      <xdr:row>38</xdr:row>
      <xdr:rowOff>45720</xdr:rowOff>
    </xdr:to>
    <xdr:cxnSp macro="">
      <xdr:nvCxnSpPr>
        <xdr:cNvPr id="80" name="直線コネクタ 79">
          <a:extLst>
            <a:ext uri="{FF2B5EF4-FFF2-40B4-BE49-F238E27FC236}">
              <a16:creationId xmlns:a16="http://schemas.microsoft.com/office/drawing/2014/main" id="{6EC92B18-7225-4A79-9718-787B85280812}"/>
            </a:ext>
          </a:extLst>
        </xdr:cNvPr>
        <xdr:cNvCxnSpPr/>
      </xdr:nvCxnSpPr>
      <xdr:spPr>
        <a:xfrm>
          <a:off x="2019300" y="6528435"/>
          <a:ext cx="8890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37</xdr:row>
      <xdr:rowOff>99695</xdr:rowOff>
    </xdr:from>
    <xdr:to>
      <xdr:col>6</xdr:col>
      <xdr:colOff>38100</xdr:colOff>
      <xdr:row>38</xdr:row>
      <xdr:rowOff>29845</xdr:rowOff>
    </xdr:to>
    <xdr:sp macro="" textlink="">
      <xdr:nvSpPr>
        <xdr:cNvPr id="81" name="楕円 80">
          <a:extLst>
            <a:ext uri="{FF2B5EF4-FFF2-40B4-BE49-F238E27FC236}">
              <a16:creationId xmlns:a16="http://schemas.microsoft.com/office/drawing/2014/main" id="{16D14476-DCF7-4ACE-9D95-88D2F3B9BFD8}"/>
            </a:ext>
          </a:extLst>
        </xdr:cNvPr>
        <xdr:cNvSpPr/>
      </xdr:nvSpPr>
      <xdr:spPr>
        <a:xfrm>
          <a:off x="1079500" y="6443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37</xdr:row>
      <xdr:rowOff>150495</xdr:rowOff>
    </xdr:from>
    <xdr:to>
      <xdr:col>10</xdr:col>
      <xdr:colOff>114300</xdr:colOff>
      <xdr:row>38</xdr:row>
      <xdr:rowOff>13335</xdr:rowOff>
    </xdr:to>
    <xdr:cxnSp macro="">
      <xdr:nvCxnSpPr>
        <xdr:cNvPr id="82" name="直線コネクタ 81">
          <a:extLst>
            <a:ext uri="{FF2B5EF4-FFF2-40B4-BE49-F238E27FC236}">
              <a16:creationId xmlns:a16="http://schemas.microsoft.com/office/drawing/2014/main" id="{26211B76-B0A5-4CFA-BD05-0C29A2953E4D}"/>
            </a:ext>
          </a:extLst>
        </xdr:cNvPr>
        <xdr:cNvCxnSpPr/>
      </xdr:nvCxnSpPr>
      <xdr:spPr>
        <a:xfrm>
          <a:off x="1130300" y="6494145"/>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38</xdr:row>
      <xdr:rowOff>129557</xdr:rowOff>
    </xdr:from>
    <xdr:ext cx="405111" cy="259045"/>
    <xdr:sp macro="" textlink="">
      <xdr:nvSpPr>
        <xdr:cNvPr id="83" name="n_1aveValue【道路】&#10;有形固定資産減価償却率">
          <a:extLst>
            <a:ext uri="{FF2B5EF4-FFF2-40B4-BE49-F238E27FC236}">
              <a16:creationId xmlns:a16="http://schemas.microsoft.com/office/drawing/2014/main" id="{56ABE842-261E-4496-8ED9-7C5044D16646}"/>
            </a:ext>
          </a:extLst>
        </xdr:cNvPr>
        <xdr:cNvSpPr txBox="1"/>
      </xdr:nvSpPr>
      <xdr:spPr>
        <a:xfrm>
          <a:off x="3582044" y="66446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106697</xdr:rowOff>
    </xdr:from>
    <xdr:ext cx="405111" cy="259045"/>
    <xdr:sp macro="" textlink="">
      <xdr:nvSpPr>
        <xdr:cNvPr id="84" name="n_2aveValue【道路】&#10;有形固定資産減価償却率">
          <a:extLst>
            <a:ext uri="{FF2B5EF4-FFF2-40B4-BE49-F238E27FC236}">
              <a16:creationId xmlns:a16="http://schemas.microsoft.com/office/drawing/2014/main" id="{7BC08BFE-D59D-4089-AB9C-507EB205F907}"/>
            </a:ext>
          </a:extLst>
        </xdr:cNvPr>
        <xdr:cNvSpPr txBox="1"/>
      </xdr:nvSpPr>
      <xdr:spPr>
        <a:xfrm>
          <a:off x="2705744" y="66217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120032</xdr:rowOff>
    </xdr:from>
    <xdr:ext cx="405111" cy="259045"/>
    <xdr:sp macro="" textlink="">
      <xdr:nvSpPr>
        <xdr:cNvPr id="85" name="n_3aveValue【道路】&#10;有形固定資産減価償却率">
          <a:extLst>
            <a:ext uri="{FF2B5EF4-FFF2-40B4-BE49-F238E27FC236}">
              <a16:creationId xmlns:a16="http://schemas.microsoft.com/office/drawing/2014/main" id="{4D5F14D5-6DC9-4B22-8A8F-EFB1BA4A51FB}"/>
            </a:ext>
          </a:extLst>
        </xdr:cNvPr>
        <xdr:cNvSpPr txBox="1"/>
      </xdr:nvSpPr>
      <xdr:spPr>
        <a:xfrm>
          <a:off x="1816744" y="66351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38</xdr:row>
      <xdr:rowOff>55262</xdr:rowOff>
    </xdr:from>
    <xdr:ext cx="405111" cy="259045"/>
    <xdr:sp macro="" textlink="">
      <xdr:nvSpPr>
        <xdr:cNvPr id="86" name="n_4aveValue【道路】&#10;有形固定資産減価償却率">
          <a:extLst>
            <a:ext uri="{FF2B5EF4-FFF2-40B4-BE49-F238E27FC236}">
              <a16:creationId xmlns:a16="http://schemas.microsoft.com/office/drawing/2014/main" id="{C51D4A85-540D-466A-B622-276CAF87AF76}"/>
            </a:ext>
          </a:extLst>
        </xdr:cNvPr>
        <xdr:cNvSpPr txBox="1"/>
      </xdr:nvSpPr>
      <xdr:spPr>
        <a:xfrm>
          <a:off x="927744" y="65703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36</xdr:row>
      <xdr:rowOff>147337</xdr:rowOff>
    </xdr:from>
    <xdr:ext cx="405111" cy="259045"/>
    <xdr:sp macro="" textlink="">
      <xdr:nvSpPr>
        <xdr:cNvPr id="87" name="n_1mainValue【道路】&#10;有形固定資産減価償却率">
          <a:extLst>
            <a:ext uri="{FF2B5EF4-FFF2-40B4-BE49-F238E27FC236}">
              <a16:creationId xmlns:a16="http://schemas.microsoft.com/office/drawing/2014/main" id="{8118910F-C2B1-485A-AC2C-A8DA49332731}"/>
            </a:ext>
          </a:extLst>
        </xdr:cNvPr>
        <xdr:cNvSpPr txBox="1"/>
      </xdr:nvSpPr>
      <xdr:spPr>
        <a:xfrm>
          <a:off x="3582044" y="63195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113047</xdr:rowOff>
    </xdr:from>
    <xdr:ext cx="405111" cy="259045"/>
    <xdr:sp macro="" textlink="">
      <xdr:nvSpPr>
        <xdr:cNvPr id="88" name="n_2mainValue【道路】&#10;有形固定資産減価償却率">
          <a:extLst>
            <a:ext uri="{FF2B5EF4-FFF2-40B4-BE49-F238E27FC236}">
              <a16:creationId xmlns:a16="http://schemas.microsoft.com/office/drawing/2014/main" id="{E286F9DB-BA0D-4139-AC75-015EEBABA287}"/>
            </a:ext>
          </a:extLst>
        </xdr:cNvPr>
        <xdr:cNvSpPr txBox="1"/>
      </xdr:nvSpPr>
      <xdr:spPr>
        <a:xfrm>
          <a:off x="2705744" y="62852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80662</xdr:rowOff>
    </xdr:from>
    <xdr:ext cx="405111" cy="259045"/>
    <xdr:sp macro="" textlink="">
      <xdr:nvSpPr>
        <xdr:cNvPr id="89" name="n_3mainValue【道路】&#10;有形固定資産減価償却率">
          <a:extLst>
            <a:ext uri="{FF2B5EF4-FFF2-40B4-BE49-F238E27FC236}">
              <a16:creationId xmlns:a16="http://schemas.microsoft.com/office/drawing/2014/main" id="{1FFD3722-BC08-4E20-9737-0FA161A66999}"/>
            </a:ext>
          </a:extLst>
        </xdr:cNvPr>
        <xdr:cNvSpPr txBox="1"/>
      </xdr:nvSpPr>
      <xdr:spPr>
        <a:xfrm>
          <a:off x="1816744" y="62528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36</xdr:row>
      <xdr:rowOff>46372</xdr:rowOff>
    </xdr:from>
    <xdr:ext cx="405111" cy="259045"/>
    <xdr:sp macro="" textlink="">
      <xdr:nvSpPr>
        <xdr:cNvPr id="90" name="n_4mainValue【道路】&#10;有形固定資産減価償却率">
          <a:extLst>
            <a:ext uri="{FF2B5EF4-FFF2-40B4-BE49-F238E27FC236}">
              <a16:creationId xmlns:a16="http://schemas.microsoft.com/office/drawing/2014/main" id="{FA9AFA8D-B261-4D6E-9453-3E3C2777CB88}"/>
            </a:ext>
          </a:extLst>
        </xdr:cNvPr>
        <xdr:cNvSpPr txBox="1"/>
      </xdr:nvSpPr>
      <xdr:spPr>
        <a:xfrm>
          <a:off x="927744" y="62185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1" name="正方形/長方形 90">
          <a:extLst>
            <a:ext uri="{FF2B5EF4-FFF2-40B4-BE49-F238E27FC236}">
              <a16:creationId xmlns:a16="http://schemas.microsoft.com/office/drawing/2014/main" id="{A058623F-69F7-43DC-952E-0BC9BFF3BC92}"/>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2" name="正方形/長方形 91">
          <a:extLst>
            <a:ext uri="{FF2B5EF4-FFF2-40B4-BE49-F238E27FC236}">
              <a16:creationId xmlns:a16="http://schemas.microsoft.com/office/drawing/2014/main" id="{C8491B79-2386-4019-BA72-DEF6CD7697DC}"/>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3" name="正方形/長方形 92">
          <a:extLst>
            <a:ext uri="{FF2B5EF4-FFF2-40B4-BE49-F238E27FC236}">
              <a16:creationId xmlns:a16="http://schemas.microsoft.com/office/drawing/2014/main" id="{27DD6B5A-86A4-4141-A1A4-D84D11E979BA}"/>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4" name="正方形/長方形 93">
          <a:extLst>
            <a:ext uri="{FF2B5EF4-FFF2-40B4-BE49-F238E27FC236}">
              <a16:creationId xmlns:a16="http://schemas.microsoft.com/office/drawing/2014/main" id="{9165E773-4C4C-46F3-BE59-DAEE7D8AF373}"/>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5" name="正方形/長方形 94">
          <a:extLst>
            <a:ext uri="{FF2B5EF4-FFF2-40B4-BE49-F238E27FC236}">
              <a16:creationId xmlns:a16="http://schemas.microsoft.com/office/drawing/2014/main" id="{E011943C-8F8A-46E0-934B-969251268049}"/>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6" name="正方形/長方形 95">
          <a:extLst>
            <a:ext uri="{FF2B5EF4-FFF2-40B4-BE49-F238E27FC236}">
              <a16:creationId xmlns:a16="http://schemas.microsoft.com/office/drawing/2014/main" id="{AE1DD2C7-6177-4DA1-AAC9-8F38D7F7B99F}"/>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7" name="正方形/長方形 96">
          <a:extLst>
            <a:ext uri="{FF2B5EF4-FFF2-40B4-BE49-F238E27FC236}">
              <a16:creationId xmlns:a16="http://schemas.microsoft.com/office/drawing/2014/main" id="{5C60EB0F-35F1-4621-A7A1-23885F2E4D31}"/>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8" name="正方形/長方形 97">
          <a:extLst>
            <a:ext uri="{FF2B5EF4-FFF2-40B4-BE49-F238E27FC236}">
              <a16:creationId xmlns:a16="http://schemas.microsoft.com/office/drawing/2014/main" id="{106FD3C1-7536-4CD5-878B-0DE24A4F5F2E}"/>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9" name="テキスト ボックス 98">
          <a:extLst>
            <a:ext uri="{FF2B5EF4-FFF2-40B4-BE49-F238E27FC236}">
              <a16:creationId xmlns:a16="http://schemas.microsoft.com/office/drawing/2014/main" id="{F6D2D9EB-0974-4B8C-A83A-C0610FB4DA7C}"/>
            </a:ext>
          </a:extLst>
        </xdr:cNvPr>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0" name="直線コネクタ 99">
          <a:extLst>
            <a:ext uri="{FF2B5EF4-FFF2-40B4-BE49-F238E27FC236}">
              <a16:creationId xmlns:a16="http://schemas.microsoft.com/office/drawing/2014/main" id="{2DE55E3C-131B-426C-9D7F-0DEE0B916C5E}"/>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133350</xdr:rowOff>
    </xdr:from>
    <xdr:to>
      <xdr:col>59</xdr:col>
      <xdr:colOff>50800</xdr:colOff>
      <xdr:row>41</xdr:row>
      <xdr:rowOff>133350</xdr:rowOff>
    </xdr:to>
    <xdr:cxnSp macro="">
      <xdr:nvCxnSpPr>
        <xdr:cNvPr id="101" name="直線コネクタ 100">
          <a:extLst>
            <a:ext uri="{FF2B5EF4-FFF2-40B4-BE49-F238E27FC236}">
              <a16:creationId xmlns:a16="http://schemas.microsoft.com/office/drawing/2014/main" id="{BD1F76D0-54FC-486F-81E7-A9A17A3B8D79}"/>
            </a:ext>
          </a:extLst>
        </xdr:cNvPr>
        <xdr:cNvCxnSpPr/>
      </xdr:nvCxnSpPr>
      <xdr:spPr>
        <a:xfrm>
          <a:off x="6604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162577</xdr:rowOff>
    </xdr:from>
    <xdr:ext cx="467179" cy="259045"/>
    <xdr:sp macro="" textlink="">
      <xdr:nvSpPr>
        <xdr:cNvPr id="102" name="テキスト ボックス 101">
          <a:extLst>
            <a:ext uri="{FF2B5EF4-FFF2-40B4-BE49-F238E27FC236}">
              <a16:creationId xmlns:a16="http://schemas.microsoft.com/office/drawing/2014/main" id="{08CD5C97-6942-4D5C-8686-793D84FEFAE8}"/>
            </a:ext>
          </a:extLst>
        </xdr:cNvPr>
        <xdr:cNvSpPr txBox="1"/>
      </xdr:nvSpPr>
      <xdr:spPr>
        <a:xfrm>
          <a:off x="6136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19050</xdr:rowOff>
    </xdr:from>
    <xdr:to>
      <xdr:col>59</xdr:col>
      <xdr:colOff>50800</xdr:colOff>
      <xdr:row>39</xdr:row>
      <xdr:rowOff>19050</xdr:rowOff>
    </xdr:to>
    <xdr:cxnSp macro="">
      <xdr:nvCxnSpPr>
        <xdr:cNvPr id="103" name="直線コネクタ 102">
          <a:extLst>
            <a:ext uri="{FF2B5EF4-FFF2-40B4-BE49-F238E27FC236}">
              <a16:creationId xmlns:a16="http://schemas.microsoft.com/office/drawing/2014/main" id="{C19EC3A3-1E51-49B6-A997-53A0F2ABAB7E}"/>
            </a:ext>
          </a:extLst>
        </xdr:cNvPr>
        <xdr:cNvCxnSpPr/>
      </xdr:nvCxnSpPr>
      <xdr:spPr>
        <a:xfrm>
          <a:off x="6604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38</xdr:row>
      <xdr:rowOff>48277</xdr:rowOff>
    </xdr:from>
    <xdr:ext cx="595419" cy="259045"/>
    <xdr:sp macro="" textlink="">
      <xdr:nvSpPr>
        <xdr:cNvPr id="104" name="テキスト ボックス 103">
          <a:extLst>
            <a:ext uri="{FF2B5EF4-FFF2-40B4-BE49-F238E27FC236}">
              <a16:creationId xmlns:a16="http://schemas.microsoft.com/office/drawing/2014/main" id="{91DB41DB-B977-4F4B-BCD8-2C5F21F03462}"/>
            </a:ext>
          </a:extLst>
        </xdr:cNvPr>
        <xdr:cNvSpPr txBox="1"/>
      </xdr:nvSpPr>
      <xdr:spPr>
        <a:xfrm>
          <a:off x="6008581" y="656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76200</xdr:rowOff>
    </xdr:from>
    <xdr:to>
      <xdr:col>59</xdr:col>
      <xdr:colOff>50800</xdr:colOff>
      <xdr:row>36</xdr:row>
      <xdr:rowOff>76200</xdr:rowOff>
    </xdr:to>
    <xdr:cxnSp macro="">
      <xdr:nvCxnSpPr>
        <xdr:cNvPr id="105" name="直線コネクタ 104">
          <a:extLst>
            <a:ext uri="{FF2B5EF4-FFF2-40B4-BE49-F238E27FC236}">
              <a16:creationId xmlns:a16="http://schemas.microsoft.com/office/drawing/2014/main" id="{CF9AFD40-2893-401A-99CB-E564AFE2EEFD}"/>
            </a:ext>
          </a:extLst>
        </xdr:cNvPr>
        <xdr:cNvCxnSpPr/>
      </xdr:nvCxnSpPr>
      <xdr:spPr>
        <a:xfrm>
          <a:off x="6604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35</xdr:row>
      <xdr:rowOff>105427</xdr:rowOff>
    </xdr:from>
    <xdr:ext cx="595419" cy="259045"/>
    <xdr:sp macro="" textlink="">
      <xdr:nvSpPr>
        <xdr:cNvPr id="106" name="テキスト ボックス 105">
          <a:extLst>
            <a:ext uri="{FF2B5EF4-FFF2-40B4-BE49-F238E27FC236}">
              <a16:creationId xmlns:a16="http://schemas.microsoft.com/office/drawing/2014/main" id="{6E6E963D-BA1D-44EC-8624-F851853E6465}"/>
            </a:ext>
          </a:extLst>
        </xdr:cNvPr>
        <xdr:cNvSpPr txBox="1"/>
      </xdr:nvSpPr>
      <xdr:spPr>
        <a:xfrm>
          <a:off x="6008581" y="610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133350</xdr:rowOff>
    </xdr:from>
    <xdr:to>
      <xdr:col>59</xdr:col>
      <xdr:colOff>50800</xdr:colOff>
      <xdr:row>33</xdr:row>
      <xdr:rowOff>133350</xdr:rowOff>
    </xdr:to>
    <xdr:cxnSp macro="">
      <xdr:nvCxnSpPr>
        <xdr:cNvPr id="107" name="直線コネクタ 106">
          <a:extLst>
            <a:ext uri="{FF2B5EF4-FFF2-40B4-BE49-F238E27FC236}">
              <a16:creationId xmlns:a16="http://schemas.microsoft.com/office/drawing/2014/main" id="{971AA941-122D-4AA3-9DCB-F1AEDC60F0BC}"/>
            </a:ext>
          </a:extLst>
        </xdr:cNvPr>
        <xdr:cNvCxnSpPr/>
      </xdr:nvCxnSpPr>
      <xdr:spPr>
        <a:xfrm>
          <a:off x="6604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162577</xdr:rowOff>
    </xdr:from>
    <xdr:ext cx="595419" cy="259045"/>
    <xdr:sp macro="" textlink="">
      <xdr:nvSpPr>
        <xdr:cNvPr id="108" name="テキスト ボックス 107">
          <a:extLst>
            <a:ext uri="{FF2B5EF4-FFF2-40B4-BE49-F238E27FC236}">
              <a16:creationId xmlns:a16="http://schemas.microsoft.com/office/drawing/2014/main" id="{3A4E8465-389C-46CE-BD4E-DEA92BC0BB78}"/>
            </a:ext>
          </a:extLst>
        </xdr:cNvPr>
        <xdr:cNvSpPr txBox="1"/>
      </xdr:nvSpPr>
      <xdr:spPr>
        <a:xfrm>
          <a:off x="6008581" y="564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9" name="直線コネクタ 108">
          <a:extLst>
            <a:ext uri="{FF2B5EF4-FFF2-40B4-BE49-F238E27FC236}">
              <a16:creationId xmlns:a16="http://schemas.microsoft.com/office/drawing/2014/main" id="{611DCC4F-B901-4F38-AC0A-6B556E6C4747}"/>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48277</xdr:rowOff>
    </xdr:from>
    <xdr:ext cx="595419" cy="259045"/>
    <xdr:sp macro="" textlink="">
      <xdr:nvSpPr>
        <xdr:cNvPr id="110" name="テキスト ボックス 109">
          <a:extLst>
            <a:ext uri="{FF2B5EF4-FFF2-40B4-BE49-F238E27FC236}">
              <a16:creationId xmlns:a16="http://schemas.microsoft.com/office/drawing/2014/main" id="{166449F5-47DF-4BFE-94DF-908667EC0F7E}"/>
            </a:ext>
          </a:extLst>
        </xdr:cNvPr>
        <xdr:cNvSpPr txBox="1"/>
      </xdr:nvSpPr>
      <xdr:spPr>
        <a:xfrm>
          <a:off x="6008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1" name="【道路】&#10;一人当たり延長グラフ枠">
          <a:extLst>
            <a:ext uri="{FF2B5EF4-FFF2-40B4-BE49-F238E27FC236}">
              <a16:creationId xmlns:a16="http://schemas.microsoft.com/office/drawing/2014/main" id="{CC36B1C9-78D9-4FC1-9E3E-011C609C6701}"/>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166086</xdr:rowOff>
    </xdr:from>
    <xdr:to>
      <xdr:col>54</xdr:col>
      <xdr:colOff>189865</xdr:colOff>
      <xdr:row>41</xdr:row>
      <xdr:rowOff>131556</xdr:rowOff>
    </xdr:to>
    <xdr:cxnSp macro="">
      <xdr:nvCxnSpPr>
        <xdr:cNvPr id="112" name="直線コネクタ 111">
          <a:extLst>
            <a:ext uri="{FF2B5EF4-FFF2-40B4-BE49-F238E27FC236}">
              <a16:creationId xmlns:a16="http://schemas.microsoft.com/office/drawing/2014/main" id="{9EA4B23E-40E5-4C6B-83D1-DC03890EE024}"/>
            </a:ext>
          </a:extLst>
        </xdr:cNvPr>
        <xdr:cNvCxnSpPr/>
      </xdr:nvCxnSpPr>
      <xdr:spPr>
        <a:xfrm flipV="1">
          <a:off x="10476865" y="5823936"/>
          <a:ext cx="0" cy="13370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135383</xdr:rowOff>
    </xdr:from>
    <xdr:ext cx="469744" cy="259045"/>
    <xdr:sp macro="" textlink="">
      <xdr:nvSpPr>
        <xdr:cNvPr id="113" name="【道路】&#10;一人当たり延長最小値テキスト">
          <a:extLst>
            <a:ext uri="{FF2B5EF4-FFF2-40B4-BE49-F238E27FC236}">
              <a16:creationId xmlns:a16="http://schemas.microsoft.com/office/drawing/2014/main" id="{A5AF4656-9C87-43F2-8800-B42913D01ABC}"/>
            </a:ext>
          </a:extLst>
        </xdr:cNvPr>
        <xdr:cNvSpPr txBox="1"/>
      </xdr:nvSpPr>
      <xdr:spPr>
        <a:xfrm>
          <a:off x="10515600" y="71648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131556</xdr:rowOff>
    </xdr:from>
    <xdr:to>
      <xdr:col>55</xdr:col>
      <xdr:colOff>88900</xdr:colOff>
      <xdr:row>41</xdr:row>
      <xdr:rowOff>131556</xdr:rowOff>
    </xdr:to>
    <xdr:cxnSp macro="">
      <xdr:nvCxnSpPr>
        <xdr:cNvPr id="114" name="直線コネクタ 113">
          <a:extLst>
            <a:ext uri="{FF2B5EF4-FFF2-40B4-BE49-F238E27FC236}">
              <a16:creationId xmlns:a16="http://schemas.microsoft.com/office/drawing/2014/main" id="{5526894C-E3A0-48DD-83DE-34BC80430299}"/>
            </a:ext>
          </a:extLst>
        </xdr:cNvPr>
        <xdr:cNvCxnSpPr/>
      </xdr:nvCxnSpPr>
      <xdr:spPr>
        <a:xfrm>
          <a:off x="10388600" y="71610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112763</xdr:rowOff>
    </xdr:from>
    <xdr:ext cx="599010" cy="259045"/>
    <xdr:sp macro="" textlink="">
      <xdr:nvSpPr>
        <xdr:cNvPr id="115" name="【道路】&#10;一人当たり延長最大値テキスト">
          <a:extLst>
            <a:ext uri="{FF2B5EF4-FFF2-40B4-BE49-F238E27FC236}">
              <a16:creationId xmlns:a16="http://schemas.microsoft.com/office/drawing/2014/main" id="{0A66028B-E606-43CD-815B-D5447476258D}"/>
            </a:ext>
          </a:extLst>
        </xdr:cNvPr>
        <xdr:cNvSpPr txBox="1"/>
      </xdr:nvSpPr>
      <xdr:spPr>
        <a:xfrm>
          <a:off x="10515600" y="55991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585.680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166086</xdr:rowOff>
    </xdr:from>
    <xdr:to>
      <xdr:col>55</xdr:col>
      <xdr:colOff>88900</xdr:colOff>
      <xdr:row>33</xdr:row>
      <xdr:rowOff>166086</xdr:rowOff>
    </xdr:to>
    <xdr:cxnSp macro="">
      <xdr:nvCxnSpPr>
        <xdr:cNvPr id="116" name="直線コネクタ 115">
          <a:extLst>
            <a:ext uri="{FF2B5EF4-FFF2-40B4-BE49-F238E27FC236}">
              <a16:creationId xmlns:a16="http://schemas.microsoft.com/office/drawing/2014/main" id="{18E6302D-D70A-4EEC-A960-4BA976179289}"/>
            </a:ext>
          </a:extLst>
        </xdr:cNvPr>
        <xdr:cNvCxnSpPr/>
      </xdr:nvCxnSpPr>
      <xdr:spPr>
        <a:xfrm>
          <a:off x="10388600" y="58239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40</xdr:row>
      <xdr:rowOff>73848</xdr:rowOff>
    </xdr:from>
    <xdr:ext cx="534377" cy="259045"/>
    <xdr:sp macro="" textlink="">
      <xdr:nvSpPr>
        <xdr:cNvPr id="117" name="【道路】&#10;一人当たり延長平均値テキスト">
          <a:extLst>
            <a:ext uri="{FF2B5EF4-FFF2-40B4-BE49-F238E27FC236}">
              <a16:creationId xmlns:a16="http://schemas.microsoft.com/office/drawing/2014/main" id="{A83276CE-6F96-4874-9E96-AB4B66935EDD}"/>
            </a:ext>
          </a:extLst>
        </xdr:cNvPr>
        <xdr:cNvSpPr txBox="1"/>
      </xdr:nvSpPr>
      <xdr:spPr>
        <a:xfrm>
          <a:off x="10515600" y="693184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95421</xdr:rowOff>
    </xdr:from>
    <xdr:to>
      <xdr:col>55</xdr:col>
      <xdr:colOff>50800</xdr:colOff>
      <xdr:row>41</xdr:row>
      <xdr:rowOff>25571</xdr:rowOff>
    </xdr:to>
    <xdr:sp macro="" textlink="">
      <xdr:nvSpPr>
        <xdr:cNvPr id="118" name="フローチャート: 判断 117">
          <a:extLst>
            <a:ext uri="{FF2B5EF4-FFF2-40B4-BE49-F238E27FC236}">
              <a16:creationId xmlns:a16="http://schemas.microsoft.com/office/drawing/2014/main" id="{ECEFB872-777D-4708-A050-3CF55D14CE07}"/>
            </a:ext>
          </a:extLst>
        </xdr:cNvPr>
        <xdr:cNvSpPr/>
      </xdr:nvSpPr>
      <xdr:spPr>
        <a:xfrm>
          <a:off x="10426700" y="69534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40</xdr:row>
      <xdr:rowOff>108476</xdr:rowOff>
    </xdr:from>
    <xdr:to>
      <xdr:col>50</xdr:col>
      <xdr:colOff>165100</xdr:colOff>
      <xdr:row>41</xdr:row>
      <xdr:rowOff>38626</xdr:rowOff>
    </xdr:to>
    <xdr:sp macro="" textlink="">
      <xdr:nvSpPr>
        <xdr:cNvPr id="119" name="フローチャート: 判断 118">
          <a:extLst>
            <a:ext uri="{FF2B5EF4-FFF2-40B4-BE49-F238E27FC236}">
              <a16:creationId xmlns:a16="http://schemas.microsoft.com/office/drawing/2014/main" id="{33AF0E55-3E86-4AF8-841A-B000D02D81CF}"/>
            </a:ext>
          </a:extLst>
        </xdr:cNvPr>
        <xdr:cNvSpPr/>
      </xdr:nvSpPr>
      <xdr:spPr>
        <a:xfrm>
          <a:off x="9588500" y="69664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113825</xdr:rowOff>
    </xdr:from>
    <xdr:to>
      <xdr:col>46</xdr:col>
      <xdr:colOff>38100</xdr:colOff>
      <xdr:row>41</xdr:row>
      <xdr:rowOff>43975</xdr:rowOff>
    </xdr:to>
    <xdr:sp macro="" textlink="">
      <xdr:nvSpPr>
        <xdr:cNvPr id="120" name="フローチャート: 判断 119">
          <a:extLst>
            <a:ext uri="{FF2B5EF4-FFF2-40B4-BE49-F238E27FC236}">
              <a16:creationId xmlns:a16="http://schemas.microsoft.com/office/drawing/2014/main" id="{5BACD2C8-D273-496F-A920-8AD0144732A5}"/>
            </a:ext>
          </a:extLst>
        </xdr:cNvPr>
        <xdr:cNvSpPr/>
      </xdr:nvSpPr>
      <xdr:spPr>
        <a:xfrm>
          <a:off x="8699500" y="6971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40</xdr:row>
      <xdr:rowOff>136767</xdr:rowOff>
    </xdr:from>
    <xdr:to>
      <xdr:col>41</xdr:col>
      <xdr:colOff>101600</xdr:colOff>
      <xdr:row>41</xdr:row>
      <xdr:rowOff>66917</xdr:rowOff>
    </xdr:to>
    <xdr:sp macro="" textlink="">
      <xdr:nvSpPr>
        <xdr:cNvPr id="121" name="フローチャート: 判断 120">
          <a:extLst>
            <a:ext uri="{FF2B5EF4-FFF2-40B4-BE49-F238E27FC236}">
              <a16:creationId xmlns:a16="http://schemas.microsoft.com/office/drawing/2014/main" id="{D8538356-BAA6-4474-85B8-78533FEE0C5F}"/>
            </a:ext>
          </a:extLst>
        </xdr:cNvPr>
        <xdr:cNvSpPr/>
      </xdr:nvSpPr>
      <xdr:spPr>
        <a:xfrm>
          <a:off x="7810500" y="69947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40</xdr:row>
      <xdr:rowOff>126238</xdr:rowOff>
    </xdr:from>
    <xdr:to>
      <xdr:col>36</xdr:col>
      <xdr:colOff>165100</xdr:colOff>
      <xdr:row>41</xdr:row>
      <xdr:rowOff>56388</xdr:rowOff>
    </xdr:to>
    <xdr:sp macro="" textlink="">
      <xdr:nvSpPr>
        <xdr:cNvPr id="122" name="フローチャート: 判断 121">
          <a:extLst>
            <a:ext uri="{FF2B5EF4-FFF2-40B4-BE49-F238E27FC236}">
              <a16:creationId xmlns:a16="http://schemas.microsoft.com/office/drawing/2014/main" id="{71D30B31-8B76-491F-A2A7-59922E50E59C}"/>
            </a:ext>
          </a:extLst>
        </xdr:cNvPr>
        <xdr:cNvSpPr/>
      </xdr:nvSpPr>
      <xdr:spPr>
        <a:xfrm>
          <a:off x="6921500" y="69842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3" name="テキスト ボックス 122">
          <a:extLst>
            <a:ext uri="{FF2B5EF4-FFF2-40B4-BE49-F238E27FC236}">
              <a16:creationId xmlns:a16="http://schemas.microsoft.com/office/drawing/2014/main" id="{91ADDA9C-50B6-4E01-8B93-0BF76A9527C4}"/>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4" name="テキスト ボックス 123">
          <a:extLst>
            <a:ext uri="{FF2B5EF4-FFF2-40B4-BE49-F238E27FC236}">
              <a16:creationId xmlns:a16="http://schemas.microsoft.com/office/drawing/2014/main" id="{D49678E6-3042-4322-AD0C-DF17E5AEC9AE}"/>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37304C37-C9EC-4D63-8E84-B824DBBB1EC5}"/>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58346170-5F94-46D2-BAB1-79599D6A1115}"/>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4E6A8669-8125-4F86-8CEF-08CBA64B8AF1}"/>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132453</xdr:rowOff>
    </xdr:from>
    <xdr:to>
      <xdr:col>55</xdr:col>
      <xdr:colOff>50800</xdr:colOff>
      <xdr:row>40</xdr:row>
      <xdr:rowOff>62603</xdr:rowOff>
    </xdr:to>
    <xdr:sp macro="" textlink="">
      <xdr:nvSpPr>
        <xdr:cNvPr id="128" name="楕円 127">
          <a:extLst>
            <a:ext uri="{FF2B5EF4-FFF2-40B4-BE49-F238E27FC236}">
              <a16:creationId xmlns:a16="http://schemas.microsoft.com/office/drawing/2014/main" id="{17A7CD5C-8745-4C6A-A9D8-F2678388E149}"/>
            </a:ext>
          </a:extLst>
        </xdr:cNvPr>
        <xdr:cNvSpPr/>
      </xdr:nvSpPr>
      <xdr:spPr>
        <a:xfrm>
          <a:off x="10426700" y="68190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38</xdr:row>
      <xdr:rowOff>155330</xdr:rowOff>
    </xdr:from>
    <xdr:ext cx="599010" cy="259045"/>
    <xdr:sp macro="" textlink="">
      <xdr:nvSpPr>
        <xdr:cNvPr id="129" name="【道路】&#10;一人当たり延長該当値テキスト">
          <a:extLst>
            <a:ext uri="{FF2B5EF4-FFF2-40B4-BE49-F238E27FC236}">
              <a16:creationId xmlns:a16="http://schemas.microsoft.com/office/drawing/2014/main" id="{C371E5DB-45BC-4C86-AF8B-8CDE1336B561}"/>
            </a:ext>
          </a:extLst>
        </xdr:cNvPr>
        <xdr:cNvSpPr txBox="1"/>
      </xdr:nvSpPr>
      <xdr:spPr>
        <a:xfrm>
          <a:off x="10515600" y="66704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128.170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133891</xdr:rowOff>
    </xdr:from>
    <xdr:to>
      <xdr:col>50</xdr:col>
      <xdr:colOff>165100</xdr:colOff>
      <xdr:row>40</xdr:row>
      <xdr:rowOff>64041</xdr:rowOff>
    </xdr:to>
    <xdr:sp macro="" textlink="">
      <xdr:nvSpPr>
        <xdr:cNvPr id="130" name="楕円 129">
          <a:extLst>
            <a:ext uri="{FF2B5EF4-FFF2-40B4-BE49-F238E27FC236}">
              <a16:creationId xmlns:a16="http://schemas.microsoft.com/office/drawing/2014/main" id="{16837834-5757-491C-9BD2-3DDCFEDB30EE}"/>
            </a:ext>
          </a:extLst>
        </xdr:cNvPr>
        <xdr:cNvSpPr/>
      </xdr:nvSpPr>
      <xdr:spPr>
        <a:xfrm>
          <a:off x="9588500" y="68204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40</xdr:row>
      <xdr:rowOff>11803</xdr:rowOff>
    </xdr:from>
    <xdr:to>
      <xdr:col>55</xdr:col>
      <xdr:colOff>0</xdr:colOff>
      <xdr:row>40</xdr:row>
      <xdr:rowOff>13241</xdr:rowOff>
    </xdr:to>
    <xdr:cxnSp macro="">
      <xdr:nvCxnSpPr>
        <xdr:cNvPr id="131" name="直線コネクタ 130">
          <a:extLst>
            <a:ext uri="{FF2B5EF4-FFF2-40B4-BE49-F238E27FC236}">
              <a16:creationId xmlns:a16="http://schemas.microsoft.com/office/drawing/2014/main" id="{BDDB7315-7733-4E9D-9F20-A9C8C326C389}"/>
            </a:ext>
          </a:extLst>
        </xdr:cNvPr>
        <xdr:cNvCxnSpPr/>
      </xdr:nvCxnSpPr>
      <xdr:spPr>
        <a:xfrm flipV="1">
          <a:off x="9639300" y="6869803"/>
          <a:ext cx="838200" cy="14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39</xdr:row>
      <xdr:rowOff>139849</xdr:rowOff>
    </xdr:from>
    <xdr:to>
      <xdr:col>46</xdr:col>
      <xdr:colOff>38100</xdr:colOff>
      <xdr:row>40</xdr:row>
      <xdr:rowOff>69999</xdr:rowOff>
    </xdr:to>
    <xdr:sp macro="" textlink="">
      <xdr:nvSpPr>
        <xdr:cNvPr id="132" name="楕円 131">
          <a:extLst>
            <a:ext uri="{FF2B5EF4-FFF2-40B4-BE49-F238E27FC236}">
              <a16:creationId xmlns:a16="http://schemas.microsoft.com/office/drawing/2014/main" id="{C51F6DFF-DD1F-485E-A7E3-828BB648921B}"/>
            </a:ext>
          </a:extLst>
        </xdr:cNvPr>
        <xdr:cNvSpPr/>
      </xdr:nvSpPr>
      <xdr:spPr>
        <a:xfrm>
          <a:off x="8699500" y="68263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40</xdr:row>
      <xdr:rowOff>13241</xdr:rowOff>
    </xdr:from>
    <xdr:to>
      <xdr:col>50</xdr:col>
      <xdr:colOff>114300</xdr:colOff>
      <xdr:row>40</xdr:row>
      <xdr:rowOff>19199</xdr:rowOff>
    </xdr:to>
    <xdr:cxnSp macro="">
      <xdr:nvCxnSpPr>
        <xdr:cNvPr id="133" name="直線コネクタ 132">
          <a:extLst>
            <a:ext uri="{FF2B5EF4-FFF2-40B4-BE49-F238E27FC236}">
              <a16:creationId xmlns:a16="http://schemas.microsoft.com/office/drawing/2014/main" id="{8186F98F-BD81-46EE-BDBE-684BF19F91E5}"/>
            </a:ext>
          </a:extLst>
        </xdr:cNvPr>
        <xdr:cNvCxnSpPr/>
      </xdr:nvCxnSpPr>
      <xdr:spPr>
        <a:xfrm flipV="1">
          <a:off x="8750300" y="6871241"/>
          <a:ext cx="889000" cy="59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39</xdr:row>
      <xdr:rowOff>148826</xdr:rowOff>
    </xdr:from>
    <xdr:to>
      <xdr:col>41</xdr:col>
      <xdr:colOff>101600</xdr:colOff>
      <xdr:row>40</xdr:row>
      <xdr:rowOff>78976</xdr:rowOff>
    </xdr:to>
    <xdr:sp macro="" textlink="">
      <xdr:nvSpPr>
        <xdr:cNvPr id="134" name="楕円 133">
          <a:extLst>
            <a:ext uri="{FF2B5EF4-FFF2-40B4-BE49-F238E27FC236}">
              <a16:creationId xmlns:a16="http://schemas.microsoft.com/office/drawing/2014/main" id="{A07B4A6A-CBB4-4722-B7B9-4718437D3E5E}"/>
            </a:ext>
          </a:extLst>
        </xdr:cNvPr>
        <xdr:cNvSpPr/>
      </xdr:nvSpPr>
      <xdr:spPr>
        <a:xfrm>
          <a:off x="7810500" y="68353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40</xdr:row>
      <xdr:rowOff>19199</xdr:rowOff>
    </xdr:from>
    <xdr:to>
      <xdr:col>45</xdr:col>
      <xdr:colOff>177800</xdr:colOff>
      <xdr:row>40</xdr:row>
      <xdr:rowOff>28176</xdr:rowOff>
    </xdr:to>
    <xdr:cxnSp macro="">
      <xdr:nvCxnSpPr>
        <xdr:cNvPr id="135" name="直線コネクタ 134">
          <a:extLst>
            <a:ext uri="{FF2B5EF4-FFF2-40B4-BE49-F238E27FC236}">
              <a16:creationId xmlns:a16="http://schemas.microsoft.com/office/drawing/2014/main" id="{4A8C84FD-340C-414A-9359-92DC4A298929}"/>
            </a:ext>
          </a:extLst>
        </xdr:cNvPr>
        <xdr:cNvCxnSpPr/>
      </xdr:nvCxnSpPr>
      <xdr:spPr>
        <a:xfrm flipV="1">
          <a:off x="7861300" y="6877199"/>
          <a:ext cx="889000" cy="89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39</xdr:row>
      <xdr:rowOff>156649</xdr:rowOff>
    </xdr:from>
    <xdr:to>
      <xdr:col>36</xdr:col>
      <xdr:colOff>165100</xdr:colOff>
      <xdr:row>40</xdr:row>
      <xdr:rowOff>86799</xdr:rowOff>
    </xdr:to>
    <xdr:sp macro="" textlink="">
      <xdr:nvSpPr>
        <xdr:cNvPr id="136" name="楕円 135">
          <a:extLst>
            <a:ext uri="{FF2B5EF4-FFF2-40B4-BE49-F238E27FC236}">
              <a16:creationId xmlns:a16="http://schemas.microsoft.com/office/drawing/2014/main" id="{9117B779-706C-4595-B76F-FBEC30FF7DC9}"/>
            </a:ext>
          </a:extLst>
        </xdr:cNvPr>
        <xdr:cNvSpPr/>
      </xdr:nvSpPr>
      <xdr:spPr>
        <a:xfrm>
          <a:off x="6921500" y="68431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40</xdr:row>
      <xdr:rowOff>28176</xdr:rowOff>
    </xdr:from>
    <xdr:to>
      <xdr:col>41</xdr:col>
      <xdr:colOff>50800</xdr:colOff>
      <xdr:row>40</xdr:row>
      <xdr:rowOff>35999</xdr:rowOff>
    </xdr:to>
    <xdr:cxnSp macro="">
      <xdr:nvCxnSpPr>
        <xdr:cNvPr id="137" name="直線コネクタ 136">
          <a:extLst>
            <a:ext uri="{FF2B5EF4-FFF2-40B4-BE49-F238E27FC236}">
              <a16:creationId xmlns:a16="http://schemas.microsoft.com/office/drawing/2014/main" id="{11CBA78E-43B7-43EA-9D1B-F93A8502149F}"/>
            </a:ext>
          </a:extLst>
        </xdr:cNvPr>
        <xdr:cNvCxnSpPr/>
      </xdr:nvCxnSpPr>
      <xdr:spPr>
        <a:xfrm flipV="1">
          <a:off x="6972300" y="6886176"/>
          <a:ext cx="889000" cy="78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41</xdr:row>
      <xdr:rowOff>29753</xdr:rowOff>
    </xdr:from>
    <xdr:ext cx="534377" cy="259045"/>
    <xdr:sp macro="" textlink="">
      <xdr:nvSpPr>
        <xdr:cNvPr id="138" name="n_1aveValue【道路】&#10;一人当たり延長">
          <a:extLst>
            <a:ext uri="{FF2B5EF4-FFF2-40B4-BE49-F238E27FC236}">
              <a16:creationId xmlns:a16="http://schemas.microsoft.com/office/drawing/2014/main" id="{BCB09DA5-94C0-4554-9B56-448B4DEDB71D}"/>
            </a:ext>
          </a:extLst>
        </xdr:cNvPr>
        <xdr:cNvSpPr txBox="1"/>
      </xdr:nvSpPr>
      <xdr:spPr>
        <a:xfrm>
          <a:off x="9359411" y="70592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41</xdr:row>
      <xdr:rowOff>35102</xdr:rowOff>
    </xdr:from>
    <xdr:ext cx="534377" cy="259045"/>
    <xdr:sp macro="" textlink="">
      <xdr:nvSpPr>
        <xdr:cNvPr id="139" name="n_2aveValue【道路】&#10;一人当たり延長">
          <a:extLst>
            <a:ext uri="{FF2B5EF4-FFF2-40B4-BE49-F238E27FC236}">
              <a16:creationId xmlns:a16="http://schemas.microsoft.com/office/drawing/2014/main" id="{F25987CA-2D12-423C-845D-7C2926C7A4E5}"/>
            </a:ext>
          </a:extLst>
        </xdr:cNvPr>
        <xdr:cNvSpPr txBox="1"/>
      </xdr:nvSpPr>
      <xdr:spPr>
        <a:xfrm>
          <a:off x="8483111" y="70645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41</xdr:row>
      <xdr:rowOff>58044</xdr:rowOff>
    </xdr:from>
    <xdr:ext cx="534377" cy="259045"/>
    <xdr:sp macro="" textlink="">
      <xdr:nvSpPr>
        <xdr:cNvPr id="140" name="n_3aveValue【道路】&#10;一人当たり延長">
          <a:extLst>
            <a:ext uri="{FF2B5EF4-FFF2-40B4-BE49-F238E27FC236}">
              <a16:creationId xmlns:a16="http://schemas.microsoft.com/office/drawing/2014/main" id="{B766BD65-EBEB-4B58-979C-30346BD9F333}"/>
            </a:ext>
          </a:extLst>
        </xdr:cNvPr>
        <xdr:cNvSpPr txBox="1"/>
      </xdr:nvSpPr>
      <xdr:spPr>
        <a:xfrm>
          <a:off x="7594111" y="70874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41</xdr:row>
      <xdr:rowOff>47515</xdr:rowOff>
    </xdr:from>
    <xdr:ext cx="534377" cy="259045"/>
    <xdr:sp macro="" textlink="">
      <xdr:nvSpPr>
        <xdr:cNvPr id="141" name="n_4aveValue【道路】&#10;一人当たり延長">
          <a:extLst>
            <a:ext uri="{FF2B5EF4-FFF2-40B4-BE49-F238E27FC236}">
              <a16:creationId xmlns:a16="http://schemas.microsoft.com/office/drawing/2014/main" id="{D13E85CE-4C8F-41C7-A63A-54EC07E49B2A}"/>
            </a:ext>
          </a:extLst>
        </xdr:cNvPr>
        <xdr:cNvSpPr txBox="1"/>
      </xdr:nvSpPr>
      <xdr:spPr>
        <a:xfrm>
          <a:off x="6705111" y="70769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183094</xdr:colOff>
      <xdr:row>38</xdr:row>
      <xdr:rowOff>80568</xdr:rowOff>
    </xdr:from>
    <xdr:ext cx="599010" cy="259045"/>
    <xdr:sp macro="" textlink="">
      <xdr:nvSpPr>
        <xdr:cNvPr id="142" name="n_1mainValue【道路】&#10;一人当たり延長">
          <a:extLst>
            <a:ext uri="{FF2B5EF4-FFF2-40B4-BE49-F238E27FC236}">
              <a16:creationId xmlns:a16="http://schemas.microsoft.com/office/drawing/2014/main" id="{675458AB-01B1-4AF6-A096-320C06FA73E9}"/>
            </a:ext>
          </a:extLst>
        </xdr:cNvPr>
        <xdr:cNvSpPr txBox="1"/>
      </xdr:nvSpPr>
      <xdr:spPr>
        <a:xfrm>
          <a:off x="9327094" y="65956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127.541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68794</xdr:colOff>
      <xdr:row>38</xdr:row>
      <xdr:rowOff>86526</xdr:rowOff>
    </xdr:from>
    <xdr:ext cx="599010" cy="259045"/>
    <xdr:sp macro="" textlink="">
      <xdr:nvSpPr>
        <xdr:cNvPr id="143" name="n_2mainValue【道路】&#10;一人当たり延長">
          <a:extLst>
            <a:ext uri="{FF2B5EF4-FFF2-40B4-BE49-F238E27FC236}">
              <a16:creationId xmlns:a16="http://schemas.microsoft.com/office/drawing/2014/main" id="{2FB5FCCD-0254-4CDF-A58D-7F26E9207825}"/>
            </a:ext>
          </a:extLst>
        </xdr:cNvPr>
        <xdr:cNvSpPr txBox="1"/>
      </xdr:nvSpPr>
      <xdr:spPr>
        <a:xfrm>
          <a:off x="8450794" y="66016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124.935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132294</xdr:colOff>
      <xdr:row>38</xdr:row>
      <xdr:rowOff>95503</xdr:rowOff>
    </xdr:from>
    <xdr:ext cx="599010" cy="259045"/>
    <xdr:sp macro="" textlink="">
      <xdr:nvSpPr>
        <xdr:cNvPr id="144" name="n_3mainValue【道路】&#10;一人当たり延長">
          <a:extLst>
            <a:ext uri="{FF2B5EF4-FFF2-40B4-BE49-F238E27FC236}">
              <a16:creationId xmlns:a16="http://schemas.microsoft.com/office/drawing/2014/main" id="{5C2F2A63-38A1-4CE2-8D43-6DC3B3AA2A66}"/>
            </a:ext>
          </a:extLst>
        </xdr:cNvPr>
        <xdr:cNvSpPr txBox="1"/>
      </xdr:nvSpPr>
      <xdr:spPr>
        <a:xfrm>
          <a:off x="7561794" y="66106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5294</xdr:colOff>
      <xdr:row>38</xdr:row>
      <xdr:rowOff>103326</xdr:rowOff>
    </xdr:from>
    <xdr:ext cx="599010" cy="259045"/>
    <xdr:sp macro="" textlink="">
      <xdr:nvSpPr>
        <xdr:cNvPr id="145" name="n_4mainValue【道路】&#10;一人当たり延長">
          <a:extLst>
            <a:ext uri="{FF2B5EF4-FFF2-40B4-BE49-F238E27FC236}">
              <a16:creationId xmlns:a16="http://schemas.microsoft.com/office/drawing/2014/main" id="{DC8E8E91-7B81-455C-B39B-BD3A2D1ED522}"/>
            </a:ext>
          </a:extLst>
        </xdr:cNvPr>
        <xdr:cNvSpPr txBox="1"/>
      </xdr:nvSpPr>
      <xdr:spPr>
        <a:xfrm>
          <a:off x="6672794" y="66184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117.586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6" name="正方形/長方形 145">
          <a:extLst>
            <a:ext uri="{FF2B5EF4-FFF2-40B4-BE49-F238E27FC236}">
              <a16:creationId xmlns:a16="http://schemas.microsoft.com/office/drawing/2014/main" id="{437D7BBD-725A-4E58-A2D9-E5841843372F}"/>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7" name="正方形/長方形 146">
          <a:extLst>
            <a:ext uri="{FF2B5EF4-FFF2-40B4-BE49-F238E27FC236}">
              <a16:creationId xmlns:a16="http://schemas.microsoft.com/office/drawing/2014/main" id="{794C54D1-83CF-4C6C-BFBD-B93BC37EF586}"/>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8" name="正方形/長方形 147">
          <a:extLst>
            <a:ext uri="{FF2B5EF4-FFF2-40B4-BE49-F238E27FC236}">
              <a16:creationId xmlns:a16="http://schemas.microsoft.com/office/drawing/2014/main" id="{F7B729DE-051E-4766-8F98-E95595B5110E}"/>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9" name="正方形/長方形 148">
          <a:extLst>
            <a:ext uri="{FF2B5EF4-FFF2-40B4-BE49-F238E27FC236}">
              <a16:creationId xmlns:a16="http://schemas.microsoft.com/office/drawing/2014/main" id="{7976494B-02CF-4E2B-97D2-B0CF97FCC936}"/>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0" name="正方形/長方形 149">
          <a:extLst>
            <a:ext uri="{FF2B5EF4-FFF2-40B4-BE49-F238E27FC236}">
              <a16:creationId xmlns:a16="http://schemas.microsoft.com/office/drawing/2014/main" id="{0376B918-32E1-46F9-86CF-294144097CB1}"/>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1" name="正方形/長方形 150">
          <a:extLst>
            <a:ext uri="{FF2B5EF4-FFF2-40B4-BE49-F238E27FC236}">
              <a16:creationId xmlns:a16="http://schemas.microsoft.com/office/drawing/2014/main" id="{FAD94DD0-279F-4FBB-8F9B-8570AE4D9EEF}"/>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2" name="正方形/長方形 151">
          <a:extLst>
            <a:ext uri="{FF2B5EF4-FFF2-40B4-BE49-F238E27FC236}">
              <a16:creationId xmlns:a16="http://schemas.microsoft.com/office/drawing/2014/main" id="{869707DC-6D28-4395-BCCB-DBC59A3F9EA0}"/>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3" name="正方形/長方形 152">
          <a:extLst>
            <a:ext uri="{FF2B5EF4-FFF2-40B4-BE49-F238E27FC236}">
              <a16:creationId xmlns:a16="http://schemas.microsoft.com/office/drawing/2014/main" id="{17417740-9326-4B1B-9706-4CE818FC4DE2}"/>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4" name="テキスト ボックス 153">
          <a:extLst>
            <a:ext uri="{FF2B5EF4-FFF2-40B4-BE49-F238E27FC236}">
              <a16:creationId xmlns:a16="http://schemas.microsoft.com/office/drawing/2014/main" id="{4B4076A3-D0BA-4684-9DC0-85286DD272AB}"/>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5" name="直線コネクタ 154">
          <a:extLst>
            <a:ext uri="{FF2B5EF4-FFF2-40B4-BE49-F238E27FC236}">
              <a16:creationId xmlns:a16="http://schemas.microsoft.com/office/drawing/2014/main" id="{4E7CF6B0-8100-4FD4-8A3D-D460B000AE10}"/>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6" name="テキスト ボックス 155">
          <a:extLst>
            <a:ext uri="{FF2B5EF4-FFF2-40B4-BE49-F238E27FC236}">
              <a16:creationId xmlns:a16="http://schemas.microsoft.com/office/drawing/2014/main" id="{DD65C8CA-6558-4627-97C0-AEB3113A70B3}"/>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57" name="直線コネクタ 156">
          <a:extLst>
            <a:ext uri="{FF2B5EF4-FFF2-40B4-BE49-F238E27FC236}">
              <a16:creationId xmlns:a16="http://schemas.microsoft.com/office/drawing/2014/main" id="{066DB9A1-434D-423C-B36F-40B6AC57B37D}"/>
            </a:ext>
          </a:extLst>
        </xdr:cNvPr>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158" name="テキスト ボックス 157">
          <a:extLst>
            <a:ext uri="{FF2B5EF4-FFF2-40B4-BE49-F238E27FC236}">
              <a16:creationId xmlns:a16="http://schemas.microsoft.com/office/drawing/2014/main" id="{582B6A56-B0A3-416F-A632-99E25AC9C010}"/>
            </a:ext>
          </a:extLst>
        </xdr:cNvPr>
        <xdr:cNvSpPr txBox="1"/>
      </xdr:nvSpPr>
      <xdr:spPr>
        <a:xfrm>
          <a:off x="294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59" name="直線コネクタ 158">
          <a:extLst>
            <a:ext uri="{FF2B5EF4-FFF2-40B4-BE49-F238E27FC236}">
              <a16:creationId xmlns:a16="http://schemas.microsoft.com/office/drawing/2014/main" id="{F28E29C0-40ED-41D0-AED9-457FE7FA81B2}"/>
            </a:ext>
          </a:extLst>
        </xdr:cNvPr>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60" name="テキスト ボックス 159">
          <a:extLst>
            <a:ext uri="{FF2B5EF4-FFF2-40B4-BE49-F238E27FC236}">
              <a16:creationId xmlns:a16="http://schemas.microsoft.com/office/drawing/2014/main" id="{9B1A4F76-5801-41B5-BD7D-87959F40D0DB}"/>
            </a:ext>
          </a:extLst>
        </xdr:cNvPr>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1" name="直線コネクタ 160">
          <a:extLst>
            <a:ext uri="{FF2B5EF4-FFF2-40B4-BE49-F238E27FC236}">
              <a16:creationId xmlns:a16="http://schemas.microsoft.com/office/drawing/2014/main" id="{BC8B2FA9-1CE1-4512-8008-0595C2F86626}"/>
            </a:ext>
          </a:extLst>
        </xdr:cNvPr>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2" name="テキスト ボックス 161">
          <a:extLst>
            <a:ext uri="{FF2B5EF4-FFF2-40B4-BE49-F238E27FC236}">
              <a16:creationId xmlns:a16="http://schemas.microsoft.com/office/drawing/2014/main" id="{642546F1-53AA-4F86-B8ED-E4F7E2CBC5CA}"/>
            </a:ext>
          </a:extLst>
        </xdr:cNvPr>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3" name="直線コネクタ 162">
          <a:extLst>
            <a:ext uri="{FF2B5EF4-FFF2-40B4-BE49-F238E27FC236}">
              <a16:creationId xmlns:a16="http://schemas.microsoft.com/office/drawing/2014/main" id="{326CD1C5-8634-4C88-B030-F00F44FFFBBA}"/>
            </a:ext>
          </a:extLst>
        </xdr:cNvPr>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64" name="テキスト ボックス 163">
          <a:extLst>
            <a:ext uri="{FF2B5EF4-FFF2-40B4-BE49-F238E27FC236}">
              <a16:creationId xmlns:a16="http://schemas.microsoft.com/office/drawing/2014/main" id="{C1A421DD-F030-4F5F-A66C-5316A25C82F4}"/>
            </a:ext>
          </a:extLst>
        </xdr:cNvPr>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65" name="直線コネクタ 164">
          <a:extLst>
            <a:ext uri="{FF2B5EF4-FFF2-40B4-BE49-F238E27FC236}">
              <a16:creationId xmlns:a16="http://schemas.microsoft.com/office/drawing/2014/main" id="{6B8FC3AF-F926-4E0F-96BA-169F66776B93}"/>
            </a:ext>
          </a:extLst>
        </xdr:cNvPr>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124477</xdr:rowOff>
    </xdr:from>
    <xdr:ext cx="338939" cy="259045"/>
    <xdr:sp macro="" textlink="">
      <xdr:nvSpPr>
        <xdr:cNvPr id="166" name="テキスト ボックス 165">
          <a:extLst>
            <a:ext uri="{FF2B5EF4-FFF2-40B4-BE49-F238E27FC236}">
              <a16:creationId xmlns:a16="http://schemas.microsoft.com/office/drawing/2014/main" id="{5D3EE11E-9020-46B0-8031-44C31295C084}"/>
            </a:ext>
          </a:extLst>
        </xdr:cNvPr>
        <xdr:cNvSpPr txBox="1"/>
      </xdr:nvSpPr>
      <xdr:spPr>
        <a:xfrm>
          <a:off x="423061" y="938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7" name="直線コネクタ 166">
          <a:extLst>
            <a:ext uri="{FF2B5EF4-FFF2-40B4-BE49-F238E27FC236}">
              <a16:creationId xmlns:a16="http://schemas.microsoft.com/office/drawing/2014/main" id="{6CF8DEDB-7CF3-43E5-A0C3-6D9571F9CD3C}"/>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68" name="【橋りょう・トンネル】&#10;有形固定資産減価償却率グラフ枠">
          <a:extLst>
            <a:ext uri="{FF2B5EF4-FFF2-40B4-BE49-F238E27FC236}">
              <a16:creationId xmlns:a16="http://schemas.microsoft.com/office/drawing/2014/main" id="{10ED5DE8-AFF0-409A-A491-7CF4A0055631}"/>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95250</xdr:rowOff>
    </xdr:from>
    <xdr:to>
      <xdr:col>24</xdr:col>
      <xdr:colOff>62865</xdr:colOff>
      <xdr:row>62</xdr:row>
      <xdr:rowOff>165100</xdr:rowOff>
    </xdr:to>
    <xdr:cxnSp macro="">
      <xdr:nvCxnSpPr>
        <xdr:cNvPr id="169" name="直線コネクタ 168">
          <a:extLst>
            <a:ext uri="{FF2B5EF4-FFF2-40B4-BE49-F238E27FC236}">
              <a16:creationId xmlns:a16="http://schemas.microsoft.com/office/drawing/2014/main" id="{8BBCA5FB-70C6-4745-B6E8-035AA257A4C1}"/>
            </a:ext>
          </a:extLst>
        </xdr:cNvPr>
        <xdr:cNvCxnSpPr/>
      </xdr:nvCxnSpPr>
      <xdr:spPr>
        <a:xfrm flipV="1">
          <a:off x="4634865" y="9525000"/>
          <a:ext cx="0" cy="1270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62</xdr:row>
      <xdr:rowOff>168927</xdr:rowOff>
    </xdr:from>
    <xdr:ext cx="469744" cy="259045"/>
    <xdr:sp macro="" textlink="">
      <xdr:nvSpPr>
        <xdr:cNvPr id="170" name="【橋りょう・トンネル】&#10;有形固定資産減価償却率最小値テキスト">
          <a:extLst>
            <a:ext uri="{FF2B5EF4-FFF2-40B4-BE49-F238E27FC236}">
              <a16:creationId xmlns:a16="http://schemas.microsoft.com/office/drawing/2014/main" id="{CC6493E5-703C-431E-841F-1761D98328CF}"/>
            </a:ext>
          </a:extLst>
        </xdr:cNvPr>
        <xdr:cNvSpPr txBox="1"/>
      </xdr:nvSpPr>
      <xdr:spPr>
        <a:xfrm>
          <a:off x="4673600" y="10798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62</xdr:row>
      <xdr:rowOff>165100</xdr:rowOff>
    </xdr:from>
    <xdr:to>
      <xdr:col>24</xdr:col>
      <xdr:colOff>152400</xdr:colOff>
      <xdr:row>62</xdr:row>
      <xdr:rowOff>165100</xdr:rowOff>
    </xdr:to>
    <xdr:cxnSp macro="">
      <xdr:nvCxnSpPr>
        <xdr:cNvPr id="171" name="直線コネクタ 170">
          <a:extLst>
            <a:ext uri="{FF2B5EF4-FFF2-40B4-BE49-F238E27FC236}">
              <a16:creationId xmlns:a16="http://schemas.microsoft.com/office/drawing/2014/main" id="{52A3948B-3C89-4034-9F49-0AED58AF9B96}"/>
            </a:ext>
          </a:extLst>
        </xdr:cNvPr>
        <xdr:cNvCxnSpPr/>
      </xdr:nvCxnSpPr>
      <xdr:spPr>
        <a:xfrm>
          <a:off x="4546600" y="1079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41927</xdr:rowOff>
    </xdr:from>
    <xdr:ext cx="340478" cy="259045"/>
    <xdr:sp macro="" textlink="">
      <xdr:nvSpPr>
        <xdr:cNvPr id="172" name="【橋りょう・トンネル】&#10;有形固定資産減価償却率最大値テキスト">
          <a:extLst>
            <a:ext uri="{FF2B5EF4-FFF2-40B4-BE49-F238E27FC236}">
              <a16:creationId xmlns:a16="http://schemas.microsoft.com/office/drawing/2014/main" id="{A30FCF5B-1641-4A09-8CBF-87369BA11F8F}"/>
            </a:ext>
          </a:extLst>
        </xdr:cNvPr>
        <xdr:cNvSpPr txBox="1"/>
      </xdr:nvSpPr>
      <xdr:spPr>
        <a:xfrm>
          <a:off x="4673600" y="93002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95250</xdr:rowOff>
    </xdr:from>
    <xdr:to>
      <xdr:col>24</xdr:col>
      <xdr:colOff>152400</xdr:colOff>
      <xdr:row>55</xdr:row>
      <xdr:rowOff>95250</xdr:rowOff>
    </xdr:to>
    <xdr:cxnSp macro="">
      <xdr:nvCxnSpPr>
        <xdr:cNvPr id="173" name="直線コネクタ 172">
          <a:extLst>
            <a:ext uri="{FF2B5EF4-FFF2-40B4-BE49-F238E27FC236}">
              <a16:creationId xmlns:a16="http://schemas.microsoft.com/office/drawing/2014/main" id="{9A58E31A-58FD-4A2C-A5C5-2C076F0A1B4D}"/>
            </a:ext>
          </a:extLst>
        </xdr:cNvPr>
        <xdr:cNvCxnSpPr/>
      </xdr:nvCxnSpPr>
      <xdr:spPr>
        <a:xfrm>
          <a:off x="4546600" y="952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3827</xdr:rowOff>
    </xdr:from>
    <xdr:ext cx="405111" cy="259045"/>
    <xdr:sp macro="" textlink="">
      <xdr:nvSpPr>
        <xdr:cNvPr id="174" name="【橋りょう・トンネル】&#10;有形固定資産減価償却率平均値テキスト">
          <a:extLst>
            <a:ext uri="{FF2B5EF4-FFF2-40B4-BE49-F238E27FC236}">
              <a16:creationId xmlns:a16="http://schemas.microsoft.com/office/drawing/2014/main" id="{92A8F1D5-3A55-4098-B958-C738EA27591A}"/>
            </a:ext>
          </a:extLst>
        </xdr:cNvPr>
        <xdr:cNvSpPr txBox="1"/>
      </xdr:nvSpPr>
      <xdr:spPr>
        <a:xfrm>
          <a:off x="4673600" y="102908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25400</xdr:rowOff>
    </xdr:from>
    <xdr:to>
      <xdr:col>24</xdr:col>
      <xdr:colOff>114300</xdr:colOff>
      <xdr:row>60</xdr:row>
      <xdr:rowOff>127000</xdr:rowOff>
    </xdr:to>
    <xdr:sp macro="" textlink="">
      <xdr:nvSpPr>
        <xdr:cNvPr id="175" name="フローチャート: 判断 174">
          <a:extLst>
            <a:ext uri="{FF2B5EF4-FFF2-40B4-BE49-F238E27FC236}">
              <a16:creationId xmlns:a16="http://schemas.microsoft.com/office/drawing/2014/main" id="{8924F5FA-1D85-4933-8148-E8380E5D1D34}"/>
            </a:ext>
          </a:extLst>
        </xdr:cNvPr>
        <xdr:cNvSpPr/>
      </xdr:nvSpPr>
      <xdr:spPr>
        <a:xfrm>
          <a:off x="4584700" y="10312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12700</xdr:rowOff>
    </xdr:from>
    <xdr:to>
      <xdr:col>20</xdr:col>
      <xdr:colOff>38100</xdr:colOff>
      <xdr:row>60</xdr:row>
      <xdr:rowOff>114300</xdr:rowOff>
    </xdr:to>
    <xdr:sp macro="" textlink="">
      <xdr:nvSpPr>
        <xdr:cNvPr id="176" name="フローチャート: 判断 175">
          <a:extLst>
            <a:ext uri="{FF2B5EF4-FFF2-40B4-BE49-F238E27FC236}">
              <a16:creationId xmlns:a16="http://schemas.microsoft.com/office/drawing/2014/main" id="{333574B5-2FC3-4A6E-A0DA-9B4BCAD708D4}"/>
            </a:ext>
          </a:extLst>
        </xdr:cNvPr>
        <xdr:cNvSpPr/>
      </xdr:nvSpPr>
      <xdr:spPr>
        <a:xfrm>
          <a:off x="3746500" y="10299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0</xdr:rowOff>
    </xdr:from>
    <xdr:to>
      <xdr:col>15</xdr:col>
      <xdr:colOff>101600</xdr:colOff>
      <xdr:row>60</xdr:row>
      <xdr:rowOff>101600</xdr:rowOff>
    </xdr:to>
    <xdr:sp macro="" textlink="">
      <xdr:nvSpPr>
        <xdr:cNvPr id="177" name="フローチャート: 判断 176">
          <a:extLst>
            <a:ext uri="{FF2B5EF4-FFF2-40B4-BE49-F238E27FC236}">
              <a16:creationId xmlns:a16="http://schemas.microsoft.com/office/drawing/2014/main" id="{3DCB43D7-D711-4DD3-8BBE-14B2BBB3D0FF}"/>
            </a:ext>
          </a:extLst>
        </xdr:cNvPr>
        <xdr:cNvSpPr/>
      </xdr:nvSpPr>
      <xdr:spPr>
        <a:xfrm>
          <a:off x="2857500" y="10287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17780</xdr:rowOff>
    </xdr:from>
    <xdr:to>
      <xdr:col>10</xdr:col>
      <xdr:colOff>165100</xdr:colOff>
      <xdr:row>60</xdr:row>
      <xdr:rowOff>119380</xdr:rowOff>
    </xdr:to>
    <xdr:sp macro="" textlink="">
      <xdr:nvSpPr>
        <xdr:cNvPr id="178" name="フローチャート: 判断 177">
          <a:extLst>
            <a:ext uri="{FF2B5EF4-FFF2-40B4-BE49-F238E27FC236}">
              <a16:creationId xmlns:a16="http://schemas.microsoft.com/office/drawing/2014/main" id="{AB3A90FC-1157-4267-8E32-7F331B756490}"/>
            </a:ext>
          </a:extLst>
        </xdr:cNvPr>
        <xdr:cNvSpPr/>
      </xdr:nvSpPr>
      <xdr:spPr>
        <a:xfrm>
          <a:off x="1968500" y="10304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59</xdr:row>
      <xdr:rowOff>153670</xdr:rowOff>
    </xdr:from>
    <xdr:to>
      <xdr:col>6</xdr:col>
      <xdr:colOff>38100</xdr:colOff>
      <xdr:row>60</xdr:row>
      <xdr:rowOff>83820</xdr:rowOff>
    </xdr:to>
    <xdr:sp macro="" textlink="">
      <xdr:nvSpPr>
        <xdr:cNvPr id="179" name="フローチャート: 判断 178">
          <a:extLst>
            <a:ext uri="{FF2B5EF4-FFF2-40B4-BE49-F238E27FC236}">
              <a16:creationId xmlns:a16="http://schemas.microsoft.com/office/drawing/2014/main" id="{8222B97F-4017-4394-8183-45E4EEEF4473}"/>
            </a:ext>
          </a:extLst>
        </xdr:cNvPr>
        <xdr:cNvSpPr/>
      </xdr:nvSpPr>
      <xdr:spPr>
        <a:xfrm>
          <a:off x="1079500" y="10269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0" name="テキスト ボックス 179">
          <a:extLst>
            <a:ext uri="{FF2B5EF4-FFF2-40B4-BE49-F238E27FC236}">
              <a16:creationId xmlns:a16="http://schemas.microsoft.com/office/drawing/2014/main" id="{F78765CB-E647-468B-909C-0FD0741B36AE}"/>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1" name="テキスト ボックス 180">
          <a:extLst>
            <a:ext uri="{FF2B5EF4-FFF2-40B4-BE49-F238E27FC236}">
              <a16:creationId xmlns:a16="http://schemas.microsoft.com/office/drawing/2014/main" id="{019831A9-2AE9-4987-9FE2-3088748C7F25}"/>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2" name="テキスト ボックス 181">
          <a:extLst>
            <a:ext uri="{FF2B5EF4-FFF2-40B4-BE49-F238E27FC236}">
              <a16:creationId xmlns:a16="http://schemas.microsoft.com/office/drawing/2014/main" id="{57A89A16-C88E-4B81-9D9C-B01A2E74E609}"/>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3" name="テキスト ボックス 182">
          <a:extLst>
            <a:ext uri="{FF2B5EF4-FFF2-40B4-BE49-F238E27FC236}">
              <a16:creationId xmlns:a16="http://schemas.microsoft.com/office/drawing/2014/main" id="{77F43DE5-D71E-47CA-9171-CF4B2C27A74D}"/>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ED08F5D3-C5C8-4A46-B1BC-6031611A52F0}"/>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119380</xdr:rowOff>
    </xdr:from>
    <xdr:to>
      <xdr:col>24</xdr:col>
      <xdr:colOff>114300</xdr:colOff>
      <xdr:row>60</xdr:row>
      <xdr:rowOff>49530</xdr:rowOff>
    </xdr:to>
    <xdr:sp macro="" textlink="">
      <xdr:nvSpPr>
        <xdr:cNvPr id="185" name="楕円 184">
          <a:extLst>
            <a:ext uri="{FF2B5EF4-FFF2-40B4-BE49-F238E27FC236}">
              <a16:creationId xmlns:a16="http://schemas.microsoft.com/office/drawing/2014/main" id="{2CEF9385-437A-4ACF-B8F2-B3FEA3D7841B}"/>
            </a:ext>
          </a:extLst>
        </xdr:cNvPr>
        <xdr:cNvSpPr/>
      </xdr:nvSpPr>
      <xdr:spPr>
        <a:xfrm>
          <a:off x="4584700" y="10234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58</xdr:row>
      <xdr:rowOff>142257</xdr:rowOff>
    </xdr:from>
    <xdr:ext cx="405111" cy="259045"/>
    <xdr:sp macro="" textlink="">
      <xdr:nvSpPr>
        <xdr:cNvPr id="186" name="【橋りょう・トンネル】&#10;有形固定資産減価償却率該当値テキスト">
          <a:extLst>
            <a:ext uri="{FF2B5EF4-FFF2-40B4-BE49-F238E27FC236}">
              <a16:creationId xmlns:a16="http://schemas.microsoft.com/office/drawing/2014/main" id="{50B89328-EDC2-4857-99EC-DAFA73A7D889}"/>
            </a:ext>
          </a:extLst>
        </xdr:cNvPr>
        <xdr:cNvSpPr txBox="1"/>
      </xdr:nvSpPr>
      <xdr:spPr>
        <a:xfrm>
          <a:off x="4673600" y="100863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59</xdr:row>
      <xdr:rowOff>104140</xdr:rowOff>
    </xdr:from>
    <xdr:to>
      <xdr:col>20</xdr:col>
      <xdr:colOff>38100</xdr:colOff>
      <xdr:row>60</xdr:row>
      <xdr:rowOff>34290</xdr:rowOff>
    </xdr:to>
    <xdr:sp macro="" textlink="">
      <xdr:nvSpPr>
        <xdr:cNvPr id="187" name="楕円 186">
          <a:extLst>
            <a:ext uri="{FF2B5EF4-FFF2-40B4-BE49-F238E27FC236}">
              <a16:creationId xmlns:a16="http://schemas.microsoft.com/office/drawing/2014/main" id="{20368CFE-EE33-480A-AEAF-98D72D9C951D}"/>
            </a:ext>
          </a:extLst>
        </xdr:cNvPr>
        <xdr:cNvSpPr/>
      </xdr:nvSpPr>
      <xdr:spPr>
        <a:xfrm>
          <a:off x="3746500" y="10219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59</xdr:row>
      <xdr:rowOff>154940</xdr:rowOff>
    </xdr:from>
    <xdr:to>
      <xdr:col>24</xdr:col>
      <xdr:colOff>63500</xdr:colOff>
      <xdr:row>59</xdr:row>
      <xdr:rowOff>170180</xdr:rowOff>
    </xdr:to>
    <xdr:cxnSp macro="">
      <xdr:nvCxnSpPr>
        <xdr:cNvPr id="188" name="直線コネクタ 187">
          <a:extLst>
            <a:ext uri="{FF2B5EF4-FFF2-40B4-BE49-F238E27FC236}">
              <a16:creationId xmlns:a16="http://schemas.microsoft.com/office/drawing/2014/main" id="{55A375DD-A2BE-4B24-8CE5-C11349CB072F}"/>
            </a:ext>
          </a:extLst>
        </xdr:cNvPr>
        <xdr:cNvCxnSpPr/>
      </xdr:nvCxnSpPr>
      <xdr:spPr>
        <a:xfrm>
          <a:off x="3797300" y="10270490"/>
          <a:ext cx="8382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59</xdr:row>
      <xdr:rowOff>100330</xdr:rowOff>
    </xdr:from>
    <xdr:to>
      <xdr:col>15</xdr:col>
      <xdr:colOff>101600</xdr:colOff>
      <xdr:row>60</xdr:row>
      <xdr:rowOff>30480</xdr:rowOff>
    </xdr:to>
    <xdr:sp macro="" textlink="">
      <xdr:nvSpPr>
        <xdr:cNvPr id="189" name="楕円 188">
          <a:extLst>
            <a:ext uri="{FF2B5EF4-FFF2-40B4-BE49-F238E27FC236}">
              <a16:creationId xmlns:a16="http://schemas.microsoft.com/office/drawing/2014/main" id="{E20ABEB6-9300-4972-B232-C5EBB25E4930}"/>
            </a:ext>
          </a:extLst>
        </xdr:cNvPr>
        <xdr:cNvSpPr/>
      </xdr:nvSpPr>
      <xdr:spPr>
        <a:xfrm>
          <a:off x="2857500" y="10215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59</xdr:row>
      <xdr:rowOff>151130</xdr:rowOff>
    </xdr:from>
    <xdr:to>
      <xdr:col>19</xdr:col>
      <xdr:colOff>177800</xdr:colOff>
      <xdr:row>59</xdr:row>
      <xdr:rowOff>154940</xdr:rowOff>
    </xdr:to>
    <xdr:cxnSp macro="">
      <xdr:nvCxnSpPr>
        <xdr:cNvPr id="190" name="直線コネクタ 189">
          <a:extLst>
            <a:ext uri="{FF2B5EF4-FFF2-40B4-BE49-F238E27FC236}">
              <a16:creationId xmlns:a16="http://schemas.microsoft.com/office/drawing/2014/main" id="{10A74B0C-B146-4DAB-A92F-C5FFE79D29B1}"/>
            </a:ext>
          </a:extLst>
        </xdr:cNvPr>
        <xdr:cNvCxnSpPr/>
      </xdr:nvCxnSpPr>
      <xdr:spPr>
        <a:xfrm>
          <a:off x="2908300" y="1026668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59</xdr:row>
      <xdr:rowOff>85090</xdr:rowOff>
    </xdr:from>
    <xdr:to>
      <xdr:col>10</xdr:col>
      <xdr:colOff>165100</xdr:colOff>
      <xdr:row>60</xdr:row>
      <xdr:rowOff>15240</xdr:rowOff>
    </xdr:to>
    <xdr:sp macro="" textlink="">
      <xdr:nvSpPr>
        <xdr:cNvPr id="191" name="楕円 190">
          <a:extLst>
            <a:ext uri="{FF2B5EF4-FFF2-40B4-BE49-F238E27FC236}">
              <a16:creationId xmlns:a16="http://schemas.microsoft.com/office/drawing/2014/main" id="{693F00EF-D59F-4A2B-A7CA-DE8A7697F5F9}"/>
            </a:ext>
          </a:extLst>
        </xdr:cNvPr>
        <xdr:cNvSpPr/>
      </xdr:nvSpPr>
      <xdr:spPr>
        <a:xfrm>
          <a:off x="1968500" y="10200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59</xdr:row>
      <xdr:rowOff>135890</xdr:rowOff>
    </xdr:from>
    <xdr:to>
      <xdr:col>15</xdr:col>
      <xdr:colOff>50800</xdr:colOff>
      <xdr:row>59</xdr:row>
      <xdr:rowOff>151130</xdr:rowOff>
    </xdr:to>
    <xdr:cxnSp macro="">
      <xdr:nvCxnSpPr>
        <xdr:cNvPr id="192" name="直線コネクタ 191">
          <a:extLst>
            <a:ext uri="{FF2B5EF4-FFF2-40B4-BE49-F238E27FC236}">
              <a16:creationId xmlns:a16="http://schemas.microsoft.com/office/drawing/2014/main" id="{C0AB21F6-4B7E-4E34-91C8-334FA6A2AF76}"/>
            </a:ext>
          </a:extLst>
        </xdr:cNvPr>
        <xdr:cNvCxnSpPr/>
      </xdr:nvCxnSpPr>
      <xdr:spPr>
        <a:xfrm>
          <a:off x="2019300" y="1025144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59</xdr:row>
      <xdr:rowOff>68580</xdr:rowOff>
    </xdr:from>
    <xdr:to>
      <xdr:col>6</xdr:col>
      <xdr:colOff>38100</xdr:colOff>
      <xdr:row>59</xdr:row>
      <xdr:rowOff>170180</xdr:rowOff>
    </xdr:to>
    <xdr:sp macro="" textlink="">
      <xdr:nvSpPr>
        <xdr:cNvPr id="193" name="楕円 192">
          <a:extLst>
            <a:ext uri="{FF2B5EF4-FFF2-40B4-BE49-F238E27FC236}">
              <a16:creationId xmlns:a16="http://schemas.microsoft.com/office/drawing/2014/main" id="{3646045C-EF6D-4BC9-A204-B73BDC22345B}"/>
            </a:ext>
          </a:extLst>
        </xdr:cNvPr>
        <xdr:cNvSpPr/>
      </xdr:nvSpPr>
      <xdr:spPr>
        <a:xfrm>
          <a:off x="1079500" y="10184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59</xdr:row>
      <xdr:rowOff>119380</xdr:rowOff>
    </xdr:from>
    <xdr:to>
      <xdr:col>10</xdr:col>
      <xdr:colOff>114300</xdr:colOff>
      <xdr:row>59</xdr:row>
      <xdr:rowOff>135890</xdr:rowOff>
    </xdr:to>
    <xdr:cxnSp macro="">
      <xdr:nvCxnSpPr>
        <xdr:cNvPr id="194" name="直線コネクタ 193">
          <a:extLst>
            <a:ext uri="{FF2B5EF4-FFF2-40B4-BE49-F238E27FC236}">
              <a16:creationId xmlns:a16="http://schemas.microsoft.com/office/drawing/2014/main" id="{9E0A805E-CF9B-4D78-8CCE-3C3BABB86624}"/>
            </a:ext>
          </a:extLst>
        </xdr:cNvPr>
        <xdr:cNvCxnSpPr/>
      </xdr:nvCxnSpPr>
      <xdr:spPr>
        <a:xfrm>
          <a:off x="1130300" y="10234930"/>
          <a:ext cx="889000" cy="165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60</xdr:row>
      <xdr:rowOff>105427</xdr:rowOff>
    </xdr:from>
    <xdr:ext cx="405111" cy="259045"/>
    <xdr:sp macro="" textlink="">
      <xdr:nvSpPr>
        <xdr:cNvPr id="195" name="n_1aveValue【橋りょう・トンネル】&#10;有形固定資産減価償却率">
          <a:extLst>
            <a:ext uri="{FF2B5EF4-FFF2-40B4-BE49-F238E27FC236}">
              <a16:creationId xmlns:a16="http://schemas.microsoft.com/office/drawing/2014/main" id="{F9CEE69B-0547-49F6-AE69-51EE3B21504A}"/>
            </a:ext>
          </a:extLst>
        </xdr:cNvPr>
        <xdr:cNvSpPr txBox="1"/>
      </xdr:nvSpPr>
      <xdr:spPr>
        <a:xfrm>
          <a:off x="3582044" y="10392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92727</xdr:rowOff>
    </xdr:from>
    <xdr:ext cx="405111" cy="259045"/>
    <xdr:sp macro="" textlink="">
      <xdr:nvSpPr>
        <xdr:cNvPr id="196" name="n_2aveValue【橋りょう・トンネル】&#10;有形固定資産減価償却率">
          <a:extLst>
            <a:ext uri="{FF2B5EF4-FFF2-40B4-BE49-F238E27FC236}">
              <a16:creationId xmlns:a16="http://schemas.microsoft.com/office/drawing/2014/main" id="{6616480B-C35F-4E30-9DEF-6CACC8D2F2F0}"/>
            </a:ext>
          </a:extLst>
        </xdr:cNvPr>
        <xdr:cNvSpPr txBox="1"/>
      </xdr:nvSpPr>
      <xdr:spPr>
        <a:xfrm>
          <a:off x="2705744" y="10379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60</xdr:row>
      <xdr:rowOff>110507</xdr:rowOff>
    </xdr:from>
    <xdr:ext cx="405111" cy="259045"/>
    <xdr:sp macro="" textlink="">
      <xdr:nvSpPr>
        <xdr:cNvPr id="197" name="n_3aveValue【橋りょう・トンネル】&#10;有形固定資産減価償却率">
          <a:extLst>
            <a:ext uri="{FF2B5EF4-FFF2-40B4-BE49-F238E27FC236}">
              <a16:creationId xmlns:a16="http://schemas.microsoft.com/office/drawing/2014/main" id="{8E773EBE-DBB4-4672-A619-8F5B5BE01B2A}"/>
            </a:ext>
          </a:extLst>
        </xdr:cNvPr>
        <xdr:cNvSpPr txBox="1"/>
      </xdr:nvSpPr>
      <xdr:spPr>
        <a:xfrm>
          <a:off x="1816744" y="103975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60</xdr:row>
      <xdr:rowOff>74947</xdr:rowOff>
    </xdr:from>
    <xdr:ext cx="405111" cy="259045"/>
    <xdr:sp macro="" textlink="">
      <xdr:nvSpPr>
        <xdr:cNvPr id="198" name="n_4aveValue【橋りょう・トンネル】&#10;有形固定資産減価償却率">
          <a:extLst>
            <a:ext uri="{FF2B5EF4-FFF2-40B4-BE49-F238E27FC236}">
              <a16:creationId xmlns:a16="http://schemas.microsoft.com/office/drawing/2014/main" id="{40BB9D65-0107-42ED-86B4-55BF924066BC}"/>
            </a:ext>
          </a:extLst>
        </xdr:cNvPr>
        <xdr:cNvSpPr txBox="1"/>
      </xdr:nvSpPr>
      <xdr:spPr>
        <a:xfrm>
          <a:off x="927744" y="103619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58</xdr:row>
      <xdr:rowOff>50817</xdr:rowOff>
    </xdr:from>
    <xdr:ext cx="405111" cy="259045"/>
    <xdr:sp macro="" textlink="">
      <xdr:nvSpPr>
        <xdr:cNvPr id="199" name="n_1mainValue【橋りょう・トンネル】&#10;有形固定資産減価償却率">
          <a:extLst>
            <a:ext uri="{FF2B5EF4-FFF2-40B4-BE49-F238E27FC236}">
              <a16:creationId xmlns:a16="http://schemas.microsoft.com/office/drawing/2014/main" id="{A351A12F-147D-4CC1-AF1B-19FF9D5A4CB6}"/>
            </a:ext>
          </a:extLst>
        </xdr:cNvPr>
        <xdr:cNvSpPr txBox="1"/>
      </xdr:nvSpPr>
      <xdr:spPr>
        <a:xfrm>
          <a:off x="3582044" y="99949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47007</xdr:rowOff>
    </xdr:from>
    <xdr:ext cx="405111" cy="259045"/>
    <xdr:sp macro="" textlink="">
      <xdr:nvSpPr>
        <xdr:cNvPr id="200" name="n_2mainValue【橋りょう・トンネル】&#10;有形固定資産減価償却率">
          <a:extLst>
            <a:ext uri="{FF2B5EF4-FFF2-40B4-BE49-F238E27FC236}">
              <a16:creationId xmlns:a16="http://schemas.microsoft.com/office/drawing/2014/main" id="{120743DD-C01B-4820-A27D-FF231CBC886C}"/>
            </a:ext>
          </a:extLst>
        </xdr:cNvPr>
        <xdr:cNvSpPr txBox="1"/>
      </xdr:nvSpPr>
      <xdr:spPr>
        <a:xfrm>
          <a:off x="2705744" y="99911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31767</xdr:rowOff>
    </xdr:from>
    <xdr:ext cx="405111" cy="259045"/>
    <xdr:sp macro="" textlink="">
      <xdr:nvSpPr>
        <xdr:cNvPr id="201" name="n_3mainValue【橋りょう・トンネル】&#10;有形固定資産減価償却率">
          <a:extLst>
            <a:ext uri="{FF2B5EF4-FFF2-40B4-BE49-F238E27FC236}">
              <a16:creationId xmlns:a16="http://schemas.microsoft.com/office/drawing/2014/main" id="{163EB554-AB66-400D-A831-078B4C8B6489}"/>
            </a:ext>
          </a:extLst>
        </xdr:cNvPr>
        <xdr:cNvSpPr txBox="1"/>
      </xdr:nvSpPr>
      <xdr:spPr>
        <a:xfrm>
          <a:off x="1816744" y="99758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15257</xdr:rowOff>
    </xdr:from>
    <xdr:ext cx="405111" cy="259045"/>
    <xdr:sp macro="" textlink="">
      <xdr:nvSpPr>
        <xdr:cNvPr id="202" name="n_4mainValue【橋りょう・トンネル】&#10;有形固定資産減価償却率">
          <a:extLst>
            <a:ext uri="{FF2B5EF4-FFF2-40B4-BE49-F238E27FC236}">
              <a16:creationId xmlns:a16="http://schemas.microsoft.com/office/drawing/2014/main" id="{AA5CC123-4A18-4C42-A36E-D673DD0B7C80}"/>
            </a:ext>
          </a:extLst>
        </xdr:cNvPr>
        <xdr:cNvSpPr txBox="1"/>
      </xdr:nvSpPr>
      <xdr:spPr>
        <a:xfrm>
          <a:off x="927744" y="99593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3" name="正方形/長方形 202">
          <a:extLst>
            <a:ext uri="{FF2B5EF4-FFF2-40B4-BE49-F238E27FC236}">
              <a16:creationId xmlns:a16="http://schemas.microsoft.com/office/drawing/2014/main" id="{2B57CAB2-B165-4B69-A270-493BB3C077C5}"/>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4" name="正方形/長方形 203">
          <a:extLst>
            <a:ext uri="{FF2B5EF4-FFF2-40B4-BE49-F238E27FC236}">
              <a16:creationId xmlns:a16="http://schemas.microsoft.com/office/drawing/2014/main" id="{DB3D9D7B-47D8-45F3-B99E-5EFC909E6488}"/>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5" name="正方形/長方形 204">
          <a:extLst>
            <a:ext uri="{FF2B5EF4-FFF2-40B4-BE49-F238E27FC236}">
              <a16:creationId xmlns:a16="http://schemas.microsoft.com/office/drawing/2014/main" id="{924188C8-BCA6-4DBC-B005-5E1E576E6559}"/>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6" name="正方形/長方形 205">
          <a:extLst>
            <a:ext uri="{FF2B5EF4-FFF2-40B4-BE49-F238E27FC236}">
              <a16:creationId xmlns:a16="http://schemas.microsoft.com/office/drawing/2014/main" id="{1B03DD6E-02EB-47CF-965A-4233AD1E9EE1}"/>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7" name="正方形/長方形 206">
          <a:extLst>
            <a:ext uri="{FF2B5EF4-FFF2-40B4-BE49-F238E27FC236}">
              <a16:creationId xmlns:a16="http://schemas.microsoft.com/office/drawing/2014/main" id="{44CB73D6-9E94-417A-B24E-031E0AAC7E02}"/>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08" name="正方形/長方形 207">
          <a:extLst>
            <a:ext uri="{FF2B5EF4-FFF2-40B4-BE49-F238E27FC236}">
              <a16:creationId xmlns:a16="http://schemas.microsoft.com/office/drawing/2014/main" id="{509A4656-82E5-45F7-AEC9-73854473038C}"/>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09" name="正方形/長方形 208">
          <a:extLst>
            <a:ext uri="{FF2B5EF4-FFF2-40B4-BE49-F238E27FC236}">
              <a16:creationId xmlns:a16="http://schemas.microsoft.com/office/drawing/2014/main" id="{5031CAF8-DEA0-4735-9541-02AE893B1BCE}"/>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176,002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0" name="正方形/長方形 209">
          <a:extLst>
            <a:ext uri="{FF2B5EF4-FFF2-40B4-BE49-F238E27FC236}">
              <a16:creationId xmlns:a16="http://schemas.microsoft.com/office/drawing/2014/main" id="{27F92D79-42AC-4751-8EE5-B2869E441DB9}"/>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1" name="テキスト ボックス 210">
          <a:extLst>
            <a:ext uri="{FF2B5EF4-FFF2-40B4-BE49-F238E27FC236}">
              <a16:creationId xmlns:a16="http://schemas.microsoft.com/office/drawing/2014/main" id="{908E409B-7669-4B1E-A35E-AAFB3A7663F5}"/>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2" name="直線コネクタ 211">
          <a:extLst>
            <a:ext uri="{FF2B5EF4-FFF2-40B4-BE49-F238E27FC236}">
              <a16:creationId xmlns:a16="http://schemas.microsoft.com/office/drawing/2014/main" id="{61C74F42-3496-4613-B300-9E8C06CBEDC0}"/>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3" name="直線コネクタ 212">
          <a:extLst>
            <a:ext uri="{FF2B5EF4-FFF2-40B4-BE49-F238E27FC236}">
              <a16:creationId xmlns:a16="http://schemas.microsoft.com/office/drawing/2014/main" id="{B82FB64B-238E-4C5F-B1F1-FC404377B810}"/>
            </a:ext>
          </a:extLst>
        </xdr:cNvPr>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214" name="テキスト ボックス 213">
          <a:extLst>
            <a:ext uri="{FF2B5EF4-FFF2-40B4-BE49-F238E27FC236}">
              <a16:creationId xmlns:a16="http://schemas.microsoft.com/office/drawing/2014/main" id="{559F1BAC-525C-4839-AF80-D77D0D323FDA}"/>
            </a:ext>
          </a:extLst>
        </xdr:cNvPr>
        <xdr:cNvSpPr txBox="1"/>
      </xdr:nvSpPr>
      <xdr:spPr>
        <a:xfrm>
          <a:off x="6355214" y="1090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5" name="直線コネクタ 214">
          <a:extLst>
            <a:ext uri="{FF2B5EF4-FFF2-40B4-BE49-F238E27FC236}">
              <a16:creationId xmlns:a16="http://schemas.microsoft.com/office/drawing/2014/main" id="{40F2D87A-FF5F-4407-A670-300F734CBE86}"/>
            </a:ext>
          </a:extLst>
        </xdr:cNvPr>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61</xdr:row>
      <xdr:rowOff>67327</xdr:rowOff>
    </xdr:from>
    <xdr:ext cx="685572" cy="259045"/>
    <xdr:sp macro="" textlink="">
      <xdr:nvSpPr>
        <xdr:cNvPr id="216" name="テキスト ボックス 215">
          <a:extLst>
            <a:ext uri="{FF2B5EF4-FFF2-40B4-BE49-F238E27FC236}">
              <a16:creationId xmlns:a16="http://schemas.microsoft.com/office/drawing/2014/main" id="{D5D25C6B-BBCB-4996-A747-BCEDB39B65F1}"/>
            </a:ext>
          </a:extLst>
        </xdr:cNvPr>
        <xdr:cNvSpPr txBox="1"/>
      </xdr:nvSpPr>
      <xdr:spPr>
        <a:xfrm>
          <a:off x="5918428" y="1052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17" name="直線コネクタ 216">
          <a:extLst>
            <a:ext uri="{FF2B5EF4-FFF2-40B4-BE49-F238E27FC236}">
              <a16:creationId xmlns:a16="http://schemas.microsoft.com/office/drawing/2014/main" id="{819CCCE5-5F5A-4260-956D-5F98C3DF63EF}"/>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59</xdr:row>
      <xdr:rowOff>29227</xdr:rowOff>
    </xdr:from>
    <xdr:ext cx="685572" cy="259045"/>
    <xdr:sp macro="" textlink="">
      <xdr:nvSpPr>
        <xdr:cNvPr id="218" name="テキスト ボックス 217">
          <a:extLst>
            <a:ext uri="{FF2B5EF4-FFF2-40B4-BE49-F238E27FC236}">
              <a16:creationId xmlns:a16="http://schemas.microsoft.com/office/drawing/2014/main" id="{583E3095-8AF7-4828-96ED-8CD6B8427CCD}"/>
            </a:ext>
          </a:extLst>
        </xdr:cNvPr>
        <xdr:cNvSpPr txBox="1"/>
      </xdr:nvSpPr>
      <xdr:spPr>
        <a:xfrm>
          <a:off x="5918428" y="1014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19" name="直線コネクタ 218">
          <a:extLst>
            <a:ext uri="{FF2B5EF4-FFF2-40B4-BE49-F238E27FC236}">
              <a16:creationId xmlns:a16="http://schemas.microsoft.com/office/drawing/2014/main" id="{6ECB2DF4-3CB9-4730-874B-10B717965675}"/>
            </a:ext>
          </a:extLst>
        </xdr:cNvPr>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56</xdr:row>
      <xdr:rowOff>162577</xdr:rowOff>
    </xdr:from>
    <xdr:ext cx="685572" cy="259045"/>
    <xdr:sp macro="" textlink="">
      <xdr:nvSpPr>
        <xdr:cNvPr id="220" name="テキスト ボックス 219">
          <a:extLst>
            <a:ext uri="{FF2B5EF4-FFF2-40B4-BE49-F238E27FC236}">
              <a16:creationId xmlns:a16="http://schemas.microsoft.com/office/drawing/2014/main" id="{901CCBB8-231F-4D21-B668-5A9FE5792BF8}"/>
            </a:ext>
          </a:extLst>
        </xdr:cNvPr>
        <xdr:cNvSpPr txBox="1"/>
      </xdr:nvSpPr>
      <xdr:spPr>
        <a:xfrm>
          <a:off x="5918428" y="976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1" name="直線コネクタ 220">
          <a:extLst>
            <a:ext uri="{FF2B5EF4-FFF2-40B4-BE49-F238E27FC236}">
              <a16:creationId xmlns:a16="http://schemas.microsoft.com/office/drawing/2014/main" id="{23C7E9F8-260D-4F2B-8A5C-56BBF6F6A8D3}"/>
            </a:ext>
          </a:extLst>
        </xdr:cNvPr>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30</xdr:col>
      <xdr:colOff>139308</xdr:colOff>
      <xdr:row>54</xdr:row>
      <xdr:rowOff>124477</xdr:rowOff>
    </xdr:from>
    <xdr:ext cx="749692" cy="259045"/>
    <xdr:sp macro="" textlink="">
      <xdr:nvSpPr>
        <xdr:cNvPr id="222" name="テキスト ボックス 221">
          <a:extLst>
            <a:ext uri="{FF2B5EF4-FFF2-40B4-BE49-F238E27FC236}">
              <a16:creationId xmlns:a16="http://schemas.microsoft.com/office/drawing/2014/main" id="{453DFC7A-4D83-438C-8411-84451E08F1D0}"/>
            </a:ext>
          </a:extLst>
        </xdr:cNvPr>
        <xdr:cNvSpPr txBox="1"/>
      </xdr:nvSpPr>
      <xdr:spPr>
        <a:xfrm>
          <a:off x="5854308" y="9382777"/>
          <a:ext cx="749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3" name="直線コネクタ 222">
          <a:extLst>
            <a:ext uri="{FF2B5EF4-FFF2-40B4-BE49-F238E27FC236}">
              <a16:creationId xmlns:a16="http://schemas.microsoft.com/office/drawing/2014/main" id="{C3AC7549-FFE6-4319-9B4F-C639241C1D54}"/>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30</xdr:col>
      <xdr:colOff>139308</xdr:colOff>
      <xdr:row>52</xdr:row>
      <xdr:rowOff>86377</xdr:rowOff>
    </xdr:from>
    <xdr:ext cx="749692" cy="259045"/>
    <xdr:sp macro="" textlink="">
      <xdr:nvSpPr>
        <xdr:cNvPr id="224" name="テキスト ボックス 223">
          <a:extLst>
            <a:ext uri="{FF2B5EF4-FFF2-40B4-BE49-F238E27FC236}">
              <a16:creationId xmlns:a16="http://schemas.microsoft.com/office/drawing/2014/main" id="{99E72702-6CA3-4562-84D4-8ED385927570}"/>
            </a:ext>
          </a:extLst>
        </xdr:cNvPr>
        <xdr:cNvSpPr txBox="1"/>
      </xdr:nvSpPr>
      <xdr:spPr>
        <a:xfrm>
          <a:off x="5854308" y="9001777"/>
          <a:ext cx="749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5" name="【橋りょう・トンネル】&#10;一人当たり有形固定資産（償却資産）額グラフ枠">
          <a:extLst>
            <a:ext uri="{FF2B5EF4-FFF2-40B4-BE49-F238E27FC236}">
              <a16:creationId xmlns:a16="http://schemas.microsoft.com/office/drawing/2014/main" id="{0B981933-8D9B-4B71-AF41-C5B9C80709CB}"/>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83700</xdr:rowOff>
    </xdr:from>
    <xdr:to>
      <xdr:col>54</xdr:col>
      <xdr:colOff>189865</xdr:colOff>
      <xdr:row>64</xdr:row>
      <xdr:rowOff>76200</xdr:rowOff>
    </xdr:to>
    <xdr:cxnSp macro="">
      <xdr:nvCxnSpPr>
        <xdr:cNvPr id="226" name="直線コネクタ 225">
          <a:extLst>
            <a:ext uri="{FF2B5EF4-FFF2-40B4-BE49-F238E27FC236}">
              <a16:creationId xmlns:a16="http://schemas.microsoft.com/office/drawing/2014/main" id="{CC4A322C-A0DF-4FE0-A9C7-B3FD93187FC8}"/>
            </a:ext>
          </a:extLst>
        </xdr:cNvPr>
        <xdr:cNvCxnSpPr/>
      </xdr:nvCxnSpPr>
      <xdr:spPr>
        <a:xfrm flipV="1">
          <a:off x="10476865" y="9513450"/>
          <a:ext cx="0" cy="15355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80027</xdr:rowOff>
    </xdr:from>
    <xdr:ext cx="249299" cy="259045"/>
    <xdr:sp macro="" textlink="">
      <xdr:nvSpPr>
        <xdr:cNvPr id="227" name="【橋りょう・トンネル】&#10;一人当たり有形固定資産（償却資産）額最小値テキスト">
          <a:extLst>
            <a:ext uri="{FF2B5EF4-FFF2-40B4-BE49-F238E27FC236}">
              <a16:creationId xmlns:a16="http://schemas.microsoft.com/office/drawing/2014/main" id="{BF04ED56-E66D-4B04-A606-5DA4B7A2E098}"/>
            </a:ext>
          </a:extLst>
        </xdr:cNvPr>
        <xdr:cNvSpPr txBox="1"/>
      </xdr:nvSpPr>
      <xdr:spPr>
        <a:xfrm>
          <a:off x="10515600" y="1105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76200</xdr:rowOff>
    </xdr:from>
    <xdr:to>
      <xdr:col>55</xdr:col>
      <xdr:colOff>88900</xdr:colOff>
      <xdr:row>64</xdr:row>
      <xdr:rowOff>76200</xdr:rowOff>
    </xdr:to>
    <xdr:cxnSp macro="">
      <xdr:nvCxnSpPr>
        <xdr:cNvPr id="228" name="直線コネクタ 227">
          <a:extLst>
            <a:ext uri="{FF2B5EF4-FFF2-40B4-BE49-F238E27FC236}">
              <a16:creationId xmlns:a16="http://schemas.microsoft.com/office/drawing/2014/main" id="{4EBFB8E0-FB8E-461A-96DF-85611C10A505}"/>
            </a:ext>
          </a:extLst>
        </xdr:cNvPr>
        <xdr:cNvCxnSpPr/>
      </xdr:nvCxnSpPr>
      <xdr:spPr>
        <a:xfrm>
          <a:off x="10388600" y="1104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30377</xdr:rowOff>
    </xdr:from>
    <xdr:ext cx="754822" cy="259045"/>
    <xdr:sp macro="" textlink="">
      <xdr:nvSpPr>
        <xdr:cNvPr id="229" name="【橋りょう・トンネル】&#10;一人当たり有形固定資産（償却資産）額最大値テキスト">
          <a:extLst>
            <a:ext uri="{FF2B5EF4-FFF2-40B4-BE49-F238E27FC236}">
              <a16:creationId xmlns:a16="http://schemas.microsoft.com/office/drawing/2014/main" id="{D89F28A5-0712-4F12-B8D8-8B861E1251B7}"/>
            </a:ext>
          </a:extLst>
        </xdr:cNvPr>
        <xdr:cNvSpPr txBox="1"/>
      </xdr:nvSpPr>
      <xdr:spPr>
        <a:xfrm>
          <a:off x="10515600" y="9288677"/>
          <a:ext cx="7548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12,090,946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83700</xdr:rowOff>
    </xdr:from>
    <xdr:to>
      <xdr:col>55</xdr:col>
      <xdr:colOff>88900</xdr:colOff>
      <xdr:row>55</xdr:row>
      <xdr:rowOff>83700</xdr:rowOff>
    </xdr:to>
    <xdr:cxnSp macro="">
      <xdr:nvCxnSpPr>
        <xdr:cNvPr id="230" name="直線コネクタ 229">
          <a:extLst>
            <a:ext uri="{FF2B5EF4-FFF2-40B4-BE49-F238E27FC236}">
              <a16:creationId xmlns:a16="http://schemas.microsoft.com/office/drawing/2014/main" id="{6BD164F0-D5F5-4196-B8FB-5880AC361161}"/>
            </a:ext>
          </a:extLst>
        </xdr:cNvPr>
        <xdr:cNvCxnSpPr/>
      </xdr:nvCxnSpPr>
      <xdr:spPr>
        <a:xfrm>
          <a:off x="10388600" y="95134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165951</xdr:rowOff>
    </xdr:from>
    <xdr:ext cx="690189" cy="259045"/>
    <xdr:sp macro="" textlink="">
      <xdr:nvSpPr>
        <xdr:cNvPr id="231" name="【橋りょう・トンネル】&#10;一人当たり有形固定資産（償却資産）額平均値テキスト">
          <a:extLst>
            <a:ext uri="{FF2B5EF4-FFF2-40B4-BE49-F238E27FC236}">
              <a16:creationId xmlns:a16="http://schemas.microsoft.com/office/drawing/2014/main" id="{86861644-9F7B-4094-BB65-D2D2E2CD07F6}"/>
            </a:ext>
          </a:extLst>
        </xdr:cNvPr>
        <xdr:cNvSpPr txBox="1"/>
      </xdr:nvSpPr>
      <xdr:spPr>
        <a:xfrm>
          <a:off x="10515600" y="10795851"/>
          <a:ext cx="69018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1,423,434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16074</xdr:rowOff>
    </xdr:from>
    <xdr:to>
      <xdr:col>55</xdr:col>
      <xdr:colOff>50800</xdr:colOff>
      <xdr:row>63</xdr:row>
      <xdr:rowOff>117674</xdr:rowOff>
    </xdr:to>
    <xdr:sp macro="" textlink="">
      <xdr:nvSpPr>
        <xdr:cNvPr id="232" name="フローチャート: 判断 231">
          <a:extLst>
            <a:ext uri="{FF2B5EF4-FFF2-40B4-BE49-F238E27FC236}">
              <a16:creationId xmlns:a16="http://schemas.microsoft.com/office/drawing/2014/main" id="{65B78D03-76C5-4219-8AA5-02984C03CD66}"/>
            </a:ext>
          </a:extLst>
        </xdr:cNvPr>
        <xdr:cNvSpPr/>
      </xdr:nvSpPr>
      <xdr:spPr>
        <a:xfrm>
          <a:off x="10426700" y="108174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63</xdr:row>
      <xdr:rowOff>33373</xdr:rowOff>
    </xdr:from>
    <xdr:to>
      <xdr:col>50</xdr:col>
      <xdr:colOff>165100</xdr:colOff>
      <xdr:row>63</xdr:row>
      <xdr:rowOff>134973</xdr:rowOff>
    </xdr:to>
    <xdr:sp macro="" textlink="">
      <xdr:nvSpPr>
        <xdr:cNvPr id="233" name="フローチャート: 判断 232">
          <a:extLst>
            <a:ext uri="{FF2B5EF4-FFF2-40B4-BE49-F238E27FC236}">
              <a16:creationId xmlns:a16="http://schemas.microsoft.com/office/drawing/2014/main" id="{F51BE166-C823-47BB-8B97-02F6436165E2}"/>
            </a:ext>
          </a:extLst>
        </xdr:cNvPr>
        <xdr:cNvSpPr/>
      </xdr:nvSpPr>
      <xdr:spPr>
        <a:xfrm>
          <a:off x="9588500" y="108347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63</xdr:row>
      <xdr:rowOff>43789</xdr:rowOff>
    </xdr:from>
    <xdr:to>
      <xdr:col>46</xdr:col>
      <xdr:colOff>38100</xdr:colOff>
      <xdr:row>63</xdr:row>
      <xdr:rowOff>145389</xdr:rowOff>
    </xdr:to>
    <xdr:sp macro="" textlink="">
      <xdr:nvSpPr>
        <xdr:cNvPr id="234" name="フローチャート: 判断 233">
          <a:extLst>
            <a:ext uri="{FF2B5EF4-FFF2-40B4-BE49-F238E27FC236}">
              <a16:creationId xmlns:a16="http://schemas.microsoft.com/office/drawing/2014/main" id="{7496F83A-F57D-4D7F-B43F-6B4963707733}"/>
            </a:ext>
          </a:extLst>
        </xdr:cNvPr>
        <xdr:cNvSpPr/>
      </xdr:nvSpPr>
      <xdr:spPr>
        <a:xfrm>
          <a:off x="8699500" y="10845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63</xdr:row>
      <xdr:rowOff>20458</xdr:rowOff>
    </xdr:from>
    <xdr:to>
      <xdr:col>41</xdr:col>
      <xdr:colOff>101600</xdr:colOff>
      <xdr:row>63</xdr:row>
      <xdr:rowOff>122058</xdr:rowOff>
    </xdr:to>
    <xdr:sp macro="" textlink="">
      <xdr:nvSpPr>
        <xdr:cNvPr id="235" name="フローチャート: 判断 234">
          <a:extLst>
            <a:ext uri="{FF2B5EF4-FFF2-40B4-BE49-F238E27FC236}">
              <a16:creationId xmlns:a16="http://schemas.microsoft.com/office/drawing/2014/main" id="{7F078428-A07D-4B59-BEF5-73D4B1A6236D}"/>
            </a:ext>
          </a:extLst>
        </xdr:cNvPr>
        <xdr:cNvSpPr/>
      </xdr:nvSpPr>
      <xdr:spPr>
        <a:xfrm>
          <a:off x="7810500" y="10821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153653</xdr:rowOff>
    </xdr:from>
    <xdr:to>
      <xdr:col>36</xdr:col>
      <xdr:colOff>165100</xdr:colOff>
      <xdr:row>63</xdr:row>
      <xdr:rowOff>83803</xdr:rowOff>
    </xdr:to>
    <xdr:sp macro="" textlink="">
      <xdr:nvSpPr>
        <xdr:cNvPr id="236" name="フローチャート: 判断 235">
          <a:extLst>
            <a:ext uri="{FF2B5EF4-FFF2-40B4-BE49-F238E27FC236}">
              <a16:creationId xmlns:a16="http://schemas.microsoft.com/office/drawing/2014/main" id="{1270AE86-0B11-413E-8832-2DFC494D6EE8}"/>
            </a:ext>
          </a:extLst>
        </xdr:cNvPr>
        <xdr:cNvSpPr/>
      </xdr:nvSpPr>
      <xdr:spPr>
        <a:xfrm>
          <a:off x="6921500" y="107835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7" name="テキスト ボックス 236">
          <a:extLst>
            <a:ext uri="{FF2B5EF4-FFF2-40B4-BE49-F238E27FC236}">
              <a16:creationId xmlns:a16="http://schemas.microsoft.com/office/drawing/2014/main" id="{0EEE4265-B67D-4A0A-8F2C-EEA144055D6F}"/>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38" name="テキスト ボックス 237">
          <a:extLst>
            <a:ext uri="{FF2B5EF4-FFF2-40B4-BE49-F238E27FC236}">
              <a16:creationId xmlns:a16="http://schemas.microsoft.com/office/drawing/2014/main" id="{EC8467ED-32FB-4454-A32A-DCDE3F266918}"/>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39" name="テキスト ボックス 238">
          <a:extLst>
            <a:ext uri="{FF2B5EF4-FFF2-40B4-BE49-F238E27FC236}">
              <a16:creationId xmlns:a16="http://schemas.microsoft.com/office/drawing/2014/main" id="{603A5C27-0788-4925-8915-B61F1C080E28}"/>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0" name="テキスト ボックス 239">
          <a:extLst>
            <a:ext uri="{FF2B5EF4-FFF2-40B4-BE49-F238E27FC236}">
              <a16:creationId xmlns:a16="http://schemas.microsoft.com/office/drawing/2014/main" id="{49CD7C41-9667-4FC7-9454-30D95CA9F918}"/>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id="{D1873B1B-C1DB-404B-AEE2-1A5C62134C50}"/>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59</xdr:row>
      <xdr:rowOff>156930</xdr:rowOff>
    </xdr:from>
    <xdr:to>
      <xdr:col>55</xdr:col>
      <xdr:colOff>50800</xdr:colOff>
      <xdr:row>60</xdr:row>
      <xdr:rowOff>87080</xdr:rowOff>
    </xdr:to>
    <xdr:sp macro="" textlink="">
      <xdr:nvSpPr>
        <xdr:cNvPr id="242" name="楕円 241">
          <a:extLst>
            <a:ext uri="{FF2B5EF4-FFF2-40B4-BE49-F238E27FC236}">
              <a16:creationId xmlns:a16="http://schemas.microsoft.com/office/drawing/2014/main" id="{D92F69B7-10A0-4AFE-BAD3-63BBA17B6B0A}"/>
            </a:ext>
          </a:extLst>
        </xdr:cNvPr>
        <xdr:cNvSpPr/>
      </xdr:nvSpPr>
      <xdr:spPr>
        <a:xfrm>
          <a:off x="10426700" y="10272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59</xdr:row>
      <xdr:rowOff>8357</xdr:rowOff>
    </xdr:from>
    <xdr:ext cx="690189" cy="259045"/>
    <xdr:sp macro="" textlink="">
      <xdr:nvSpPr>
        <xdr:cNvPr id="243" name="【橋りょう・トンネル】&#10;一人当たり有形固定資産（償却資産）額該当値テキスト">
          <a:extLst>
            <a:ext uri="{FF2B5EF4-FFF2-40B4-BE49-F238E27FC236}">
              <a16:creationId xmlns:a16="http://schemas.microsoft.com/office/drawing/2014/main" id="{4180E23B-573C-4188-8726-A828E33441F8}"/>
            </a:ext>
          </a:extLst>
        </xdr:cNvPr>
        <xdr:cNvSpPr txBox="1"/>
      </xdr:nvSpPr>
      <xdr:spPr>
        <a:xfrm>
          <a:off x="10515600" y="10123907"/>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5,714,333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59</xdr:row>
      <xdr:rowOff>163072</xdr:rowOff>
    </xdr:from>
    <xdr:to>
      <xdr:col>50</xdr:col>
      <xdr:colOff>165100</xdr:colOff>
      <xdr:row>60</xdr:row>
      <xdr:rowOff>93222</xdr:rowOff>
    </xdr:to>
    <xdr:sp macro="" textlink="">
      <xdr:nvSpPr>
        <xdr:cNvPr id="244" name="楕円 243">
          <a:extLst>
            <a:ext uri="{FF2B5EF4-FFF2-40B4-BE49-F238E27FC236}">
              <a16:creationId xmlns:a16="http://schemas.microsoft.com/office/drawing/2014/main" id="{2C3187ED-3683-42EF-823E-B9AB96F896D6}"/>
            </a:ext>
          </a:extLst>
        </xdr:cNvPr>
        <xdr:cNvSpPr/>
      </xdr:nvSpPr>
      <xdr:spPr>
        <a:xfrm>
          <a:off x="9588500" y="102786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60</xdr:row>
      <xdr:rowOff>36280</xdr:rowOff>
    </xdr:from>
    <xdr:to>
      <xdr:col>55</xdr:col>
      <xdr:colOff>0</xdr:colOff>
      <xdr:row>60</xdr:row>
      <xdr:rowOff>42422</xdr:rowOff>
    </xdr:to>
    <xdr:cxnSp macro="">
      <xdr:nvCxnSpPr>
        <xdr:cNvPr id="245" name="直線コネクタ 244">
          <a:extLst>
            <a:ext uri="{FF2B5EF4-FFF2-40B4-BE49-F238E27FC236}">
              <a16:creationId xmlns:a16="http://schemas.microsoft.com/office/drawing/2014/main" id="{582D7D8F-D4A5-43C6-AD71-5FF64489A2E2}"/>
            </a:ext>
          </a:extLst>
        </xdr:cNvPr>
        <xdr:cNvCxnSpPr/>
      </xdr:nvCxnSpPr>
      <xdr:spPr>
        <a:xfrm flipV="1">
          <a:off x="9639300" y="10323280"/>
          <a:ext cx="838200" cy="61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60</xdr:row>
      <xdr:rowOff>19833</xdr:rowOff>
    </xdr:from>
    <xdr:to>
      <xdr:col>46</xdr:col>
      <xdr:colOff>38100</xdr:colOff>
      <xdr:row>60</xdr:row>
      <xdr:rowOff>121433</xdr:rowOff>
    </xdr:to>
    <xdr:sp macro="" textlink="">
      <xdr:nvSpPr>
        <xdr:cNvPr id="246" name="楕円 245">
          <a:extLst>
            <a:ext uri="{FF2B5EF4-FFF2-40B4-BE49-F238E27FC236}">
              <a16:creationId xmlns:a16="http://schemas.microsoft.com/office/drawing/2014/main" id="{D61310AA-28BB-4D96-B88B-0F80C01DE561}"/>
            </a:ext>
          </a:extLst>
        </xdr:cNvPr>
        <xdr:cNvSpPr/>
      </xdr:nvSpPr>
      <xdr:spPr>
        <a:xfrm>
          <a:off x="8699500" y="103068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60</xdr:row>
      <xdr:rowOff>42422</xdr:rowOff>
    </xdr:from>
    <xdr:to>
      <xdr:col>50</xdr:col>
      <xdr:colOff>114300</xdr:colOff>
      <xdr:row>60</xdr:row>
      <xdr:rowOff>70633</xdr:rowOff>
    </xdr:to>
    <xdr:cxnSp macro="">
      <xdr:nvCxnSpPr>
        <xdr:cNvPr id="247" name="直線コネクタ 246">
          <a:extLst>
            <a:ext uri="{FF2B5EF4-FFF2-40B4-BE49-F238E27FC236}">
              <a16:creationId xmlns:a16="http://schemas.microsoft.com/office/drawing/2014/main" id="{5E38B899-4633-4B1F-B5BB-3AA1F92151F2}"/>
            </a:ext>
          </a:extLst>
        </xdr:cNvPr>
        <xdr:cNvCxnSpPr/>
      </xdr:nvCxnSpPr>
      <xdr:spPr>
        <a:xfrm flipV="1">
          <a:off x="8750300" y="10329422"/>
          <a:ext cx="889000" cy="282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60</xdr:row>
      <xdr:rowOff>44167</xdr:rowOff>
    </xdr:from>
    <xdr:to>
      <xdr:col>41</xdr:col>
      <xdr:colOff>101600</xdr:colOff>
      <xdr:row>60</xdr:row>
      <xdr:rowOff>145767</xdr:rowOff>
    </xdr:to>
    <xdr:sp macro="" textlink="">
      <xdr:nvSpPr>
        <xdr:cNvPr id="248" name="楕円 247">
          <a:extLst>
            <a:ext uri="{FF2B5EF4-FFF2-40B4-BE49-F238E27FC236}">
              <a16:creationId xmlns:a16="http://schemas.microsoft.com/office/drawing/2014/main" id="{AF2A6360-75C8-4282-BB22-3A57FF340187}"/>
            </a:ext>
          </a:extLst>
        </xdr:cNvPr>
        <xdr:cNvSpPr/>
      </xdr:nvSpPr>
      <xdr:spPr>
        <a:xfrm>
          <a:off x="7810500" y="103311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60</xdr:row>
      <xdr:rowOff>70633</xdr:rowOff>
    </xdr:from>
    <xdr:to>
      <xdr:col>45</xdr:col>
      <xdr:colOff>177800</xdr:colOff>
      <xdr:row>60</xdr:row>
      <xdr:rowOff>94967</xdr:rowOff>
    </xdr:to>
    <xdr:cxnSp macro="">
      <xdr:nvCxnSpPr>
        <xdr:cNvPr id="249" name="直線コネクタ 248">
          <a:extLst>
            <a:ext uri="{FF2B5EF4-FFF2-40B4-BE49-F238E27FC236}">
              <a16:creationId xmlns:a16="http://schemas.microsoft.com/office/drawing/2014/main" id="{D678A355-8EA6-43E2-AD2B-9314603CAD26}"/>
            </a:ext>
          </a:extLst>
        </xdr:cNvPr>
        <xdr:cNvCxnSpPr/>
      </xdr:nvCxnSpPr>
      <xdr:spPr>
        <a:xfrm flipV="1">
          <a:off x="7861300" y="10357633"/>
          <a:ext cx="889000" cy="243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60</xdr:row>
      <xdr:rowOff>64757</xdr:rowOff>
    </xdr:from>
    <xdr:to>
      <xdr:col>36</xdr:col>
      <xdr:colOff>165100</xdr:colOff>
      <xdr:row>60</xdr:row>
      <xdr:rowOff>166357</xdr:rowOff>
    </xdr:to>
    <xdr:sp macro="" textlink="">
      <xdr:nvSpPr>
        <xdr:cNvPr id="250" name="楕円 249">
          <a:extLst>
            <a:ext uri="{FF2B5EF4-FFF2-40B4-BE49-F238E27FC236}">
              <a16:creationId xmlns:a16="http://schemas.microsoft.com/office/drawing/2014/main" id="{5F50B7E5-65FF-4D16-8E7D-3C89EE401266}"/>
            </a:ext>
          </a:extLst>
        </xdr:cNvPr>
        <xdr:cNvSpPr/>
      </xdr:nvSpPr>
      <xdr:spPr>
        <a:xfrm>
          <a:off x="6921500" y="10351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60</xdr:row>
      <xdr:rowOff>94967</xdr:rowOff>
    </xdr:from>
    <xdr:to>
      <xdr:col>41</xdr:col>
      <xdr:colOff>50800</xdr:colOff>
      <xdr:row>60</xdr:row>
      <xdr:rowOff>115557</xdr:rowOff>
    </xdr:to>
    <xdr:cxnSp macro="">
      <xdr:nvCxnSpPr>
        <xdr:cNvPr id="251" name="直線コネクタ 250">
          <a:extLst>
            <a:ext uri="{FF2B5EF4-FFF2-40B4-BE49-F238E27FC236}">
              <a16:creationId xmlns:a16="http://schemas.microsoft.com/office/drawing/2014/main" id="{7F57362A-B619-4D08-9824-E0ECDA4A1541}"/>
            </a:ext>
          </a:extLst>
        </xdr:cNvPr>
        <xdr:cNvCxnSpPr/>
      </xdr:nvCxnSpPr>
      <xdr:spPr>
        <a:xfrm flipV="1">
          <a:off x="6972300" y="10381967"/>
          <a:ext cx="889000" cy="205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137505</xdr:colOff>
      <xdr:row>63</xdr:row>
      <xdr:rowOff>126100</xdr:rowOff>
    </xdr:from>
    <xdr:ext cx="690189" cy="259045"/>
    <xdr:sp macro="" textlink="">
      <xdr:nvSpPr>
        <xdr:cNvPr id="252" name="n_1aveValue【橋りょう・トンネル】&#10;一人当たり有形固定資産（償却資産）額">
          <a:extLst>
            <a:ext uri="{FF2B5EF4-FFF2-40B4-BE49-F238E27FC236}">
              <a16:creationId xmlns:a16="http://schemas.microsoft.com/office/drawing/2014/main" id="{A0A6A4C8-5849-4058-958E-6FE0A56141D2}"/>
            </a:ext>
          </a:extLst>
        </xdr:cNvPr>
        <xdr:cNvSpPr txBox="1"/>
      </xdr:nvSpPr>
      <xdr:spPr>
        <a:xfrm>
          <a:off x="9281505" y="1092745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1,287,221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23205</xdr:colOff>
      <xdr:row>63</xdr:row>
      <xdr:rowOff>136516</xdr:rowOff>
    </xdr:from>
    <xdr:ext cx="690189" cy="259045"/>
    <xdr:sp macro="" textlink="">
      <xdr:nvSpPr>
        <xdr:cNvPr id="253" name="n_2aveValue【橋りょう・トンネル】&#10;一人当たり有形固定資産（償却資産）額">
          <a:extLst>
            <a:ext uri="{FF2B5EF4-FFF2-40B4-BE49-F238E27FC236}">
              <a16:creationId xmlns:a16="http://schemas.microsoft.com/office/drawing/2014/main" id="{3F3D659D-2987-4DB3-8D6E-A5B8D5E6B7D0}"/>
            </a:ext>
          </a:extLst>
        </xdr:cNvPr>
        <xdr:cNvSpPr txBox="1"/>
      </xdr:nvSpPr>
      <xdr:spPr>
        <a:xfrm>
          <a:off x="8405205" y="10937866"/>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1,205,207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86705</xdr:colOff>
      <xdr:row>63</xdr:row>
      <xdr:rowOff>113185</xdr:rowOff>
    </xdr:from>
    <xdr:ext cx="690189" cy="259045"/>
    <xdr:sp macro="" textlink="">
      <xdr:nvSpPr>
        <xdr:cNvPr id="254" name="n_3aveValue【橋りょう・トンネル】&#10;一人当たり有形固定資産（償却資産）額">
          <a:extLst>
            <a:ext uri="{FF2B5EF4-FFF2-40B4-BE49-F238E27FC236}">
              <a16:creationId xmlns:a16="http://schemas.microsoft.com/office/drawing/2014/main" id="{4BC62308-A8A4-4F3E-B3EF-DC8FD82AAC18}"/>
            </a:ext>
          </a:extLst>
        </xdr:cNvPr>
        <xdr:cNvSpPr txBox="1"/>
      </xdr:nvSpPr>
      <xdr:spPr>
        <a:xfrm>
          <a:off x="7516205" y="10914535"/>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1,388,912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34</xdr:col>
      <xdr:colOff>150205</xdr:colOff>
      <xdr:row>63</xdr:row>
      <xdr:rowOff>74930</xdr:rowOff>
    </xdr:from>
    <xdr:ext cx="690189" cy="259045"/>
    <xdr:sp macro="" textlink="">
      <xdr:nvSpPr>
        <xdr:cNvPr id="255" name="n_4aveValue【橋りょう・トンネル】&#10;一人当たり有形固定資産（償却資産）額">
          <a:extLst>
            <a:ext uri="{FF2B5EF4-FFF2-40B4-BE49-F238E27FC236}">
              <a16:creationId xmlns:a16="http://schemas.microsoft.com/office/drawing/2014/main" id="{CC370F97-E80C-4FD7-9670-1923005CCBA3}"/>
            </a:ext>
          </a:extLst>
        </xdr:cNvPr>
        <xdr:cNvSpPr txBox="1"/>
      </xdr:nvSpPr>
      <xdr:spPr>
        <a:xfrm>
          <a:off x="6627205" y="1087628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1,690,131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137505</xdr:colOff>
      <xdr:row>58</xdr:row>
      <xdr:rowOff>109749</xdr:rowOff>
    </xdr:from>
    <xdr:ext cx="690189" cy="259045"/>
    <xdr:sp macro="" textlink="">
      <xdr:nvSpPr>
        <xdr:cNvPr id="256" name="n_1mainValue【橋りょう・トンネル】&#10;一人当たり有形固定資産（償却資産）額">
          <a:extLst>
            <a:ext uri="{FF2B5EF4-FFF2-40B4-BE49-F238E27FC236}">
              <a16:creationId xmlns:a16="http://schemas.microsoft.com/office/drawing/2014/main" id="{047FD50F-BD1D-41BB-8F6E-9F6730971051}"/>
            </a:ext>
          </a:extLst>
        </xdr:cNvPr>
        <xdr:cNvSpPr txBox="1"/>
      </xdr:nvSpPr>
      <xdr:spPr>
        <a:xfrm>
          <a:off x="9281505" y="1005384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5,665,967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23205</xdr:colOff>
      <xdr:row>58</xdr:row>
      <xdr:rowOff>137960</xdr:rowOff>
    </xdr:from>
    <xdr:ext cx="690189" cy="259045"/>
    <xdr:sp macro="" textlink="">
      <xdr:nvSpPr>
        <xdr:cNvPr id="257" name="n_2mainValue【橋りょう・トンネル】&#10;一人当たり有形固定資産（償却資産）額">
          <a:extLst>
            <a:ext uri="{FF2B5EF4-FFF2-40B4-BE49-F238E27FC236}">
              <a16:creationId xmlns:a16="http://schemas.microsoft.com/office/drawing/2014/main" id="{45297AE9-CAE7-4005-8546-FF043753CC26}"/>
            </a:ext>
          </a:extLst>
        </xdr:cNvPr>
        <xdr:cNvSpPr txBox="1"/>
      </xdr:nvSpPr>
      <xdr:spPr>
        <a:xfrm>
          <a:off x="8405205" y="1008206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5,443,834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86705</xdr:colOff>
      <xdr:row>58</xdr:row>
      <xdr:rowOff>162294</xdr:rowOff>
    </xdr:from>
    <xdr:ext cx="690189" cy="259045"/>
    <xdr:sp macro="" textlink="">
      <xdr:nvSpPr>
        <xdr:cNvPr id="258" name="n_3mainValue【橋りょう・トンネル】&#10;一人当たり有形固定資産（償却資産）額">
          <a:extLst>
            <a:ext uri="{FF2B5EF4-FFF2-40B4-BE49-F238E27FC236}">
              <a16:creationId xmlns:a16="http://schemas.microsoft.com/office/drawing/2014/main" id="{9C49CF27-99B7-4C31-A299-40E58C126F4C}"/>
            </a:ext>
          </a:extLst>
        </xdr:cNvPr>
        <xdr:cNvSpPr txBox="1"/>
      </xdr:nvSpPr>
      <xdr:spPr>
        <a:xfrm>
          <a:off x="7516205" y="1010639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5,252,228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34</xdr:col>
      <xdr:colOff>150205</xdr:colOff>
      <xdr:row>59</xdr:row>
      <xdr:rowOff>11434</xdr:rowOff>
    </xdr:from>
    <xdr:ext cx="690189" cy="259045"/>
    <xdr:sp macro="" textlink="">
      <xdr:nvSpPr>
        <xdr:cNvPr id="259" name="n_4mainValue【橋りょう・トンネル】&#10;一人当たり有形固定資産（償却資産）額">
          <a:extLst>
            <a:ext uri="{FF2B5EF4-FFF2-40B4-BE49-F238E27FC236}">
              <a16:creationId xmlns:a16="http://schemas.microsoft.com/office/drawing/2014/main" id="{D97F469E-CBB8-423A-98DF-BE5DF89DF722}"/>
            </a:ext>
          </a:extLst>
        </xdr:cNvPr>
        <xdr:cNvSpPr txBox="1"/>
      </xdr:nvSpPr>
      <xdr:spPr>
        <a:xfrm>
          <a:off x="6627205" y="1012698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5,090,101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0" name="正方形/長方形 259">
          <a:extLst>
            <a:ext uri="{FF2B5EF4-FFF2-40B4-BE49-F238E27FC236}">
              <a16:creationId xmlns:a16="http://schemas.microsoft.com/office/drawing/2014/main" id="{327AB152-7A9D-40AF-9053-16B3F9BBA907}"/>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1" name="正方形/長方形 260">
          <a:extLst>
            <a:ext uri="{FF2B5EF4-FFF2-40B4-BE49-F238E27FC236}">
              <a16:creationId xmlns:a16="http://schemas.microsoft.com/office/drawing/2014/main" id="{4C338FC9-C608-4E63-891B-3F9B019684F4}"/>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2" name="正方形/長方形 261">
          <a:extLst>
            <a:ext uri="{FF2B5EF4-FFF2-40B4-BE49-F238E27FC236}">
              <a16:creationId xmlns:a16="http://schemas.microsoft.com/office/drawing/2014/main" id="{7F411925-471B-4974-8FD8-97B1A7252C00}"/>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3" name="正方形/長方形 262">
          <a:extLst>
            <a:ext uri="{FF2B5EF4-FFF2-40B4-BE49-F238E27FC236}">
              <a16:creationId xmlns:a16="http://schemas.microsoft.com/office/drawing/2014/main" id="{251A52EA-307D-4CA8-839D-61DAA0047EF7}"/>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4" name="正方形/長方形 263">
          <a:extLst>
            <a:ext uri="{FF2B5EF4-FFF2-40B4-BE49-F238E27FC236}">
              <a16:creationId xmlns:a16="http://schemas.microsoft.com/office/drawing/2014/main" id="{503680F4-DA44-4566-ADAF-7825B8922076}"/>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5" name="正方形/長方形 264">
          <a:extLst>
            <a:ext uri="{FF2B5EF4-FFF2-40B4-BE49-F238E27FC236}">
              <a16:creationId xmlns:a16="http://schemas.microsoft.com/office/drawing/2014/main" id="{6366AA7C-96C5-4600-B64F-3F0D0272E6F8}"/>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6" name="正方形/長方形 265">
          <a:extLst>
            <a:ext uri="{FF2B5EF4-FFF2-40B4-BE49-F238E27FC236}">
              <a16:creationId xmlns:a16="http://schemas.microsoft.com/office/drawing/2014/main" id="{F71E1E9E-5DFF-4968-ABA4-04B3E1945153}"/>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7" name="正方形/長方形 266">
          <a:extLst>
            <a:ext uri="{FF2B5EF4-FFF2-40B4-BE49-F238E27FC236}">
              <a16:creationId xmlns:a16="http://schemas.microsoft.com/office/drawing/2014/main" id="{C2CB49D1-D077-43EE-8F8E-241BE364F8B1}"/>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68" name="テキスト ボックス 267">
          <a:extLst>
            <a:ext uri="{FF2B5EF4-FFF2-40B4-BE49-F238E27FC236}">
              <a16:creationId xmlns:a16="http://schemas.microsoft.com/office/drawing/2014/main" id="{0710525F-027D-4E01-82F3-FF0E55340936}"/>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69" name="直線コネクタ 268">
          <a:extLst>
            <a:ext uri="{FF2B5EF4-FFF2-40B4-BE49-F238E27FC236}">
              <a16:creationId xmlns:a16="http://schemas.microsoft.com/office/drawing/2014/main" id="{032AAD75-2A0D-4A02-9A63-746F6A84097C}"/>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0" name="テキスト ボックス 269">
          <a:extLst>
            <a:ext uri="{FF2B5EF4-FFF2-40B4-BE49-F238E27FC236}">
              <a16:creationId xmlns:a16="http://schemas.microsoft.com/office/drawing/2014/main" id="{A7F228E1-CEB6-4D5B-8B91-77FEA05D0355}"/>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1" name="直線コネクタ 270">
          <a:extLst>
            <a:ext uri="{FF2B5EF4-FFF2-40B4-BE49-F238E27FC236}">
              <a16:creationId xmlns:a16="http://schemas.microsoft.com/office/drawing/2014/main" id="{83FD3061-464B-4A76-B083-14B40CD20F2F}"/>
            </a:ext>
          </a:extLst>
        </xdr:cNvPr>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72" name="テキスト ボックス 271">
          <a:extLst>
            <a:ext uri="{FF2B5EF4-FFF2-40B4-BE49-F238E27FC236}">
              <a16:creationId xmlns:a16="http://schemas.microsoft.com/office/drawing/2014/main" id="{2413796E-CC48-4E55-BA04-77C6D5751913}"/>
            </a:ext>
          </a:extLst>
        </xdr:cNvPr>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73" name="直線コネクタ 272">
          <a:extLst>
            <a:ext uri="{FF2B5EF4-FFF2-40B4-BE49-F238E27FC236}">
              <a16:creationId xmlns:a16="http://schemas.microsoft.com/office/drawing/2014/main" id="{9C24DBA0-EDBF-49FD-B929-AE3DD80472BB}"/>
            </a:ext>
          </a:extLst>
        </xdr:cNvPr>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74" name="テキスト ボックス 273">
          <a:extLst>
            <a:ext uri="{FF2B5EF4-FFF2-40B4-BE49-F238E27FC236}">
              <a16:creationId xmlns:a16="http://schemas.microsoft.com/office/drawing/2014/main" id="{AE55B79A-F139-4B0C-9060-93701B20F014}"/>
            </a:ext>
          </a:extLst>
        </xdr:cNvPr>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75" name="直線コネクタ 274">
          <a:extLst>
            <a:ext uri="{FF2B5EF4-FFF2-40B4-BE49-F238E27FC236}">
              <a16:creationId xmlns:a16="http://schemas.microsoft.com/office/drawing/2014/main" id="{F0F2111A-DA01-4A75-9633-C6E7BC24B0B1}"/>
            </a:ext>
          </a:extLst>
        </xdr:cNvPr>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76" name="テキスト ボックス 275">
          <a:extLst>
            <a:ext uri="{FF2B5EF4-FFF2-40B4-BE49-F238E27FC236}">
              <a16:creationId xmlns:a16="http://schemas.microsoft.com/office/drawing/2014/main" id="{F467D65D-62C6-47A9-ACA5-1B173EDDDBF6}"/>
            </a:ext>
          </a:extLst>
        </xdr:cNvPr>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77" name="直線コネクタ 276">
          <a:extLst>
            <a:ext uri="{FF2B5EF4-FFF2-40B4-BE49-F238E27FC236}">
              <a16:creationId xmlns:a16="http://schemas.microsoft.com/office/drawing/2014/main" id="{4351F125-F216-4762-9BEA-11BB1DDC3445}"/>
            </a:ext>
          </a:extLst>
        </xdr:cNvPr>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78" name="テキスト ボックス 277">
          <a:extLst>
            <a:ext uri="{FF2B5EF4-FFF2-40B4-BE49-F238E27FC236}">
              <a16:creationId xmlns:a16="http://schemas.microsoft.com/office/drawing/2014/main" id="{3075701C-EA97-4AD8-A263-480CE63CE94E}"/>
            </a:ext>
          </a:extLst>
        </xdr:cNvPr>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79" name="直線コネクタ 278">
          <a:extLst>
            <a:ext uri="{FF2B5EF4-FFF2-40B4-BE49-F238E27FC236}">
              <a16:creationId xmlns:a16="http://schemas.microsoft.com/office/drawing/2014/main" id="{D2E8608A-63E0-42F4-9E76-5E8B44CFB7AF}"/>
            </a:ext>
          </a:extLst>
        </xdr:cNvPr>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76</xdr:row>
      <xdr:rowOff>162577</xdr:rowOff>
    </xdr:from>
    <xdr:ext cx="338939" cy="259045"/>
    <xdr:sp macro="" textlink="">
      <xdr:nvSpPr>
        <xdr:cNvPr id="280" name="テキスト ボックス 279">
          <a:extLst>
            <a:ext uri="{FF2B5EF4-FFF2-40B4-BE49-F238E27FC236}">
              <a16:creationId xmlns:a16="http://schemas.microsoft.com/office/drawing/2014/main" id="{2852F319-32CF-4929-91DF-59ECADB88A24}"/>
            </a:ext>
          </a:extLst>
        </xdr:cNvPr>
        <xdr:cNvSpPr txBox="1"/>
      </xdr:nvSpPr>
      <xdr:spPr>
        <a:xfrm>
          <a:off x="423061" y="1319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1" name="直線コネクタ 280">
          <a:extLst>
            <a:ext uri="{FF2B5EF4-FFF2-40B4-BE49-F238E27FC236}">
              <a16:creationId xmlns:a16="http://schemas.microsoft.com/office/drawing/2014/main" id="{1669F42C-404B-4E6F-A892-FF85A96F6091}"/>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75</xdr:row>
      <xdr:rowOff>95250</xdr:rowOff>
    </xdr:from>
    <xdr:to>
      <xdr:col>28</xdr:col>
      <xdr:colOff>152400</xdr:colOff>
      <xdr:row>88</xdr:row>
      <xdr:rowOff>152400</xdr:rowOff>
    </xdr:to>
    <xdr:sp macro="" textlink="">
      <xdr:nvSpPr>
        <xdr:cNvPr id="282" name="【公営住宅】&#10;有形固定資産減価償却率グラフ枠">
          <a:extLst>
            <a:ext uri="{FF2B5EF4-FFF2-40B4-BE49-F238E27FC236}">
              <a16:creationId xmlns:a16="http://schemas.microsoft.com/office/drawing/2014/main" id="{8269C31C-030A-4E4D-BF29-555DAC22CE6E}"/>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133350</xdr:rowOff>
    </xdr:from>
    <xdr:to>
      <xdr:col>24</xdr:col>
      <xdr:colOff>62865</xdr:colOff>
      <xdr:row>85</xdr:row>
      <xdr:rowOff>31750</xdr:rowOff>
    </xdr:to>
    <xdr:cxnSp macro="">
      <xdr:nvCxnSpPr>
        <xdr:cNvPr id="283" name="直線コネクタ 282">
          <a:extLst>
            <a:ext uri="{FF2B5EF4-FFF2-40B4-BE49-F238E27FC236}">
              <a16:creationId xmlns:a16="http://schemas.microsoft.com/office/drawing/2014/main" id="{06FD4B1A-0EC7-4D4B-8834-EB5FD54903A5}"/>
            </a:ext>
          </a:extLst>
        </xdr:cNvPr>
        <xdr:cNvCxnSpPr/>
      </xdr:nvCxnSpPr>
      <xdr:spPr>
        <a:xfrm flipV="1">
          <a:off x="4634865" y="13335000"/>
          <a:ext cx="0" cy="1270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85</xdr:row>
      <xdr:rowOff>35577</xdr:rowOff>
    </xdr:from>
    <xdr:ext cx="469744" cy="259045"/>
    <xdr:sp macro="" textlink="">
      <xdr:nvSpPr>
        <xdr:cNvPr id="284" name="【公営住宅】&#10;有形固定資産減価償却率最小値テキスト">
          <a:extLst>
            <a:ext uri="{FF2B5EF4-FFF2-40B4-BE49-F238E27FC236}">
              <a16:creationId xmlns:a16="http://schemas.microsoft.com/office/drawing/2014/main" id="{0998FF76-D001-4CA5-B869-8E78D01DC4ED}"/>
            </a:ext>
          </a:extLst>
        </xdr:cNvPr>
        <xdr:cNvSpPr txBox="1"/>
      </xdr:nvSpPr>
      <xdr:spPr>
        <a:xfrm>
          <a:off x="4673600" y="14608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85</xdr:row>
      <xdr:rowOff>31750</xdr:rowOff>
    </xdr:from>
    <xdr:to>
      <xdr:col>24</xdr:col>
      <xdr:colOff>152400</xdr:colOff>
      <xdr:row>85</xdr:row>
      <xdr:rowOff>31750</xdr:rowOff>
    </xdr:to>
    <xdr:cxnSp macro="">
      <xdr:nvCxnSpPr>
        <xdr:cNvPr id="285" name="直線コネクタ 284">
          <a:extLst>
            <a:ext uri="{FF2B5EF4-FFF2-40B4-BE49-F238E27FC236}">
              <a16:creationId xmlns:a16="http://schemas.microsoft.com/office/drawing/2014/main" id="{A4F9E7E9-08C3-4D17-8AEA-AE2219A83019}"/>
            </a:ext>
          </a:extLst>
        </xdr:cNvPr>
        <xdr:cNvCxnSpPr/>
      </xdr:nvCxnSpPr>
      <xdr:spPr>
        <a:xfrm>
          <a:off x="4546600" y="1460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80027</xdr:rowOff>
    </xdr:from>
    <xdr:ext cx="340478" cy="259045"/>
    <xdr:sp macro="" textlink="">
      <xdr:nvSpPr>
        <xdr:cNvPr id="286" name="【公営住宅】&#10;有形固定資産減価償却率最大値テキスト">
          <a:extLst>
            <a:ext uri="{FF2B5EF4-FFF2-40B4-BE49-F238E27FC236}">
              <a16:creationId xmlns:a16="http://schemas.microsoft.com/office/drawing/2014/main" id="{E7FA317F-DE9E-4B73-8A2C-E814E1EE5788}"/>
            </a:ext>
          </a:extLst>
        </xdr:cNvPr>
        <xdr:cNvSpPr txBox="1"/>
      </xdr:nvSpPr>
      <xdr:spPr>
        <a:xfrm>
          <a:off x="4673600" y="131102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133350</xdr:rowOff>
    </xdr:from>
    <xdr:to>
      <xdr:col>24</xdr:col>
      <xdr:colOff>152400</xdr:colOff>
      <xdr:row>77</xdr:row>
      <xdr:rowOff>133350</xdr:rowOff>
    </xdr:to>
    <xdr:cxnSp macro="">
      <xdr:nvCxnSpPr>
        <xdr:cNvPr id="287" name="直線コネクタ 286">
          <a:extLst>
            <a:ext uri="{FF2B5EF4-FFF2-40B4-BE49-F238E27FC236}">
              <a16:creationId xmlns:a16="http://schemas.microsoft.com/office/drawing/2014/main" id="{438F0D33-7CBD-4EC3-A583-073E52DA32F6}"/>
            </a:ext>
          </a:extLst>
        </xdr:cNvPr>
        <xdr:cNvCxnSpPr/>
      </xdr:nvCxnSpPr>
      <xdr:spPr>
        <a:xfrm>
          <a:off x="4546600" y="1333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77488</xdr:rowOff>
    </xdr:from>
    <xdr:ext cx="405111" cy="259045"/>
    <xdr:sp macro="" textlink="">
      <xdr:nvSpPr>
        <xdr:cNvPr id="288" name="【公営住宅】&#10;有形固定資産減価償却率平均値テキスト">
          <a:extLst>
            <a:ext uri="{FF2B5EF4-FFF2-40B4-BE49-F238E27FC236}">
              <a16:creationId xmlns:a16="http://schemas.microsoft.com/office/drawing/2014/main" id="{9EA09398-BF2A-4946-A628-07FFAF212064}"/>
            </a:ext>
          </a:extLst>
        </xdr:cNvPr>
        <xdr:cNvSpPr txBox="1"/>
      </xdr:nvSpPr>
      <xdr:spPr>
        <a:xfrm>
          <a:off x="4673600" y="1396493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54611</xdr:rowOff>
    </xdr:from>
    <xdr:to>
      <xdr:col>24</xdr:col>
      <xdr:colOff>114300</xdr:colOff>
      <xdr:row>82</xdr:row>
      <xdr:rowOff>156211</xdr:rowOff>
    </xdr:to>
    <xdr:sp macro="" textlink="">
      <xdr:nvSpPr>
        <xdr:cNvPr id="289" name="フローチャート: 判断 288">
          <a:extLst>
            <a:ext uri="{FF2B5EF4-FFF2-40B4-BE49-F238E27FC236}">
              <a16:creationId xmlns:a16="http://schemas.microsoft.com/office/drawing/2014/main" id="{E66BA81E-6428-4718-AAC3-189B45C2F3AF}"/>
            </a:ext>
          </a:extLst>
        </xdr:cNvPr>
        <xdr:cNvSpPr/>
      </xdr:nvSpPr>
      <xdr:spPr>
        <a:xfrm>
          <a:off x="4584700" y="141135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24130</xdr:rowOff>
    </xdr:from>
    <xdr:to>
      <xdr:col>20</xdr:col>
      <xdr:colOff>38100</xdr:colOff>
      <xdr:row>82</xdr:row>
      <xdr:rowOff>125730</xdr:rowOff>
    </xdr:to>
    <xdr:sp macro="" textlink="">
      <xdr:nvSpPr>
        <xdr:cNvPr id="290" name="フローチャート: 判断 289">
          <a:extLst>
            <a:ext uri="{FF2B5EF4-FFF2-40B4-BE49-F238E27FC236}">
              <a16:creationId xmlns:a16="http://schemas.microsoft.com/office/drawing/2014/main" id="{0D0B9866-A1D0-410B-B210-73534BEAC666}"/>
            </a:ext>
          </a:extLst>
        </xdr:cNvPr>
        <xdr:cNvSpPr/>
      </xdr:nvSpPr>
      <xdr:spPr>
        <a:xfrm>
          <a:off x="3746500" y="14083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166370</xdr:rowOff>
    </xdr:from>
    <xdr:to>
      <xdr:col>15</xdr:col>
      <xdr:colOff>101600</xdr:colOff>
      <xdr:row>82</xdr:row>
      <xdr:rowOff>96520</xdr:rowOff>
    </xdr:to>
    <xdr:sp macro="" textlink="">
      <xdr:nvSpPr>
        <xdr:cNvPr id="291" name="フローチャート: 判断 290">
          <a:extLst>
            <a:ext uri="{FF2B5EF4-FFF2-40B4-BE49-F238E27FC236}">
              <a16:creationId xmlns:a16="http://schemas.microsoft.com/office/drawing/2014/main" id="{A0F88263-B817-4677-9200-080E82088E8B}"/>
            </a:ext>
          </a:extLst>
        </xdr:cNvPr>
        <xdr:cNvSpPr/>
      </xdr:nvSpPr>
      <xdr:spPr>
        <a:xfrm>
          <a:off x="2857500" y="14053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1270</xdr:rowOff>
    </xdr:from>
    <xdr:to>
      <xdr:col>10</xdr:col>
      <xdr:colOff>165100</xdr:colOff>
      <xdr:row>82</xdr:row>
      <xdr:rowOff>102870</xdr:rowOff>
    </xdr:to>
    <xdr:sp macro="" textlink="">
      <xdr:nvSpPr>
        <xdr:cNvPr id="292" name="フローチャート: 判断 291">
          <a:extLst>
            <a:ext uri="{FF2B5EF4-FFF2-40B4-BE49-F238E27FC236}">
              <a16:creationId xmlns:a16="http://schemas.microsoft.com/office/drawing/2014/main" id="{CB31326B-FE97-4440-9BD7-E265B4F71971}"/>
            </a:ext>
          </a:extLst>
        </xdr:cNvPr>
        <xdr:cNvSpPr/>
      </xdr:nvSpPr>
      <xdr:spPr>
        <a:xfrm>
          <a:off x="1968500" y="14060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3811</xdr:rowOff>
    </xdr:from>
    <xdr:to>
      <xdr:col>6</xdr:col>
      <xdr:colOff>38100</xdr:colOff>
      <xdr:row>82</xdr:row>
      <xdr:rowOff>105411</xdr:rowOff>
    </xdr:to>
    <xdr:sp macro="" textlink="">
      <xdr:nvSpPr>
        <xdr:cNvPr id="293" name="フローチャート: 判断 292">
          <a:extLst>
            <a:ext uri="{FF2B5EF4-FFF2-40B4-BE49-F238E27FC236}">
              <a16:creationId xmlns:a16="http://schemas.microsoft.com/office/drawing/2014/main" id="{03198B3E-3776-4612-910B-CF21C13E14AE}"/>
            </a:ext>
          </a:extLst>
        </xdr:cNvPr>
        <xdr:cNvSpPr/>
      </xdr:nvSpPr>
      <xdr:spPr>
        <a:xfrm>
          <a:off x="1079500" y="140627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4" name="テキスト ボックス 293">
          <a:extLst>
            <a:ext uri="{FF2B5EF4-FFF2-40B4-BE49-F238E27FC236}">
              <a16:creationId xmlns:a16="http://schemas.microsoft.com/office/drawing/2014/main" id="{FC150AB2-3619-4D51-A184-3A26ADC129F1}"/>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5" name="テキスト ボックス 294">
          <a:extLst>
            <a:ext uri="{FF2B5EF4-FFF2-40B4-BE49-F238E27FC236}">
              <a16:creationId xmlns:a16="http://schemas.microsoft.com/office/drawing/2014/main" id="{39F3C4F4-969F-4E64-9E2A-DB197F4FDE55}"/>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96" name="テキスト ボックス 295">
          <a:extLst>
            <a:ext uri="{FF2B5EF4-FFF2-40B4-BE49-F238E27FC236}">
              <a16:creationId xmlns:a16="http://schemas.microsoft.com/office/drawing/2014/main" id="{61375C4D-60E2-4A0C-836D-5C6803D9522B}"/>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97" name="テキスト ボックス 296">
          <a:extLst>
            <a:ext uri="{FF2B5EF4-FFF2-40B4-BE49-F238E27FC236}">
              <a16:creationId xmlns:a16="http://schemas.microsoft.com/office/drawing/2014/main" id="{280E780F-C6AF-47EF-857E-17004D0B504D}"/>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98" name="テキスト ボックス 297">
          <a:extLst>
            <a:ext uri="{FF2B5EF4-FFF2-40B4-BE49-F238E27FC236}">
              <a16:creationId xmlns:a16="http://schemas.microsoft.com/office/drawing/2014/main" id="{06AECF66-9845-4F43-8296-C472B0B3AB03}"/>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84</xdr:row>
      <xdr:rowOff>151130</xdr:rowOff>
    </xdr:from>
    <xdr:to>
      <xdr:col>24</xdr:col>
      <xdr:colOff>114300</xdr:colOff>
      <xdr:row>85</xdr:row>
      <xdr:rowOff>81280</xdr:rowOff>
    </xdr:to>
    <xdr:sp macro="" textlink="">
      <xdr:nvSpPr>
        <xdr:cNvPr id="299" name="楕円 298">
          <a:extLst>
            <a:ext uri="{FF2B5EF4-FFF2-40B4-BE49-F238E27FC236}">
              <a16:creationId xmlns:a16="http://schemas.microsoft.com/office/drawing/2014/main" id="{DA027FBA-71B3-4B9E-9E4F-59D4911ACE99}"/>
            </a:ext>
          </a:extLst>
        </xdr:cNvPr>
        <xdr:cNvSpPr/>
      </xdr:nvSpPr>
      <xdr:spPr>
        <a:xfrm>
          <a:off x="4584700" y="14552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84</xdr:row>
      <xdr:rowOff>66057</xdr:rowOff>
    </xdr:from>
    <xdr:ext cx="405111" cy="259045"/>
    <xdr:sp macro="" textlink="">
      <xdr:nvSpPr>
        <xdr:cNvPr id="300" name="【公営住宅】&#10;有形固定資産減価償却率該当値テキスト">
          <a:extLst>
            <a:ext uri="{FF2B5EF4-FFF2-40B4-BE49-F238E27FC236}">
              <a16:creationId xmlns:a16="http://schemas.microsoft.com/office/drawing/2014/main" id="{2B4DEE3C-AD68-4BE5-887D-62F544A3F69A}"/>
            </a:ext>
          </a:extLst>
        </xdr:cNvPr>
        <xdr:cNvSpPr txBox="1"/>
      </xdr:nvSpPr>
      <xdr:spPr>
        <a:xfrm>
          <a:off x="4673600" y="144678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84</xdr:row>
      <xdr:rowOff>148589</xdr:rowOff>
    </xdr:from>
    <xdr:to>
      <xdr:col>20</xdr:col>
      <xdr:colOff>38100</xdr:colOff>
      <xdr:row>85</xdr:row>
      <xdr:rowOff>78739</xdr:rowOff>
    </xdr:to>
    <xdr:sp macro="" textlink="">
      <xdr:nvSpPr>
        <xdr:cNvPr id="301" name="楕円 300">
          <a:extLst>
            <a:ext uri="{FF2B5EF4-FFF2-40B4-BE49-F238E27FC236}">
              <a16:creationId xmlns:a16="http://schemas.microsoft.com/office/drawing/2014/main" id="{815ECD7B-C4B4-4379-B4BF-B2C2F8139B65}"/>
            </a:ext>
          </a:extLst>
        </xdr:cNvPr>
        <xdr:cNvSpPr/>
      </xdr:nvSpPr>
      <xdr:spPr>
        <a:xfrm>
          <a:off x="3746500" y="145503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85</xdr:row>
      <xdr:rowOff>27939</xdr:rowOff>
    </xdr:from>
    <xdr:to>
      <xdr:col>24</xdr:col>
      <xdr:colOff>63500</xdr:colOff>
      <xdr:row>85</xdr:row>
      <xdr:rowOff>30480</xdr:rowOff>
    </xdr:to>
    <xdr:cxnSp macro="">
      <xdr:nvCxnSpPr>
        <xdr:cNvPr id="302" name="直線コネクタ 301">
          <a:extLst>
            <a:ext uri="{FF2B5EF4-FFF2-40B4-BE49-F238E27FC236}">
              <a16:creationId xmlns:a16="http://schemas.microsoft.com/office/drawing/2014/main" id="{D5AE60DB-27EF-42C7-B320-16FFC2D986B3}"/>
            </a:ext>
          </a:extLst>
        </xdr:cNvPr>
        <xdr:cNvCxnSpPr/>
      </xdr:nvCxnSpPr>
      <xdr:spPr>
        <a:xfrm>
          <a:off x="3797300" y="14601189"/>
          <a:ext cx="838200" cy="25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84</xdr:row>
      <xdr:rowOff>144780</xdr:rowOff>
    </xdr:from>
    <xdr:to>
      <xdr:col>15</xdr:col>
      <xdr:colOff>101600</xdr:colOff>
      <xdr:row>85</xdr:row>
      <xdr:rowOff>74930</xdr:rowOff>
    </xdr:to>
    <xdr:sp macro="" textlink="">
      <xdr:nvSpPr>
        <xdr:cNvPr id="303" name="楕円 302">
          <a:extLst>
            <a:ext uri="{FF2B5EF4-FFF2-40B4-BE49-F238E27FC236}">
              <a16:creationId xmlns:a16="http://schemas.microsoft.com/office/drawing/2014/main" id="{B0F7860A-A2D8-42DA-A072-DD4E1443FEA8}"/>
            </a:ext>
          </a:extLst>
        </xdr:cNvPr>
        <xdr:cNvSpPr/>
      </xdr:nvSpPr>
      <xdr:spPr>
        <a:xfrm>
          <a:off x="2857500" y="14546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85</xdr:row>
      <xdr:rowOff>24130</xdr:rowOff>
    </xdr:from>
    <xdr:to>
      <xdr:col>19</xdr:col>
      <xdr:colOff>177800</xdr:colOff>
      <xdr:row>85</xdr:row>
      <xdr:rowOff>27939</xdr:rowOff>
    </xdr:to>
    <xdr:cxnSp macro="">
      <xdr:nvCxnSpPr>
        <xdr:cNvPr id="304" name="直線コネクタ 303">
          <a:extLst>
            <a:ext uri="{FF2B5EF4-FFF2-40B4-BE49-F238E27FC236}">
              <a16:creationId xmlns:a16="http://schemas.microsoft.com/office/drawing/2014/main" id="{F6010BD5-B2F6-4DB2-B1B3-41C2F33CE201}"/>
            </a:ext>
          </a:extLst>
        </xdr:cNvPr>
        <xdr:cNvCxnSpPr/>
      </xdr:nvCxnSpPr>
      <xdr:spPr>
        <a:xfrm>
          <a:off x="2908300" y="14597380"/>
          <a:ext cx="889000" cy="3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84</xdr:row>
      <xdr:rowOff>137161</xdr:rowOff>
    </xdr:from>
    <xdr:to>
      <xdr:col>10</xdr:col>
      <xdr:colOff>165100</xdr:colOff>
      <xdr:row>85</xdr:row>
      <xdr:rowOff>67311</xdr:rowOff>
    </xdr:to>
    <xdr:sp macro="" textlink="">
      <xdr:nvSpPr>
        <xdr:cNvPr id="305" name="楕円 304">
          <a:extLst>
            <a:ext uri="{FF2B5EF4-FFF2-40B4-BE49-F238E27FC236}">
              <a16:creationId xmlns:a16="http://schemas.microsoft.com/office/drawing/2014/main" id="{70D4A14E-0830-4E13-AA29-5A4B31735465}"/>
            </a:ext>
          </a:extLst>
        </xdr:cNvPr>
        <xdr:cNvSpPr/>
      </xdr:nvSpPr>
      <xdr:spPr>
        <a:xfrm>
          <a:off x="1968500" y="14538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85</xdr:row>
      <xdr:rowOff>16511</xdr:rowOff>
    </xdr:from>
    <xdr:to>
      <xdr:col>15</xdr:col>
      <xdr:colOff>50800</xdr:colOff>
      <xdr:row>85</xdr:row>
      <xdr:rowOff>24130</xdr:rowOff>
    </xdr:to>
    <xdr:cxnSp macro="">
      <xdr:nvCxnSpPr>
        <xdr:cNvPr id="306" name="直線コネクタ 305">
          <a:extLst>
            <a:ext uri="{FF2B5EF4-FFF2-40B4-BE49-F238E27FC236}">
              <a16:creationId xmlns:a16="http://schemas.microsoft.com/office/drawing/2014/main" id="{D2F9BB9C-0825-4C28-9712-55664F93FB06}"/>
            </a:ext>
          </a:extLst>
        </xdr:cNvPr>
        <xdr:cNvCxnSpPr/>
      </xdr:nvCxnSpPr>
      <xdr:spPr>
        <a:xfrm>
          <a:off x="2019300" y="14589761"/>
          <a:ext cx="889000" cy="7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84</xdr:row>
      <xdr:rowOff>127000</xdr:rowOff>
    </xdr:from>
    <xdr:to>
      <xdr:col>6</xdr:col>
      <xdr:colOff>38100</xdr:colOff>
      <xdr:row>85</xdr:row>
      <xdr:rowOff>57150</xdr:rowOff>
    </xdr:to>
    <xdr:sp macro="" textlink="">
      <xdr:nvSpPr>
        <xdr:cNvPr id="307" name="楕円 306">
          <a:extLst>
            <a:ext uri="{FF2B5EF4-FFF2-40B4-BE49-F238E27FC236}">
              <a16:creationId xmlns:a16="http://schemas.microsoft.com/office/drawing/2014/main" id="{DA48D512-0A7F-4D2D-85F6-EA6A8B504D15}"/>
            </a:ext>
          </a:extLst>
        </xdr:cNvPr>
        <xdr:cNvSpPr/>
      </xdr:nvSpPr>
      <xdr:spPr>
        <a:xfrm>
          <a:off x="1079500" y="14528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85</xdr:row>
      <xdr:rowOff>6350</xdr:rowOff>
    </xdr:from>
    <xdr:to>
      <xdr:col>10</xdr:col>
      <xdr:colOff>114300</xdr:colOff>
      <xdr:row>85</xdr:row>
      <xdr:rowOff>16511</xdr:rowOff>
    </xdr:to>
    <xdr:cxnSp macro="">
      <xdr:nvCxnSpPr>
        <xdr:cNvPr id="308" name="直線コネクタ 307">
          <a:extLst>
            <a:ext uri="{FF2B5EF4-FFF2-40B4-BE49-F238E27FC236}">
              <a16:creationId xmlns:a16="http://schemas.microsoft.com/office/drawing/2014/main" id="{3C35AB5B-A31D-411D-9853-B4A5E754C9FF}"/>
            </a:ext>
          </a:extLst>
        </xdr:cNvPr>
        <xdr:cNvCxnSpPr/>
      </xdr:nvCxnSpPr>
      <xdr:spPr>
        <a:xfrm>
          <a:off x="1130300" y="14579600"/>
          <a:ext cx="889000" cy="101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80</xdr:row>
      <xdr:rowOff>142257</xdr:rowOff>
    </xdr:from>
    <xdr:ext cx="405111" cy="259045"/>
    <xdr:sp macro="" textlink="">
      <xdr:nvSpPr>
        <xdr:cNvPr id="309" name="n_1aveValue【公営住宅】&#10;有形固定資産減価償却率">
          <a:extLst>
            <a:ext uri="{FF2B5EF4-FFF2-40B4-BE49-F238E27FC236}">
              <a16:creationId xmlns:a16="http://schemas.microsoft.com/office/drawing/2014/main" id="{2D7940A1-1CB0-4F7E-869A-CD8960789C78}"/>
            </a:ext>
          </a:extLst>
        </xdr:cNvPr>
        <xdr:cNvSpPr txBox="1"/>
      </xdr:nvSpPr>
      <xdr:spPr>
        <a:xfrm>
          <a:off x="3582044" y="138582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113047</xdr:rowOff>
    </xdr:from>
    <xdr:ext cx="405111" cy="259045"/>
    <xdr:sp macro="" textlink="">
      <xdr:nvSpPr>
        <xdr:cNvPr id="310" name="n_2aveValue【公営住宅】&#10;有形固定資産減価償却率">
          <a:extLst>
            <a:ext uri="{FF2B5EF4-FFF2-40B4-BE49-F238E27FC236}">
              <a16:creationId xmlns:a16="http://schemas.microsoft.com/office/drawing/2014/main" id="{92027F12-B95E-488E-A5B9-AE278335C965}"/>
            </a:ext>
          </a:extLst>
        </xdr:cNvPr>
        <xdr:cNvSpPr txBox="1"/>
      </xdr:nvSpPr>
      <xdr:spPr>
        <a:xfrm>
          <a:off x="2705744" y="138290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119397</xdr:rowOff>
    </xdr:from>
    <xdr:ext cx="405111" cy="259045"/>
    <xdr:sp macro="" textlink="">
      <xdr:nvSpPr>
        <xdr:cNvPr id="311" name="n_3aveValue【公営住宅】&#10;有形固定資産減価償却率">
          <a:extLst>
            <a:ext uri="{FF2B5EF4-FFF2-40B4-BE49-F238E27FC236}">
              <a16:creationId xmlns:a16="http://schemas.microsoft.com/office/drawing/2014/main" id="{DF5C28BE-2640-47C8-B382-A19F073A0F75}"/>
            </a:ext>
          </a:extLst>
        </xdr:cNvPr>
        <xdr:cNvSpPr txBox="1"/>
      </xdr:nvSpPr>
      <xdr:spPr>
        <a:xfrm>
          <a:off x="1816744" y="138353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80</xdr:row>
      <xdr:rowOff>121938</xdr:rowOff>
    </xdr:from>
    <xdr:ext cx="405111" cy="259045"/>
    <xdr:sp macro="" textlink="">
      <xdr:nvSpPr>
        <xdr:cNvPr id="312" name="n_4aveValue【公営住宅】&#10;有形固定資産減価償却率">
          <a:extLst>
            <a:ext uri="{FF2B5EF4-FFF2-40B4-BE49-F238E27FC236}">
              <a16:creationId xmlns:a16="http://schemas.microsoft.com/office/drawing/2014/main" id="{0E6FD10B-C7AE-4C17-8020-F848ECD74A08}"/>
            </a:ext>
          </a:extLst>
        </xdr:cNvPr>
        <xdr:cNvSpPr txBox="1"/>
      </xdr:nvSpPr>
      <xdr:spPr>
        <a:xfrm>
          <a:off x="927744" y="138379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85</xdr:row>
      <xdr:rowOff>69866</xdr:rowOff>
    </xdr:from>
    <xdr:ext cx="405111" cy="259045"/>
    <xdr:sp macro="" textlink="">
      <xdr:nvSpPr>
        <xdr:cNvPr id="313" name="n_1mainValue【公営住宅】&#10;有形固定資産減価償却率">
          <a:extLst>
            <a:ext uri="{FF2B5EF4-FFF2-40B4-BE49-F238E27FC236}">
              <a16:creationId xmlns:a16="http://schemas.microsoft.com/office/drawing/2014/main" id="{5F8E9205-43F7-4565-9B3A-11DA1302F590}"/>
            </a:ext>
          </a:extLst>
        </xdr:cNvPr>
        <xdr:cNvSpPr txBox="1"/>
      </xdr:nvSpPr>
      <xdr:spPr>
        <a:xfrm>
          <a:off x="3582044" y="146431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85</xdr:row>
      <xdr:rowOff>66057</xdr:rowOff>
    </xdr:from>
    <xdr:ext cx="405111" cy="259045"/>
    <xdr:sp macro="" textlink="">
      <xdr:nvSpPr>
        <xdr:cNvPr id="314" name="n_2mainValue【公営住宅】&#10;有形固定資産減価償却率">
          <a:extLst>
            <a:ext uri="{FF2B5EF4-FFF2-40B4-BE49-F238E27FC236}">
              <a16:creationId xmlns:a16="http://schemas.microsoft.com/office/drawing/2014/main" id="{8005A248-78E1-41C3-92A1-879C985BD465}"/>
            </a:ext>
          </a:extLst>
        </xdr:cNvPr>
        <xdr:cNvSpPr txBox="1"/>
      </xdr:nvSpPr>
      <xdr:spPr>
        <a:xfrm>
          <a:off x="2705744" y="146393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85</xdr:row>
      <xdr:rowOff>58438</xdr:rowOff>
    </xdr:from>
    <xdr:ext cx="405111" cy="259045"/>
    <xdr:sp macro="" textlink="">
      <xdr:nvSpPr>
        <xdr:cNvPr id="315" name="n_3mainValue【公営住宅】&#10;有形固定資産減価償却率">
          <a:extLst>
            <a:ext uri="{FF2B5EF4-FFF2-40B4-BE49-F238E27FC236}">
              <a16:creationId xmlns:a16="http://schemas.microsoft.com/office/drawing/2014/main" id="{D1BB6B00-2F3F-4244-9D86-E85273F609EF}"/>
            </a:ext>
          </a:extLst>
        </xdr:cNvPr>
        <xdr:cNvSpPr txBox="1"/>
      </xdr:nvSpPr>
      <xdr:spPr>
        <a:xfrm>
          <a:off x="1816744" y="146316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85</xdr:row>
      <xdr:rowOff>48277</xdr:rowOff>
    </xdr:from>
    <xdr:ext cx="405111" cy="259045"/>
    <xdr:sp macro="" textlink="">
      <xdr:nvSpPr>
        <xdr:cNvPr id="316" name="n_4mainValue【公営住宅】&#10;有形固定資産減価償却率">
          <a:extLst>
            <a:ext uri="{FF2B5EF4-FFF2-40B4-BE49-F238E27FC236}">
              <a16:creationId xmlns:a16="http://schemas.microsoft.com/office/drawing/2014/main" id="{B05A94AA-F8EC-43F1-B1F9-0137B3B8F1E1}"/>
            </a:ext>
          </a:extLst>
        </xdr:cNvPr>
        <xdr:cNvSpPr txBox="1"/>
      </xdr:nvSpPr>
      <xdr:spPr>
        <a:xfrm>
          <a:off x="927744" y="14621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17" name="正方形/長方形 316">
          <a:extLst>
            <a:ext uri="{FF2B5EF4-FFF2-40B4-BE49-F238E27FC236}">
              <a16:creationId xmlns:a16="http://schemas.microsoft.com/office/drawing/2014/main" id="{F7A0C4B8-4C75-4449-B3C0-3EDAC7816BCA}"/>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18" name="正方形/長方形 317">
          <a:extLst>
            <a:ext uri="{FF2B5EF4-FFF2-40B4-BE49-F238E27FC236}">
              <a16:creationId xmlns:a16="http://schemas.microsoft.com/office/drawing/2014/main" id="{EF3A888E-DE43-4043-A71D-8E4873D437ED}"/>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19" name="正方形/長方形 318">
          <a:extLst>
            <a:ext uri="{FF2B5EF4-FFF2-40B4-BE49-F238E27FC236}">
              <a16:creationId xmlns:a16="http://schemas.microsoft.com/office/drawing/2014/main" id="{2EEB2D4E-544C-48AB-992B-C09197F247AA}"/>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0" name="正方形/長方形 319">
          <a:extLst>
            <a:ext uri="{FF2B5EF4-FFF2-40B4-BE49-F238E27FC236}">
              <a16:creationId xmlns:a16="http://schemas.microsoft.com/office/drawing/2014/main" id="{376D7B06-EBD0-4B1C-BE1B-3CD31C30E158}"/>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1" name="正方形/長方形 320">
          <a:extLst>
            <a:ext uri="{FF2B5EF4-FFF2-40B4-BE49-F238E27FC236}">
              <a16:creationId xmlns:a16="http://schemas.microsoft.com/office/drawing/2014/main" id="{783874AA-146D-4434-B1A1-9CDB1C2D0780}"/>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2" name="正方形/長方形 321">
          <a:extLst>
            <a:ext uri="{FF2B5EF4-FFF2-40B4-BE49-F238E27FC236}">
              <a16:creationId xmlns:a16="http://schemas.microsoft.com/office/drawing/2014/main" id="{5E9D5200-92A4-40BF-AC93-6ED22C190FD3}"/>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3" name="正方形/長方形 322">
          <a:extLst>
            <a:ext uri="{FF2B5EF4-FFF2-40B4-BE49-F238E27FC236}">
              <a16:creationId xmlns:a16="http://schemas.microsoft.com/office/drawing/2014/main" id="{910C9843-4A3C-4CB5-AB84-8A22DF17F079}"/>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0.696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4" name="正方形/長方形 323">
          <a:extLst>
            <a:ext uri="{FF2B5EF4-FFF2-40B4-BE49-F238E27FC236}">
              <a16:creationId xmlns:a16="http://schemas.microsoft.com/office/drawing/2014/main" id="{60372521-19F2-4146-A7B7-0E8992575381}"/>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5" name="テキスト ボックス 324">
          <a:extLst>
            <a:ext uri="{FF2B5EF4-FFF2-40B4-BE49-F238E27FC236}">
              <a16:creationId xmlns:a16="http://schemas.microsoft.com/office/drawing/2014/main" id="{1DCA3E16-AB87-435A-AFCF-59C6F4B9D0EC}"/>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26" name="直線コネクタ 325">
          <a:extLst>
            <a:ext uri="{FF2B5EF4-FFF2-40B4-BE49-F238E27FC236}">
              <a16:creationId xmlns:a16="http://schemas.microsoft.com/office/drawing/2014/main" id="{042E8C08-833A-49FC-9E62-AAF27D7C1928}"/>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38100</xdr:rowOff>
    </xdr:from>
    <xdr:to>
      <xdr:col>59</xdr:col>
      <xdr:colOff>50800</xdr:colOff>
      <xdr:row>86</xdr:row>
      <xdr:rowOff>38100</xdr:rowOff>
    </xdr:to>
    <xdr:cxnSp macro="">
      <xdr:nvCxnSpPr>
        <xdr:cNvPr id="327" name="直線コネクタ 326">
          <a:extLst>
            <a:ext uri="{FF2B5EF4-FFF2-40B4-BE49-F238E27FC236}">
              <a16:creationId xmlns:a16="http://schemas.microsoft.com/office/drawing/2014/main" id="{EEEF0470-8D1C-443D-83D2-AC00EA0DCE34}"/>
            </a:ext>
          </a:extLst>
        </xdr:cNvPr>
        <xdr:cNvCxnSpPr/>
      </xdr:nvCxnSpPr>
      <xdr:spPr>
        <a:xfrm>
          <a:off x="6604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67327</xdr:rowOff>
    </xdr:from>
    <xdr:ext cx="467179" cy="259045"/>
    <xdr:sp macro="" textlink="">
      <xdr:nvSpPr>
        <xdr:cNvPr id="328" name="テキスト ボックス 327">
          <a:extLst>
            <a:ext uri="{FF2B5EF4-FFF2-40B4-BE49-F238E27FC236}">
              <a16:creationId xmlns:a16="http://schemas.microsoft.com/office/drawing/2014/main" id="{2F33D758-8E95-4342-B766-628E3500A172}"/>
            </a:ext>
          </a:extLst>
        </xdr:cNvPr>
        <xdr:cNvSpPr txBox="1"/>
      </xdr:nvSpPr>
      <xdr:spPr>
        <a:xfrm>
          <a:off x="6136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95250</xdr:rowOff>
    </xdr:from>
    <xdr:to>
      <xdr:col>59</xdr:col>
      <xdr:colOff>50800</xdr:colOff>
      <xdr:row>83</xdr:row>
      <xdr:rowOff>95250</xdr:rowOff>
    </xdr:to>
    <xdr:cxnSp macro="">
      <xdr:nvCxnSpPr>
        <xdr:cNvPr id="329" name="直線コネクタ 328">
          <a:extLst>
            <a:ext uri="{FF2B5EF4-FFF2-40B4-BE49-F238E27FC236}">
              <a16:creationId xmlns:a16="http://schemas.microsoft.com/office/drawing/2014/main" id="{EC7B1A3D-7E71-4864-B60B-A9CB8D382E25}"/>
            </a:ext>
          </a:extLst>
        </xdr:cNvPr>
        <xdr:cNvCxnSpPr/>
      </xdr:nvCxnSpPr>
      <xdr:spPr>
        <a:xfrm>
          <a:off x="6604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82</xdr:row>
      <xdr:rowOff>124477</xdr:rowOff>
    </xdr:from>
    <xdr:ext cx="531299" cy="259045"/>
    <xdr:sp macro="" textlink="">
      <xdr:nvSpPr>
        <xdr:cNvPr id="330" name="テキスト ボックス 329">
          <a:extLst>
            <a:ext uri="{FF2B5EF4-FFF2-40B4-BE49-F238E27FC236}">
              <a16:creationId xmlns:a16="http://schemas.microsoft.com/office/drawing/2014/main" id="{8A941875-D2FF-4DF7-848B-442AD5F95168}"/>
            </a:ext>
          </a:extLst>
        </xdr:cNvPr>
        <xdr:cNvSpPr txBox="1"/>
      </xdr:nvSpPr>
      <xdr:spPr>
        <a:xfrm>
          <a:off x="6072701" y="1418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152400</xdr:rowOff>
    </xdr:from>
    <xdr:to>
      <xdr:col>59</xdr:col>
      <xdr:colOff>50800</xdr:colOff>
      <xdr:row>80</xdr:row>
      <xdr:rowOff>152400</xdr:rowOff>
    </xdr:to>
    <xdr:cxnSp macro="">
      <xdr:nvCxnSpPr>
        <xdr:cNvPr id="331" name="直線コネクタ 330">
          <a:extLst>
            <a:ext uri="{FF2B5EF4-FFF2-40B4-BE49-F238E27FC236}">
              <a16:creationId xmlns:a16="http://schemas.microsoft.com/office/drawing/2014/main" id="{C7625F49-0D8F-438C-A925-869FAC660E41}"/>
            </a:ext>
          </a:extLst>
        </xdr:cNvPr>
        <xdr:cNvCxnSpPr/>
      </xdr:nvCxnSpPr>
      <xdr:spPr>
        <a:xfrm>
          <a:off x="6604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80</xdr:row>
      <xdr:rowOff>10177</xdr:rowOff>
    </xdr:from>
    <xdr:ext cx="531299" cy="259045"/>
    <xdr:sp macro="" textlink="">
      <xdr:nvSpPr>
        <xdr:cNvPr id="332" name="テキスト ボックス 331">
          <a:extLst>
            <a:ext uri="{FF2B5EF4-FFF2-40B4-BE49-F238E27FC236}">
              <a16:creationId xmlns:a16="http://schemas.microsoft.com/office/drawing/2014/main" id="{5339888D-04F0-4FAA-8546-1C344C033F18}"/>
            </a:ext>
          </a:extLst>
        </xdr:cNvPr>
        <xdr:cNvSpPr txBox="1"/>
      </xdr:nvSpPr>
      <xdr:spPr>
        <a:xfrm>
          <a:off x="6072701" y="1372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38100</xdr:rowOff>
    </xdr:from>
    <xdr:to>
      <xdr:col>59</xdr:col>
      <xdr:colOff>50800</xdr:colOff>
      <xdr:row>78</xdr:row>
      <xdr:rowOff>38100</xdr:rowOff>
    </xdr:to>
    <xdr:cxnSp macro="">
      <xdr:nvCxnSpPr>
        <xdr:cNvPr id="333" name="直線コネクタ 332">
          <a:extLst>
            <a:ext uri="{FF2B5EF4-FFF2-40B4-BE49-F238E27FC236}">
              <a16:creationId xmlns:a16="http://schemas.microsoft.com/office/drawing/2014/main" id="{4A7D9B11-717A-4AC7-8C00-EE06420F53C5}"/>
            </a:ext>
          </a:extLst>
        </xdr:cNvPr>
        <xdr:cNvCxnSpPr/>
      </xdr:nvCxnSpPr>
      <xdr:spPr>
        <a:xfrm>
          <a:off x="6604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77</xdr:row>
      <xdr:rowOff>67327</xdr:rowOff>
    </xdr:from>
    <xdr:ext cx="531299" cy="259045"/>
    <xdr:sp macro="" textlink="">
      <xdr:nvSpPr>
        <xdr:cNvPr id="334" name="テキスト ボックス 333">
          <a:extLst>
            <a:ext uri="{FF2B5EF4-FFF2-40B4-BE49-F238E27FC236}">
              <a16:creationId xmlns:a16="http://schemas.microsoft.com/office/drawing/2014/main" id="{E5DDFE3B-9A3C-46AB-8C8E-EC476AC7E158}"/>
            </a:ext>
          </a:extLst>
        </xdr:cNvPr>
        <xdr:cNvSpPr txBox="1"/>
      </xdr:nvSpPr>
      <xdr:spPr>
        <a:xfrm>
          <a:off x="6072701" y="1326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35" name="直線コネクタ 334">
          <a:extLst>
            <a:ext uri="{FF2B5EF4-FFF2-40B4-BE49-F238E27FC236}">
              <a16:creationId xmlns:a16="http://schemas.microsoft.com/office/drawing/2014/main" id="{907DFAE1-6F39-4500-A830-F3EE115CCF3E}"/>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124477</xdr:rowOff>
    </xdr:from>
    <xdr:ext cx="531299" cy="259045"/>
    <xdr:sp macro="" textlink="">
      <xdr:nvSpPr>
        <xdr:cNvPr id="336" name="テキスト ボックス 335">
          <a:extLst>
            <a:ext uri="{FF2B5EF4-FFF2-40B4-BE49-F238E27FC236}">
              <a16:creationId xmlns:a16="http://schemas.microsoft.com/office/drawing/2014/main" id="{9FEC4111-5F64-451B-A416-4EE95F5E1FDB}"/>
            </a:ext>
          </a:extLst>
        </xdr:cNvPr>
        <xdr:cNvSpPr txBox="1"/>
      </xdr:nvSpPr>
      <xdr:spPr>
        <a:xfrm>
          <a:off x="6072701" y="1281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37" name="【公営住宅】&#10;一人当たり面積グラフ枠">
          <a:extLst>
            <a:ext uri="{FF2B5EF4-FFF2-40B4-BE49-F238E27FC236}">
              <a16:creationId xmlns:a16="http://schemas.microsoft.com/office/drawing/2014/main" id="{83B99A0A-D4D5-4BE6-837E-7B44FA4D2816}"/>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90861</xdr:rowOff>
    </xdr:from>
    <xdr:to>
      <xdr:col>54</xdr:col>
      <xdr:colOff>189865</xdr:colOff>
      <xdr:row>86</xdr:row>
      <xdr:rowOff>34717</xdr:rowOff>
    </xdr:to>
    <xdr:cxnSp macro="">
      <xdr:nvCxnSpPr>
        <xdr:cNvPr id="338" name="直線コネクタ 337">
          <a:extLst>
            <a:ext uri="{FF2B5EF4-FFF2-40B4-BE49-F238E27FC236}">
              <a16:creationId xmlns:a16="http://schemas.microsoft.com/office/drawing/2014/main" id="{652E3BCF-319F-4CBD-8EBE-16163D2D7358}"/>
            </a:ext>
          </a:extLst>
        </xdr:cNvPr>
        <xdr:cNvCxnSpPr/>
      </xdr:nvCxnSpPr>
      <xdr:spPr>
        <a:xfrm flipV="1">
          <a:off x="10476865" y="13292511"/>
          <a:ext cx="0" cy="14869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38544</xdr:rowOff>
    </xdr:from>
    <xdr:ext cx="469744" cy="259045"/>
    <xdr:sp macro="" textlink="">
      <xdr:nvSpPr>
        <xdr:cNvPr id="339" name="【公営住宅】&#10;一人当たり面積最小値テキスト">
          <a:extLst>
            <a:ext uri="{FF2B5EF4-FFF2-40B4-BE49-F238E27FC236}">
              <a16:creationId xmlns:a16="http://schemas.microsoft.com/office/drawing/2014/main" id="{E4CFAD36-5C29-4B8E-9C86-A8416E91D281}"/>
            </a:ext>
          </a:extLst>
        </xdr:cNvPr>
        <xdr:cNvSpPr txBox="1"/>
      </xdr:nvSpPr>
      <xdr:spPr>
        <a:xfrm>
          <a:off x="10515600" y="147832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34717</xdr:rowOff>
    </xdr:from>
    <xdr:to>
      <xdr:col>55</xdr:col>
      <xdr:colOff>88900</xdr:colOff>
      <xdr:row>86</xdr:row>
      <xdr:rowOff>34717</xdr:rowOff>
    </xdr:to>
    <xdr:cxnSp macro="">
      <xdr:nvCxnSpPr>
        <xdr:cNvPr id="340" name="直線コネクタ 339">
          <a:extLst>
            <a:ext uri="{FF2B5EF4-FFF2-40B4-BE49-F238E27FC236}">
              <a16:creationId xmlns:a16="http://schemas.microsoft.com/office/drawing/2014/main" id="{8D45E02D-44D7-4856-834D-D2938E18F313}"/>
            </a:ext>
          </a:extLst>
        </xdr:cNvPr>
        <xdr:cNvCxnSpPr/>
      </xdr:nvCxnSpPr>
      <xdr:spPr>
        <a:xfrm>
          <a:off x="10388600" y="147794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37538</xdr:rowOff>
    </xdr:from>
    <xdr:ext cx="534377" cy="259045"/>
    <xdr:sp macro="" textlink="">
      <xdr:nvSpPr>
        <xdr:cNvPr id="341" name="【公営住宅】&#10;一人当たり面積最大値テキスト">
          <a:extLst>
            <a:ext uri="{FF2B5EF4-FFF2-40B4-BE49-F238E27FC236}">
              <a16:creationId xmlns:a16="http://schemas.microsoft.com/office/drawing/2014/main" id="{DE4F76CC-67BE-404B-A920-02BC68E4B494}"/>
            </a:ext>
          </a:extLst>
        </xdr:cNvPr>
        <xdr:cNvSpPr txBox="1"/>
      </xdr:nvSpPr>
      <xdr:spPr>
        <a:xfrm>
          <a:off x="10515600" y="130677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32.596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90861</xdr:rowOff>
    </xdr:from>
    <xdr:to>
      <xdr:col>55</xdr:col>
      <xdr:colOff>88900</xdr:colOff>
      <xdr:row>77</xdr:row>
      <xdr:rowOff>90861</xdr:rowOff>
    </xdr:to>
    <xdr:cxnSp macro="">
      <xdr:nvCxnSpPr>
        <xdr:cNvPr id="342" name="直線コネクタ 341">
          <a:extLst>
            <a:ext uri="{FF2B5EF4-FFF2-40B4-BE49-F238E27FC236}">
              <a16:creationId xmlns:a16="http://schemas.microsoft.com/office/drawing/2014/main" id="{D5C486E5-45B7-4C9C-BF50-57872C547D05}"/>
            </a:ext>
          </a:extLst>
        </xdr:cNvPr>
        <xdr:cNvCxnSpPr/>
      </xdr:nvCxnSpPr>
      <xdr:spPr>
        <a:xfrm>
          <a:off x="10388600" y="132925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117288</xdr:rowOff>
    </xdr:from>
    <xdr:ext cx="469744" cy="259045"/>
    <xdr:sp macro="" textlink="">
      <xdr:nvSpPr>
        <xdr:cNvPr id="343" name="【公営住宅】&#10;一人当たり面積平均値テキスト">
          <a:extLst>
            <a:ext uri="{FF2B5EF4-FFF2-40B4-BE49-F238E27FC236}">
              <a16:creationId xmlns:a16="http://schemas.microsoft.com/office/drawing/2014/main" id="{5E696A40-5B16-4F67-85E2-81F8723B5628}"/>
            </a:ext>
          </a:extLst>
        </xdr:cNvPr>
        <xdr:cNvSpPr txBox="1"/>
      </xdr:nvSpPr>
      <xdr:spPr>
        <a:xfrm>
          <a:off x="10515600" y="1451908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138861</xdr:rowOff>
    </xdr:from>
    <xdr:to>
      <xdr:col>55</xdr:col>
      <xdr:colOff>50800</xdr:colOff>
      <xdr:row>85</xdr:row>
      <xdr:rowOff>69011</xdr:rowOff>
    </xdr:to>
    <xdr:sp macro="" textlink="">
      <xdr:nvSpPr>
        <xdr:cNvPr id="344" name="フローチャート: 判断 343">
          <a:extLst>
            <a:ext uri="{FF2B5EF4-FFF2-40B4-BE49-F238E27FC236}">
              <a16:creationId xmlns:a16="http://schemas.microsoft.com/office/drawing/2014/main" id="{74943E5E-5964-4A9D-9DE8-41AAB4AD66DF}"/>
            </a:ext>
          </a:extLst>
        </xdr:cNvPr>
        <xdr:cNvSpPr/>
      </xdr:nvSpPr>
      <xdr:spPr>
        <a:xfrm>
          <a:off x="10426700" y="14540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149972</xdr:rowOff>
    </xdr:from>
    <xdr:to>
      <xdr:col>50</xdr:col>
      <xdr:colOff>165100</xdr:colOff>
      <xdr:row>85</xdr:row>
      <xdr:rowOff>80122</xdr:rowOff>
    </xdr:to>
    <xdr:sp macro="" textlink="">
      <xdr:nvSpPr>
        <xdr:cNvPr id="345" name="フローチャート: 判断 344">
          <a:extLst>
            <a:ext uri="{FF2B5EF4-FFF2-40B4-BE49-F238E27FC236}">
              <a16:creationId xmlns:a16="http://schemas.microsoft.com/office/drawing/2014/main" id="{5FCD0606-4B70-44EC-94DA-876192A36F39}"/>
            </a:ext>
          </a:extLst>
        </xdr:cNvPr>
        <xdr:cNvSpPr/>
      </xdr:nvSpPr>
      <xdr:spPr>
        <a:xfrm>
          <a:off x="9588500" y="145517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148600</xdr:rowOff>
    </xdr:from>
    <xdr:to>
      <xdr:col>46</xdr:col>
      <xdr:colOff>38100</xdr:colOff>
      <xdr:row>85</xdr:row>
      <xdr:rowOff>78750</xdr:rowOff>
    </xdr:to>
    <xdr:sp macro="" textlink="">
      <xdr:nvSpPr>
        <xdr:cNvPr id="346" name="フローチャート: 判断 345">
          <a:extLst>
            <a:ext uri="{FF2B5EF4-FFF2-40B4-BE49-F238E27FC236}">
              <a16:creationId xmlns:a16="http://schemas.microsoft.com/office/drawing/2014/main" id="{5F966F26-1613-4A0B-8AC5-ACAE4F7A9BCA}"/>
            </a:ext>
          </a:extLst>
        </xdr:cNvPr>
        <xdr:cNvSpPr/>
      </xdr:nvSpPr>
      <xdr:spPr>
        <a:xfrm>
          <a:off x="8699500" y="14550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84</xdr:row>
      <xdr:rowOff>148098</xdr:rowOff>
    </xdr:from>
    <xdr:to>
      <xdr:col>41</xdr:col>
      <xdr:colOff>101600</xdr:colOff>
      <xdr:row>85</xdr:row>
      <xdr:rowOff>78248</xdr:rowOff>
    </xdr:to>
    <xdr:sp macro="" textlink="">
      <xdr:nvSpPr>
        <xdr:cNvPr id="347" name="フローチャート: 判断 346">
          <a:extLst>
            <a:ext uri="{FF2B5EF4-FFF2-40B4-BE49-F238E27FC236}">
              <a16:creationId xmlns:a16="http://schemas.microsoft.com/office/drawing/2014/main" id="{D46E725B-DF02-4D49-B517-49D5BF53ADA8}"/>
            </a:ext>
          </a:extLst>
        </xdr:cNvPr>
        <xdr:cNvSpPr/>
      </xdr:nvSpPr>
      <xdr:spPr>
        <a:xfrm>
          <a:off x="7810500" y="145498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84</xdr:row>
      <xdr:rowOff>121946</xdr:rowOff>
    </xdr:from>
    <xdr:to>
      <xdr:col>36</xdr:col>
      <xdr:colOff>165100</xdr:colOff>
      <xdr:row>85</xdr:row>
      <xdr:rowOff>52096</xdr:rowOff>
    </xdr:to>
    <xdr:sp macro="" textlink="">
      <xdr:nvSpPr>
        <xdr:cNvPr id="348" name="フローチャート: 判断 347">
          <a:extLst>
            <a:ext uri="{FF2B5EF4-FFF2-40B4-BE49-F238E27FC236}">
              <a16:creationId xmlns:a16="http://schemas.microsoft.com/office/drawing/2014/main" id="{13C1D4D2-01FD-48E0-A584-4502762C3948}"/>
            </a:ext>
          </a:extLst>
        </xdr:cNvPr>
        <xdr:cNvSpPr/>
      </xdr:nvSpPr>
      <xdr:spPr>
        <a:xfrm>
          <a:off x="6921500" y="145237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49" name="テキスト ボックス 348">
          <a:extLst>
            <a:ext uri="{FF2B5EF4-FFF2-40B4-BE49-F238E27FC236}">
              <a16:creationId xmlns:a16="http://schemas.microsoft.com/office/drawing/2014/main" id="{4B424558-F940-4A87-98E2-3FFFC2AB8831}"/>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0" name="テキスト ボックス 349">
          <a:extLst>
            <a:ext uri="{FF2B5EF4-FFF2-40B4-BE49-F238E27FC236}">
              <a16:creationId xmlns:a16="http://schemas.microsoft.com/office/drawing/2014/main" id="{97483A95-1850-40AB-BEC7-DC49D5D39E9D}"/>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1" name="テキスト ボックス 350">
          <a:extLst>
            <a:ext uri="{FF2B5EF4-FFF2-40B4-BE49-F238E27FC236}">
              <a16:creationId xmlns:a16="http://schemas.microsoft.com/office/drawing/2014/main" id="{FAA6BE78-AF9D-4166-8DB7-7927A8CB75C1}"/>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2" name="テキスト ボックス 351">
          <a:extLst>
            <a:ext uri="{FF2B5EF4-FFF2-40B4-BE49-F238E27FC236}">
              <a16:creationId xmlns:a16="http://schemas.microsoft.com/office/drawing/2014/main" id="{FAE4197C-18F9-46CC-9072-8A9F5AA0B527}"/>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3" name="テキスト ボックス 352">
          <a:extLst>
            <a:ext uri="{FF2B5EF4-FFF2-40B4-BE49-F238E27FC236}">
              <a16:creationId xmlns:a16="http://schemas.microsoft.com/office/drawing/2014/main" id="{443C9280-7717-4E59-B47B-78389F0AF2F8}"/>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56840</xdr:rowOff>
    </xdr:from>
    <xdr:to>
      <xdr:col>55</xdr:col>
      <xdr:colOff>50800</xdr:colOff>
      <xdr:row>84</xdr:row>
      <xdr:rowOff>158440</xdr:rowOff>
    </xdr:to>
    <xdr:sp macro="" textlink="">
      <xdr:nvSpPr>
        <xdr:cNvPr id="354" name="楕円 353">
          <a:extLst>
            <a:ext uri="{FF2B5EF4-FFF2-40B4-BE49-F238E27FC236}">
              <a16:creationId xmlns:a16="http://schemas.microsoft.com/office/drawing/2014/main" id="{7D18C2CC-E703-4582-B6B8-494DCE89654A}"/>
            </a:ext>
          </a:extLst>
        </xdr:cNvPr>
        <xdr:cNvSpPr/>
      </xdr:nvSpPr>
      <xdr:spPr>
        <a:xfrm>
          <a:off x="10426700" y="14458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83</xdr:row>
      <xdr:rowOff>79717</xdr:rowOff>
    </xdr:from>
    <xdr:ext cx="469744" cy="259045"/>
    <xdr:sp macro="" textlink="">
      <xdr:nvSpPr>
        <xdr:cNvPr id="355" name="【公営住宅】&#10;一人当たり面積該当値テキスト">
          <a:extLst>
            <a:ext uri="{FF2B5EF4-FFF2-40B4-BE49-F238E27FC236}">
              <a16:creationId xmlns:a16="http://schemas.microsoft.com/office/drawing/2014/main" id="{5051D10B-6744-46F7-B01C-F058E9D02005}"/>
            </a:ext>
          </a:extLst>
        </xdr:cNvPr>
        <xdr:cNvSpPr txBox="1"/>
      </xdr:nvSpPr>
      <xdr:spPr>
        <a:xfrm>
          <a:off x="10515600" y="143100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84</xdr:row>
      <xdr:rowOff>58165</xdr:rowOff>
    </xdr:from>
    <xdr:to>
      <xdr:col>50</xdr:col>
      <xdr:colOff>165100</xdr:colOff>
      <xdr:row>84</xdr:row>
      <xdr:rowOff>159765</xdr:rowOff>
    </xdr:to>
    <xdr:sp macro="" textlink="">
      <xdr:nvSpPr>
        <xdr:cNvPr id="356" name="楕円 355">
          <a:extLst>
            <a:ext uri="{FF2B5EF4-FFF2-40B4-BE49-F238E27FC236}">
              <a16:creationId xmlns:a16="http://schemas.microsoft.com/office/drawing/2014/main" id="{5B37E766-6FDF-45B7-83CE-4E1423B7687E}"/>
            </a:ext>
          </a:extLst>
        </xdr:cNvPr>
        <xdr:cNvSpPr/>
      </xdr:nvSpPr>
      <xdr:spPr>
        <a:xfrm>
          <a:off x="9588500" y="144599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84</xdr:row>
      <xdr:rowOff>107640</xdr:rowOff>
    </xdr:from>
    <xdr:to>
      <xdr:col>55</xdr:col>
      <xdr:colOff>0</xdr:colOff>
      <xdr:row>84</xdr:row>
      <xdr:rowOff>108965</xdr:rowOff>
    </xdr:to>
    <xdr:cxnSp macro="">
      <xdr:nvCxnSpPr>
        <xdr:cNvPr id="357" name="直線コネクタ 356">
          <a:extLst>
            <a:ext uri="{FF2B5EF4-FFF2-40B4-BE49-F238E27FC236}">
              <a16:creationId xmlns:a16="http://schemas.microsoft.com/office/drawing/2014/main" id="{32D3420D-A570-4850-AECE-FC77D0D4BC91}"/>
            </a:ext>
          </a:extLst>
        </xdr:cNvPr>
        <xdr:cNvCxnSpPr/>
      </xdr:nvCxnSpPr>
      <xdr:spPr>
        <a:xfrm flipV="1">
          <a:off x="9639300" y="14509440"/>
          <a:ext cx="838200" cy="1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84</xdr:row>
      <xdr:rowOff>63743</xdr:rowOff>
    </xdr:from>
    <xdr:to>
      <xdr:col>46</xdr:col>
      <xdr:colOff>38100</xdr:colOff>
      <xdr:row>84</xdr:row>
      <xdr:rowOff>165343</xdr:rowOff>
    </xdr:to>
    <xdr:sp macro="" textlink="">
      <xdr:nvSpPr>
        <xdr:cNvPr id="358" name="楕円 357">
          <a:extLst>
            <a:ext uri="{FF2B5EF4-FFF2-40B4-BE49-F238E27FC236}">
              <a16:creationId xmlns:a16="http://schemas.microsoft.com/office/drawing/2014/main" id="{B905C27C-32E6-4ED6-AA69-3786C93E66A4}"/>
            </a:ext>
          </a:extLst>
        </xdr:cNvPr>
        <xdr:cNvSpPr/>
      </xdr:nvSpPr>
      <xdr:spPr>
        <a:xfrm>
          <a:off x="8699500" y="14465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84</xdr:row>
      <xdr:rowOff>108965</xdr:rowOff>
    </xdr:from>
    <xdr:to>
      <xdr:col>50</xdr:col>
      <xdr:colOff>114300</xdr:colOff>
      <xdr:row>84</xdr:row>
      <xdr:rowOff>114543</xdr:rowOff>
    </xdr:to>
    <xdr:cxnSp macro="">
      <xdr:nvCxnSpPr>
        <xdr:cNvPr id="359" name="直線コネクタ 358">
          <a:extLst>
            <a:ext uri="{FF2B5EF4-FFF2-40B4-BE49-F238E27FC236}">
              <a16:creationId xmlns:a16="http://schemas.microsoft.com/office/drawing/2014/main" id="{A5596EA7-ABE3-4CCC-B297-78C285A536FD}"/>
            </a:ext>
          </a:extLst>
        </xdr:cNvPr>
        <xdr:cNvCxnSpPr/>
      </xdr:nvCxnSpPr>
      <xdr:spPr>
        <a:xfrm flipV="1">
          <a:off x="8750300" y="14510765"/>
          <a:ext cx="889000" cy="55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84</xdr:row>
      <xdr:rowOff>72110</xdr:rowOff>
    </xdr:from>
    <xdr:to>
      <xdr:col>41</xdr:col>
      <xdr:colOff>101600</xdr:colOff>
      <xdr:row>85</xdr:row>
      <xdr:rowOff>2260</xdr:rowOff>
    </xdr:to>
    <xdr:sp macro="" textlink="">
      <xdr:nvSpPr>
        <xdr:cNvPr id="360" name="楕円 359">
          <a:extLst>
            <a:ext uri="{FF2B5EF4-FFF2-40B4-BE49-F238E27FC236}">
              <a16:creationId xmlns:a16="http://schemas.microsoft.com/office/drawing/2014/main" id="{289751D1-339B-40F8-947D-03BB180074B4}"/>
            </a:ext>
          </a:extLst>
        </xdr:cNvPr>
        <xdr:cNvSpPr/>
      </xdr:nvSpPr>
      <xdr:spPr>
        <a:xfrm>
          <a:off x="7810500" y="14473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84</xdr:row>
      <xdr:rowOff>114543</xdr:rowOff>
    </xdr:from>
    <xdr:to>
      <xdr:col>45</xdr:col>
      <xdr:colOff>177800</xdr:colOff>
      <xdr:row>84</xdr:row>
      <xdr:rowOff>122910</xdr:rowOff>
    </xdr:to>
    <xdr:cxnSp macro="">
      <xdr:nvCxnSpPr>
        <xdr:cNvPr id="361" name="直線コネクタ 360">
          <a:extLst>
            <a:ext uri="{FF2B5EF4-FFF2-40B4-BE49-F238E27FC236}">
              <a16:creationId xmlns:a16="http://schemas.microsoft.com/office/drawing/2014/main" id="{6B74437F-F126-4AAF-B50F-D22F28286A05}"/>
            </a:ext>
          </a:extLst>
        </xdr:cNvPr>
        <xdr:cNvCxnSpPr/>
      </xdr:nvCxnSpPr>
      <xdr:spPr>
        <a:xfrm flipV="1">
          <a:off x="7861300" y="14516343"/>
          <a:ext cx="889000" cy="83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84</xdr:row>
      <xdr:rowOff>79426</xdr:rowOff>
    </xdr:from>
    <xdr:to>
      <xdr:col>36</xdr:col>
      <xdr:colOff>165100</xdr:colOff>
      <xdr:row>85</xdr:row>
      <xdr:rowOff>9576</xdr:rowOff>
    </xdr:to>
    <xdr:sp macro="" textlink="">
      <xdr:nvSpPr>
        <xdr:cNvPr id="362" name="楕円 361">
          <a:extLst>
            <a:ext uri="{FF2B5EF4-FFF2-40B4-BE49-F238E27FC236}">
              <a16:creationId xmlns:a16="http://schemas.microsoft.com/office/drawing/2014/main" id="{350BED02-9D6D-4355-8027-BF7EEF252511}"/>
            </a:ext>
          </a:extLst>
        </xdr:cNvPr>
        <xdr:cNvSpPr/>
      </xdr:nvSpPr>
      <xdr:spPr>
        <a:xfrm>
          <a:off x="6921500" y="144812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84</xdr:row>
      <xdr:rowOff>122910</xdr:rowOff>
    </xdr:from>
    <xdr:to>
      <xdr:col>41</xdr:col>
      <xdr:colOff>50800</xdr:colOff>
      <xdr:row>84</xdr:row>
      <xdr:rowOff>130226</xdr:rowOff>
    </xdr:to>
    <xdr:cxnSp macro="">
      <xdr:nvCxnSpPr>
        <xdr:cNvPr id="363" name="直線コネクタ 362">
          <a:extLst>
            <a:ext uri="{FF2B5EF4-FFF2-40B4-BE49-F238E27FC236}">
              <a16:creationId xmlns:a16="http://schemas.microsoft.com/office/drawing/2014/main" id="{630390F4-5B71-4BED-A75A-023F07F20FBB}"/>
            </a:ext>
          </a:extLst>
        </xdr:cNvPr>
        <xdr:cNvCxnSpPr/>
      </xdr:nvCxnSpPr>
      <xdr:spPr>
        <a:xfrm flipV="1">
          <a:off x="6972300" y="14524710"/>
          <a:ext cx="889000" cy="73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85</xdr:row>
      <xdr:rowOff>71249</xdr:rowOff>
    </xdr:from>
    <xdr:ext cx="469744" cy="259045"/>
    <xdr:sp macro="" textlink="">
      <xdr:nvSpPr>
        <xdr:cNvPr id="364" name="n_1aveValue【公営住宅】&#10;一人当たり面積">
          <a:extLst>
            <a:ext uri="{FF2B5EF4-FFF2-40B4-BE49-F238E27FC236}">
              <a16:creationId xmlns:a16="http://schemas.microsoft.com/office/drawing/2014/main" id="{44D5D764-532D-461F-8C1F-035397B6BC66}"/>
            </a:ext>
          </a:extLst>
        </xdr:cNvPr>
        <xdr:cNvSpPr txBox="1"/>
      </xdr:nvSpPr>
      <xdr:spPr>
        <a:xfrm>
          <a:off x="9391727" y="146444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69877</xdr:rowOff>
    </xdr:from>
    <xdr:ext cx="469744" cy="259045"/>
    <xdr:sp macro="" textlink="">
      <xdr:nvSpPr>
        <xdr:cNvPr id="365" name="n_2aveValue【公営住宅】&#10;一人当たり面積">
          <a:extLst>
            <a:ext uri="{FF2B5EF4-FFF2-40B4-BE49-F238E27FC236}">
              <a16:creationId xmlns:a16="http://schemas.microsoft.com/office/drawing/2014/main" id="{7EE3D0F0-CE0D-43D1-82E6-A09E3C58867B}"/>
            </a:ext>
          </a:extLst>
        </xdr:cNvPr>
        <xdr:cNvSpPr txBox="1"/>
      </xdr:nvSpPr>
      <xdr:spPr>
        <a:xfrm>
          <a:off x="8515427" y="14643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85</xdr:row>
      <xdr:rowOff>69375</xdr:rowOff>
    </xdr:from>
    <xdr:ext cx="469744" cy="259045"/>
    <xdr:sp macro="" textlink="">
      <xdr:nvSpPr>
        <xdr:cNvPr id="366" name="n_3aveValue【公営住宅】&#10;一人当たり面積">
          <a:extLst>
            <a:ext uri="{FF2B5EF4-FFF2-40B4-BE49-F238E27FC236}">
              <a16:creationId xmlns:a16="http://schemas.microsoft.com/office/drawing/2014/main" id="{2EBC0018-E292-45D6-B37E-0999600E3AF2}"/>
            </a:ext>
          </a:extLst>
        </xdr:cNvPr>
        <xdr:cNvSpPr txBox="1"/>
      </xdr:nvSpPr>
      <xdr:spPr>
        <a:xfrm>
          <a:off x="7626427" y="146426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85</xdr:row>
      <xdr:rowOff>43223</xdr:rowOff>
    </xdr:from>
    <xdr:ext cx="469744" cy="259045"/>
    <xdr:sp macro="" textlink="">
      <xdr:nvSpPr>
        <xdr:cNvPr id="367" name="n_4aveValue【公営住宅】&#10;一人当たり面積">
          <a:extLst>
            <a:ext uri="{FF2B5EF4-FFF2-40B4-BE49-F238E27FC236}">
              <a16:creationId xmlns:a16="http://schemas.microsoft.com/office/drawing/2014/main" id="{5F31B810-24F4-4168-8C85-8E23BEC8B826}"/>
            </a:ext>
          </a:extLst>
        </xdr:cNvPr>
        <xdr:cNvSpPr txBox="1"/>
      </xdr:nvSpPr>
      <xdr:spPr>
        <a:xfrm>
          <a:off x="6737427" y="146164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83</xdr:row>
      <xdr:rowOff>4842</xdr:rowOff>
    </xdr:from>
    <xdr:ext cx="469744" cy="259045"/>
    <xdr:sp macro="" textlink="">
      <xdr:nvSpPr>
        <xdr:cNvPr id="368" name="n_1mainValue【公営住宅】&#10;一人当たり面積">
          <a:extLst>
            <a:ext uri="{FF2B5EF4-FFF2-40B4-BE49-F238E27FC236}">
              <a16:creationId xmlns:a16="http://schemas.microsoft.com/office/drawing/2014/main" id="{0A31317D-17CD-4A0E-AB4B-591611BBE32D}"/>
            </a:ext>
          </a:extLst>
        </xdr:cNvPr>
        <xdr:cNvSpPr txBox="1"/>
      </xdr:nvSpPr>
      <xdr:spPr>
        <a:xfrm>
          <a:off x="9391727" y="142351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10420</xdr:rowOff>
    </xdr:from>
    <xdr:ext cx="469744" cy="259045"/>
    <xdr:sp macro="" textlink="">
      <xdr:nvSpPr>
        <xdr:cNvPr id="369" name="n_2mainValue【公営住宅】&#10;一人当たり面積">
          <a:extLst>
            <a:ext uri="{FF2B5EF4-FFF2-40B4-BE49-F238E27FC236}">
              <a16:creationId xmlns:a16="http://schemas.microsoft.com/office/drawing/2014/main" id="{266AB667-1660-45DA-A89C-10BF87ECB02A}"/>
            </a:ext>
          </a:extLst>
        </xdr:cNvPr>
        <xdr:cNvSpPr txBox="1"/>
      </xdr:nvSpPr>
      <xdr:spPr>
        <a:xfrm>
          <a:off x="8515427" y="142407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18787</xdr:rowOff>
    </xdr:from>
    <xdr:ext cx="469744" cy="259045"/>
    <xdr:sp macro="" textlink="">
      <xdr:nvSpPr>
        <xdr:cNvPr id="370" name="n_3mainValue【公営住宅】&#10;一人当たり面積">
          <a:extLst>
            <a:ext uri="{FF2B5EF4-FFF2-40B4-BE49-F238E27FC236}">
              <a16:creationId xmlns:a16="http://schemas.microsoft.com/office/drawing/2014/main" id="{4127B94D-9767-42B9-A941-F85368BF800B}"/>
            </a:ext>
          </a:extLst>
        </xdr:cNvPr>
        <xdr:cNvSpPr txBox="1"/>
      </xdr:nvSpPr>
      <xdr:spPr>
        <a:xfrm>
          <a:off x="7626427" y="142491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26103</xdr:rowOff>
    </xdr:from>
    <xdr:ext cx="469744" cy="259045"/>
    <xdr:sp macro="" textlink="">
      <xdr:nvSpPr>
        <xdr:cNvPr id="371" name="n_4mainValue【公営住宅】&#10;一人当たり面積">
          <a:extLst>
            <a:ext uri="{FF2B5EF4-FFF2-40B4-BE49-F238E27FC236}">
              <a16:creationId xmlns:a16="http://schemas.microsoft.com/office/drawing/2014/main" id="{0EEE5556-3822-452F-AB17-3A56B76D2DEA}"/>
            </a:ext>
          </a:extLst>
        </xdr:cNvPr>
        <xdr:cNvSpPr txBox="1"/>
      </xdr:nvSpPr>
      <xdr:spPr>
        <a:xfrm>
          <a:off x="6737427" y="142564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2" name="正方形/長方形 371">
          <a:extLst>
            <a:ext uri="{FF2B5EF4-FFF2-40B4-BE49-F238E27FC236}">
              <a16:creationId xmlns:a16="http://schemas.microsoft.com/office/drawing/2014/main" id="{895CC4F4-0556-4BF6-9D53-8E3370837B35}"/>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3" name="正方形/長方形 372">
          <a:extLst>
            <a:ext uri="{FF2B5EF4-FFF2-40B4-BE49-F238E27FC236}">
              <a16:creationId xmlns:a16="http://schemas.microsoft.com/office/drawing/2014/main" id="{B0C79930-6BF3-4F4D-8ADE-6E9AA505DFD2}"/>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74" name="正方形/長方形 373">
          <a:extLst>
            <a:ext uri="{FF2B5EF4-FFF2-40B4-BE49-F238E27FC236}">
              <a16:creationId xmlns:a16="http://schemas.microsoft.com/office/drawing/2014/main" id="{4FCA9214-C075-485C-B29F-AAE87E17F1BF}"/>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75" name="正方形/長方形 374">
          <a:extLst>
            <a:ext uri="{FF2B5EF4-FFF2-40B4-BE49-F238E27FC236}">
              <a16:creationId xmlns:a16="http://schemas.microsoft.com/office/drawing/2014/main" id="{CB92999F-05E5-4742-B63D-C2BB161DDB98}"/>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76" name="正方形/長方形 375">
          <a:extLst>
            <a:ext uri="{FF2B5EF4-FFF2-40B4-BE49-F238E27FC236}">
              <a16:creationId xmlns:a16="http://schemas.microsoft.com/office/drawing/2014/main" id="{8AFEC712-E115-4F71-A3B2-A45195D3647A}"/>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77" name="正方形/長方形 376">
          <a:extLst>
            <a:ext uri="{FF2B5EF4-FFF2-40B4-BE49-F238E27FC236}">
              <a16:creationId xmlns:a16="http://schemas.microsoft.com/office/drawing/2014/main" id="{42357131-6A41-4242-B137-17504676D972}"/>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78" name="正方形/長方形 377">
          <a:extLst>
            <a:ext uri="{FF2B5EF4-FFF2-40B4-BE49-F238E27FC236}">
              <a16:creationId xmlns:a16="http://schemas.microsoft.com/office/drawing/2014/main" id="{B5C9152E-4A9C-48AD-85BB-3F33ED336A6C}"/>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79" name="正方形/長方形 378">
          <a:extLst>
            <a:ext uri="{FF2B5EF4-FFF2-40B4-BE49-F238E27FC236}">
              <a16:creationId xmlns:a16="http://schemas.microsoft.com/office/drawing/2014/main" id="{BFC53A3F-328F-47A5-A8CD-82F371681C09}"/>
            </a:ext>
          </a:extLst>
        </xdr:cNvPr>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80" name="正方形/長方形 379">
          <a:extLst>
            <a:ext uri="{FF2B5EF4-FFF2-40B4-BE49-F238E27FC236}">
              <a16:creationId xmlns:a16="http://schemas.microsoft.com/office/drawing/2014/main" id="{56E4E7A0-2C59-40C2-8908-C6A5EF73E9BE}"/>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81" name="正方形/長方形 380">
          <a:extLst>
            <a:ext uri="{FF2B5EF4-FFF2-40B4-BE49-F238E27FC236}">
              <a16:creationId xmlns:a16="http://schemas.microsoft.com/office/drawing/2014/main" id="{93F2781D-0171-40E2-B97D-85850AF74BA2}"/>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82" name="正方形/長方形 381">
          <a:extLst>
            <a:ext uri="{FF2B5EF4-FFF2-40B4-BE49-F238E27FC236}">
              <a16:creationId xmlns:a16="http://schemas.microsoft.com/office/drawing/2014/main" id="{C0746FC5-AEA7-4C59-9139-6C590935E1AB}"/>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83" name="正方形/長方形 382">
          <a:extLst>
            <a:ext uri="{FF2B5EF4-FFF2-40B4-BE49-F238E27FC236}">
              <a16:creationId xmlns:a16="http://schemas.microsoft.com/office/drawing/2014/main" id="{32F04B67-663A-452C-A7E0-42F879490939}"/>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84" name="正方形/長方形 383">
          <a:extLst>
            <a:ext uri="{FF2B5EF4-FFF2-40B4-BE49-F238E27FC236}">
              <a16:creationId xmlns:a16="http://schemas.microsoft.com/office/drawing/2014/main" id="{E872573E-093E-4D76-AA7D-5187736CBEBC}"/>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85" name="正方形/長方形 384">
          <a:extLst>
            <a:ext uri="{FF2B5EF4-FFF2-40B4-BE49-F238E27FC236}">
              <a16:creationId xmlns:a16="http://schemas.microsoft.com/office/drawing/2014/main" id="{5D86A76A-651B-4A74-B248-BEC819ED6176}"/>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86" name="正方形/長方形 385">
          <a:extLst>
            <a:ext uri="{FF2B5EF4-FFF2-40B4-BE49-F238E27FC236}">
              <a16:creationId xmlns:a16="http://schemas.microsoft.com/office/drawing/2014/main" id="{E393C03C-6CCE-4689-98C2-6A3F28CD84A6}"/>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87" name="正方形/長方形 386">
          <a:extLst>
            <a:ext uri="{FF2B5EF4-FFF2-40B4-BE49-F238E27FC236}">
              <a16:creationId xmlns:a16="http://schemas.microsoft.com/office/drawing/2014/main" id="{8ABC7897-A0A7-4BAA-A354-AEB6BFD0DBD6}"/>
            </a:ext>
          </a:extLst>
        </xdr:cNvPr>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88" name="正方形/長方形 387">
          <a:extLst>
            <a:ext uri="{FF2B5EF4-FFF2-40B4-BE49-F238E27FC236}">
              <a16:creationId xmlns:a16="http://schemas.microsoft.com/office/drawing/2014/main" id="{4538C0CF-F2C6-423D-B808-19752018D998}"/>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89" name="正方形/長方形 388">
          <a:extLst>
            <a:ext uri="{FF2B5EF4-FFF2-40B4-BE49-F238E27FC236}">
              <a16:creationId xmlns:a16="http://schemas.microsoft.com/office/drawing/2014/main" id="{EAC6E13C-87D4-4EE7-91A8-37469E8E6F1B}"/>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90" name="正方形/長方形 389">
          <a:extLst>
            <a:ext uri="{FF2B5EF4-FFF2-40B4-BE49-F238E27FC236}">
              <a16:creationId xmlns:a16="http://schemas.microsoft.com/office/drawing/2014/main" id="{6D9D7B45-E730-429B-8402-BBA116CD1E1E}"/>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91" name="正方形/長方形 390">
          <a:extLst>
            <a:ext uri="{FF2B5EF4-FFF2-40B4-BE49-F238E27FC236}">
              <a16:creationId xmlns:a16="http://schemas.microsoft.com/office/drawing/2014/main" id="{352E027B-7CF4-4D2E-84F1-B905D85E3865}"/>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92" name="正方形/長方形 391">
          <a:extLst>
            <a:ext uri="{FF2B5EF4-FFF2-40B4-BE49-F238E27FC236}">
              <a16:creationId xmlns:a16="http://schemas.microsoft.com/office/drawing/2014/main" id="{045E0722-AFB9-4A33-BECE-AEA5FB810FD9}"/>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93" name="正方形/長方形 392">
          <a:extLst>
            <a:ext uri="{FF2B5EF4-FFF2-40B4-BE49-F238E27FC236}">
              <a16:creationId xmlns:a16="http://schemas.microsoft.com/office/drawing/2014/main" id="{4A2A20B7-F436-405D-A296-6112999240CA}"/>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94" name="正方形/長方形 393">
          <a:extLst>
            <a:ext uri="{FF2B5EF4-FFF2-40B4-BE49-F238E27FC236}">
              <a16:creationId xmlns:a16="http://schemas.microsoft.com/office/drawing/2014/main" id="{2990EC1B-A02F-4395-84CC-68B25B3B3770}"/>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95" name="正方形/長方形 394">
          <a:extLst>
            <a:ext uri="{FF2B5EF4-FFF2-40B4-BE49-F238E27FC236}">
              <a16:creationId xmlns:a16="http://schemas.microsoft.com/office/drawing/2014/main" id="{A3EE2365-3554-4337-8F17-86960A113809}"/>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96" name="テキスト ボックス 395">
          <a:extLst>
            <a:ext uri="{FF2B5EF4-FFF2-40B4-BE49-F238E27FC236}">
              <a16:creationId xmlns:a16="http://schemas.microsoft.com/office/drawing/2014/main" id="{F9AD76E4-A2A6-4731-A531-D7AC178FB64C}"/>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97" name="直線コネクタ 396">
          <a:extLst>
            <a:ext uri="{FF2B5EF4-FFF2-40B4-BE49-F238E27FC236}">
              <a16:creationId xmlns:a16="http://schemas.microsoft.com/office/drawing/2014/main" id="{4FF20D35-1F51-47FD-AFE2-DA9727842F19}"/>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398" name="テキスト ボックス 397">
          <a:extLst>
            <a:ext uri="{FF2B5EF4-FFF2-40B4-BE49-F238E27FC236}">
              <a16:creationId xmlns:a16="http://schemas.microsoft.com/office/drawing/2014/main" id="{143823DA-9D70-458E-A160-80B61C0FDE1E}"/>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399" name="直線コネクタ 398">
          <a:extLst>
            <a:ext uri="{FF2B5EF4-FFF2-40B4-BE49-F238E27FC236}">
              <a16:creationId xmlns:a16="http://schemas.microsoft.com/office/drawing/2014/main" id="{F0FED655-A431-4D53-9915-FCB6ED906126}"/>
            </a:ext>
          </a:extLst>
        </xdr:cNvPr>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400" name="テキスト ボックス 399">
          <a:extLst>
            <a:ext uri="{FF2B5EF4-FFF2-40B4-BE49-F238E27FC236}">
              <a16:creationId xmlns:a16="http://schemas.microsoft.com/office/drawing/2014/main" id="{5C5FEBA2-20F0-48ED-9A2A-9D449EE14457}"/>
            </a:ext>
          </a:extLst>
        </xdr:cNvPr>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401" name="直線コネクタ 400">
          <a:extLst>
            <a:ext uri="{FF2B5EF4-FFF2-40B4-BE49-F238E27FC236}">
              <a16:creationId xmlns:a16="http://schemas.microsoft.com/office/drawing/2014/main" id="{7A120838-CFAE-46BA-AA45-3C44189D5A92}"/>
            </a:ext>
          </a:extLst>
        </xdr:cNvPr>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402" name="テキスト ボックス 401">
          <a:extLst>
            <a:ext uri="{FF2B5EF4-FFF2-40B4-BE49-F238E27FC236}">
              <a16:creationId xmlns:a16="http://schemas.microsoft.com/office/drawing/2014/main" id="{FC8C0B6B-A467-4B1A-B673-5AC280C39D7B}"/>
            </a:ext>
          </a:extLst>
        </xdr:cNvPr>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403" name="直線コネクタ 402">
          <a:extLst>
            <a:ext uri="{FF2B5EF4-FFF2-40B4-BE49-F238E27FC236}">
              <a16:creationId xmlns:a16="http://schemas.microsoft.com/office/drawing/2014/main" id="{99C502AE-9695-4973-8FD3-292D18748088}"/>
            </a:ext>
          </a:extLst>
        </xdr:cNvPr>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404" name="テキスト ボックス 403">
          <a:extLst>
            <a:ext uri="{FF2B5EF4-FFF2-40B4-BE49-F238E27FC236}">
              <a16:creationId xmlns:a16="http://schemas.microsoft.com/office/drawing/2014/main" id="{4CE1CABA-5F2C-46C7-A9E3-9D24A4A96825}"/>
            </a:ext>
          </a:extLst>
        </xdr:cNvPr>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405" name="直線コネクタ 404">
          <a:extLst>
            <a:ext uri="{FF2B5EF4-FFF2-40B4-BE49-F238E27FC236}">
              <a16:creationId xmlns:a16="http://schemas.microsoft.com/office/drawing/2014/main" id="{1CD1E805-7E44-4569-8101-1F340545BF19}"/>
            </a:ext>
          </a:extLst>
        </xdr:cNvPr>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406" name="テキスト ボックス 405">
          <a:extLst>
            <a:ext uri="{FF2B5EF4-FFF2-40B4-BE49-F238E27FC236}">
              <a16:creationId xmlns:a16="http://schemas.microsoft.com/office/drawing/2014/main" id="{C5B6D0FD-0632-47D6-ADB6-55377BA0FD7F}"/>
            </a:ext>
          </a:extLst>
        </xdr:cNvPr>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407" name="直線コネクタ 406">
          <a:extLst>
            <a:ext uri="{FF2B5EF4-FFF2-40B4-BE49-F238E27FC236}">
              <a16:creationId xmlns:a16="http://schemas.microsoft.com/office/drawing/2014/main" id="{5A6EA4A8-9658-4B3A-8169-65998A61637B}"/>
            </a:ext>
          </a:extLst>
        </xdr:cNvPr>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86377</xdr:rowOff>
    </xdr:from>
    <xdr:ext cx="338939" cy="259045"/>
    <xdr:sp macro="" textlink="">
      <xdr:nvSpPr>
        <xdr:cNvPr id="408" name="テキスト ボックス 407">
          <a:extLst>
            <a:ext uri="{FF2B5EF4-FFF2-40B4-BE49-F238E27FC236}">
              <a16:creationId xmlns:a16="http://schemas.microsoft.com/office/drawing/2014/main" id="{53A05229-36E8-4DDF-BD25-C54B2C9C2837}"/>
            </a:ext>
          </a:extLst>
        </xdr:cNvPr>
        <xdr:cNvSpPr txBox="1"/>
      </xdr:nvSpPr>
      <xdr:spPr>
        <a:xfrm>
          <a:off x="12107061" y="557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09" name="直線コネクタ 408">
          <a:extLst>
            <a:ext uri="{FF2B5EF4-FFF2-40B4-BE49-F238E27FC236}">
              <a16:creationId xmlns:a16="http://schemas.microsoft.com/office/drawing/2014/main" id="{FB3A2296-C3A6-42EB-888D-00E8E8BEA76A}"/>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410" name="【認定こども園・幼稚園・保育所】&#10;有形固定資産減価償却率グラフ枠">
          <a:extLst>
            <a:ext uri="{FF2B5EF4-FFF2-40B4-BE49-F238E27FC236}">
              <a16:creationId xmlns:a16="http://schemas.microsoft.com/office/drawing/2014/main" id="{8964DEC7-3653-4B86-A5D0-A821D02F0EB2}"/>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57150</xdr:rowOff>
    </xdr:from>
    <xdr:to>
      <xdr:col>85</xdr:col>
      <xdr:colOff>126364</xdr:colOff>
      <xdr:row>40</xdr:row>
      <xdr:rowOff>127000</xdr:rowOff>
    </xdr:to>
    <xdr:cxnSp macro="">
      <xdr:nvCxnSpPr>
        <xdr:cNvPr id="411" name="直線コネクタ 410">
          <a:extLst>
            <a:ext uri="{FF2B5EF4-FFF2-40B4-BE49-F238E27FC236}">
              <a16:creationId xmlns:a16="http://schemas.microsoft.com/office/drawing/2014/main" id="{15C34CB1-8F96-4156-BD5C-216FEF6390B0}"/>
            </a:ext>
          </a:extLst>
        </xdr:cNvPr>
        <xdr:cNvCxnSpPr/>
      </xdr:nvCxnSpPr>
      <xdr:spPr>
        <a:xfrm flipV="1">
          <a:off x="16318864" y="5715000"/>
          <a:ext cx="0" cy="1270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40</xdr:row>
      <xdr:rowOff>130827</xdr:rowOff>
    </xdr:from>
    <xdr:ext cx="469744" cy="259045"/>
    <xdr:sp macro="" textlink="">
      <xdr:nvSpPr>
        <xdr:cNvPr id="412" name="【認定こども園・幼稚園・保育所】&#10;有形固定資産減価償却率最小値テキスト">
          <a:extLst>
            <a:ext uri="{FF2B5EF4-FFF2-40B4-BE49-F238E27FC236}">
              <a16:creationId xmlns:a16="http://schemas.microsoft.com/office/drawing/2014/main" id="{D0DB7070-43BC-42D8-930C-4F55EBC62F15}"/>
            </a:ext>
          </a:extLst>
        </xdr:cNvPr>
        <xdr:cNvSpPr txBox="1"/>
      </xdr:nvSpPr>
      <xdr:spPr>
        <a:xfrm>
          <a:off x="16357600" y="6988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40</xdr:row>
      <xdr:rowOff>127000</xdr:rowOff>
    </xdr:from>
    <xdr:to>
      <xdr:col>86</xdr:col>
      <xdr:colOff>25400</xdr:colOff>
      <xdr:row>40</xdr:row>
      <xdr:rowOff>127000</xdr:rowOff>
    </xdr:to>
    <xdr:cxnSp macro="">
      <xdr:nvCxnSpPr>
        <xdr:cNvPr id="413" name="直線コネクタ 412">
          <a:extLst>
            <a:ext uri="{FF2B5EF4-FFF2-40B4-BE49-F238E27FC236}">
              <a16:creationId xmlns:a16="http://schemas.microsoft.com/office/drawing/2014/main" id="{4510E0C4-735D-40DC-8996-351311AF418C}"/>
            </a:ext>
          </a:extLst>
        </xdr:cNvPr>
        <xdr:cNvCxnSpPr/>
      </xdr:nvCxnSpPr>
      <xdr:spPr>
        <a:xfrm>
          <a:off x="16230600" y="698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3827</xdr:rowOff>
    </xdr:from>
    <xdr:ext cx="340478" cy="259045"/>
    <xdr:sp macro="" textlink="">
      <xdr:nvSpPr>
        <xdr:cNvPr id="414" name="【認定こども園・幼稚園・保育所】&#10;有形固定資産減価償却率最大値テキスト">
          <a:extLst>
            <a:ext uri="{FF2B5EF4-FFF2-40B4-BE49-F238E27FC236}">
              <a16:creationId xmlns:a16="http://schemas.microsoft.com/office/drawing/2014/main" id="{AC15D77F-1F28-4F75-8071-411E2D9967A5}"/>
            </a:ext>
          </a:extLst>
        </xdr:cNvPr>
        <xdr:cNvSpPr txBox="1"/>
      </xdr:nvSpPr>
      <xdr:spPr>
        <a:xfrm>
          <a:off x="16357600" y="54902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57150</xdr:rowOff>
    </xdr:from>
    <xdr:to>
      <xdr:col>86</xdr:col>
      <xdr:colOff>25400</xdr:colOff>
      <xdr:row>33</xdr:row>
      <xdr:rowOff>57150</xdr:rowOff>
    </xdr:to>
    <xdr:cxnSp macro="">
      <xdr:nvCxnSpPr>
        <xdr:cNvPr id="415" name="直線コネクタ 414">
          <a:extLst>
            <a:ext uri="{FF2B5EF4-FFF2-40B4-BE49-F238E27FC236}">
              <a16:creationId xmlns:a16="http://schemas.microsoft.com/office/drawing/2014/main" id="{CDC1EC5E-C9C9-4916-999D-914CA934C529}"/>
            </a:ext>
          </a:extLst>
        </xdr:cNvPr>
        <xdr:cNvCxnSpPr/>
      </xdr:nvCxnSpPr>
      <xdr:spPr>
        <a:xfrm>
          <a:off x="16230600" y="571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85107</xdr:rowOff>
    </xdr:from>
    <xdr:ext cx="405111" cy="259045"/>
    <xdr:sp macro="" textlink="">
      <xdr:nvSpPr>
        <xdr:cNvPr id="416" name="【認定こども園・幼稚園・保育所】&#10;有形固定資産減価償却率平均値テキスト">
          <a:extLst>
            <a:ext uri="{FF2B5EF4-FFF2-40B4-BE49-F238E27FC236}">
              <a16:creationId xmlns:a16="http://schemas.microsoft.com/office/drawing/2014/main" id="{81687E01-03DC-4C0C-A032-25155AAC25B8}"/>
            </a:ext>
          </a:extLst>
        </xdr:cNvPr>
        <xdr:cNvSpPr txBox="1"/>
      </xdr:nvSpPr>
      <xdr:spPr>
        <a:xfrm>
          <a:off x="16357600" y="62573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106680</xdr:rowOff>
    </xdr:from>
    <xdr:to>
      <xdr:col>85</xdr:col>
      <xdr:colOff>177800</xdr:colOff>
      <xdr:row>37</xdr:row>
      <xdr:rowOff>36830</xdr:rowOff>
    </xdr:to>
    <xdr:sp macro="" textlink="">
      <xdr:nvSpPr>
        <xdr:cNvPr id="417" name="フローチャート: 判断 416">
          <a:extLst>
            <a:ext uri="{FF2B5EF4-FFF2-40B4-BE49-F238E27FC236}">
              <a16:creationId xmlns:a16="http://schemas.microsoft.com/office/drawing/2014/main" id="{8602D904-B459-4336-B794-D79303E4D325}"/>
            </a:ext>
          </a:extLst>
        </xdr:cNvPr>
        <xdr:cNvSpPr/>
      </xdr:nvSpPr>
      <xdr:spPr>
        <a:xfrm>
          <a:off x="16268700" y="6278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36</xdr:row>
      <xdr:rowOff>96520</xdr:rowOff>
    </xdr:from>
    <xdr:to>
      <xdr:col>81</xdr:col>
      <xdr:colOff>101600</xdr:colOff>
      <xdr:row>37</xdr:row>
      <xdr:rowOff>26670</xdr:rowOff>
    </xdr:to>
    <xdr:sp macro="" textlink="">
      <xdr:nvSpPr>
        <xdr:cNvPr id="418" name="フローチャート: 判断 417">
          <a:extLst>
            <a:ext uri="{FF2B5EF4-FFF2-40B4-BE49-F238E27FC236}">
              <a16:creationId xmlns:a16="http://schemas.microsoft.com/office/drawing/2014/main" id="{F52247DB-D13C-4E9D-8563-DD34D81085F4}"/>
            </a:ext>
          </a:extLst>
        </xdr:cNvPr>
        <xdr:cNvSpPr/>
      </xdr:nvSpPr>
      <xdr:spPr>
        <a:xfrm>
          <a:off x="15430500" y="6268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36</xdr:row>
      <xdr:rowOff>91440</xdr:rowOff>
    </xdr:from>
    <xdr:to>
      <xdr:col>76</xdr:col>
      <xdr:colOff>165100</xdr:colOff>
      <xdr:row>37</xdr:row>
      <xdr:rowOff>21590</xdr:rowOff>
    </xdr:to>
    <xdr:sp macro="" textlink="">
      <xdr:nvSpPr>
        <xdr:cNvPr id="419" name="フローチャート: 判断 418">
          <a:extLst>
            <a:ext uri="{FF2B5EF4-FFF2-40B4-BE49-F238E27FC236}">
              <a16:creationId xmlns:a16="http://schemas.microsoft.com/office/drawing/2014/main" id="{539E9557-78AB-48E0-BA66-35A248CEDEF5}"/>
            </a:ext>
          </a:extLst>
        </xdr:cNvPr>
        <xdr:cNvSpPr/>
      </xdr:nvSpPr>
      <xdr:spPr>
        <a:xfrm>
          <a:off x="14541500" y="6263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36</xdr:row>
      <xdr:rowOff>88900</xdr:rowOff>
    </xdr:from>
    <xdr:to>
      <xdr:col>72</xdr:col>
      <xdr:colOff>38100</xdr:colOff>
      <xdr:row>37</xdr:row>
      <xdr:rowOff>19050</xdr:rowOff>
    </xdr:to>
    <xdr:sp macro="" textlink="">
      <xdr:nvSpPr>
        <xdr:cNvPr id="420" name="フローチャート: 判断 419">
          <a:extLst>
            <a:ext uri="{FF2B5EF4-FFF2-40B4-BE49-F238E27FC236}">
              <a16:creationId xmlns:a16="http://schemas.microsoft.com/office/drawing/2014/main" id="{8D7D487A-E8FA-43A9-8BEA-D616E3783052}"/>
            </a:ext>
          </a:extLst>
        </xdr:cNvPr>
        <xdr:cNvSpPr/>
      </xdr:nvSpPr>
      <xdr:spPr>
        <a:xfrm>
          <a:off x="13652500" y="6261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36</xdr:row>
      <xdr:rowOff>25400</xdr:rowOff>
    </xdr:from>
    <xdr:to>
      <xdr:col>67</xdr:col>
      <xdr:colOff>101600</xdr:colOff>
      <xdr:row>36</xdr:row>
      <xdr:rowOff>127000</xdr:rowOff>
    </xdr:to>
    <xdr:sp macro="" textlink="">
      <xdr:nvSpPr>
        <xdr:cNvPr id="421" name="フローチャート: 判断 420">
          <a:extLst>
            <a:ext uri="{FF2B5EF4-FFF2-40B4-BE49-F238E27FC236}">
              <a16:creationId xmlns:a16="http://schemas.microsoft.com/office/drawing/2014/main" id="{E41DC33C-884E-4BE5-9A64-E9AAAE0BDC3B}"/>
            </a:ext>
          </a:extLst>
        </xdr:cNvPr>
        <xdr:cNvSpPr/>
      </xdr:nvSpPr>
      <xdr:spPr>
        <a:xfrm>
          <a:off x="12763500" y="6197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22" name="テキスト ボックス 421">
          <a:extLst>
            <a:ext uri="{FF2B5EF4-FFF2-40B4-BE49-F238E27FC236}">
              <a16:creationId xmlns:a16="http://schemas.microsoft.com/office/drawing/2014/main" id="{BEE2C8A7-B587-4DFE-9651-5AF2FCD50B64}"/>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23" name="テキスト ボックス 422">
          <a:extLst>
            <a:ext uri="{FF2B5EF4-FFF2-40B4-BE49-F238E27FC236}">
              <a16:creationId xmlns:a16="http://schemas.microsoft.com/office/drawing/2014/main" id="{B19F414B-FAC6-48C7-8934-A0AC501D0728}"/>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24" name="テキスト ボックス 423">
          <a:extLst>
            <a:ext uri="{FF2B5EF4-FFF2-40B4-BE49-F238E27FC236}">
              <a16:creationId xmlns:a16="http://schemas.microsoft.com/office/drawing/2014/main" id="{C6F1DCA1-D509-44A6-9CB6-EAFB9FFF6FC2}"/>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25" name="テキスト ボックス 424">
          <a:extLst>
            <a:ext uri="{FF2B5EF4-FFF2-40B4-BE49-F238E27FC236}">
              <a16:creationId xmlns:a16="http://schemas.microsoft.com/office/drawing/2014/main" id="{A14CB43A-5AAD-4049-9974-62BD45B52E4E}"/>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26" name="テキスト ボックス 425">
          <a:extLst>
            <a:ext uri="{FF2B5EF4-FFF2-40B4-BE49-F238E27FC236}">
              <a16:creationId xmlns:a16="http://schemas.microsoft.com/office/drawing/2014/main" id="{B7DB96E8-833A-4204-B94A-A2005A8677E1}"/>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33</xdr:row>
      <xdr:rowOff>102870</xdr:rowOff>
    </xdr:from>
    <xdr:to>
      <xdr:col>85</xdr:col>
      <xdr:colOff>177800</xdr:colOff>
      <xdr:row>34</xdr:row>
      <xdr:rowOff>33020</xdr:rowOff>
    </xdr:to>
    <xdr:sp macro="" textlink="">
      <xdr:nvSpPr>
        <xdr:cNvPr id="427" name="楕円 426">
          <a:extLst>
            <a:ext uri="{FF2B5EF4-FFF2-40B4-BE49-F238E27FC236}">
              <a16:creationId xmlns:a16="http://schemas.microsoft.com/office/drawing/2014/main" id="{BBF7E8B8-E2E9-4204-8D05-064B402277C3}"/>
            </a:ext>
          </a:extLst>
        </xdr:cNvPr>
        <xdr:cNvSpPr/>
      </xdr:nvSpPr>
      <xdr:spPr>
        <a:xfrm>
          <a:off x="16268700" y="5760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33</xdr:row>
      <xdr:rowOff>17797</xdr:rowOff>
    </xdr:from>
    <xdr:ext cx="340478" cy="259045"/>
    <xdr:sp macro="" textlink="">
      <xdr:nvSpPr>
        <xdr:cNvPr id="428" name="【認定こども園・幼稚園・保育所】&#10;有形固定資産減価償却率該当値テキスト">
          <a:extLst>
            <a:ext uri="{FF2B5EF4-FFF2-40B4-BE49-F238E27FC236}">
              <a16:creationId xmlns:a16="http://schemas.microsoft.com/office/drawing/2014/main" id="{23AA141D-BF44-40DB-93A7-4C1CAACDE613}"/>
            </a:ext>
          </a:extLst>
        </xdr:cNvPr>
        <xdr:cNvSpPr txBox="1"/>
      </xdr:nvSpPr>
      <xdr:spPr>
        <a:xfrm>
          <a:off x="16357600" y="567564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33</xdr:row>
      <xdr:rowOff>71120</xdr:rowOff>
    </xdr:from>
    <xdr:to>
      <xdr:col>81</xdr:col>
      <xdr:colOff>101600</xdr:colOff>
      <xdr:row>34</xdr:row>
      <xdr:rowOff>1270</xdr:rowOff>
    </xdr:to>
    <xdr:sp macro="" textlink="">
      <xdr:nvSpPr>
        <xdr:cNvPr id="429" name="楕円 428">
          <a:extLst>
            <a:ext uri="{FF2B5EF4-FFF2-40B4-BE49-F238E27FC236}">
              <a16:creationId xmlns:a16="http://schemas.microsoft.com/office/drawing/2014/main" id="{60A0E4A6-E5F1-4A34-AE7D-B1AADAC605AB}"/>
            </a:ext>
          </a:extLst>
        </xdr:cNvPr>
        <xdr:cNvSpPr/>
      </xdr:nvSpPr>
      <xdr:spPr>
        <a:xfrm>
          <a:off x="15430500" y="5728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33</xdr:row>
      <xdr:rowOff>121920</xdr:rowOff>
    </xdr:from>
    <xdr:to>
      <xdr:col>85</xdr:col>
      <xdr:colOff>127000</xdr:colOff>
      <xdr:row>33</xdr:row>
      <xdr:rowOff>153670</xdr:rowOff>
    </xdr:to>
    <xdr:cxnSp macro="">
      <xdr:nvCxnSpPr>
        <xdr:cNvPr id="430" name="直線コネクタ 429">
          <a:extLst>
            <a:ext uri="{FF2B5EF4-FFF2-40B4-BE49-F238E27FC236}">
              <a16:creationId xmlns:a16="http://schemas.microsoft.com/office/drawing/2014/main" id="{CC1F8A3B-2F79-4CA2-90E0-1A7619A59C1B}"/>
            </a:ext>
          </a:extLst>
        </xdr:cNvPr>
        <xdr:cNvCxnSpPr/>
      </xdr:nvCxnSpPr>
      <xdr:spPr>
        <a:xfrm>
          <a:off x="15481300" y="5779770"/>
          <a:ext cx="838200" cy="317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33</xdr:row>
      <xdr:rowOff>38100</xdr:rowOff>
    </xdr:from>
    <xdr:to>
      <xdr:col>76</xdr:col>
      <xdr:colOff>165100</xdr:colOff>
      <xdr:row>33</xdr:row>
      <xdr:rowOff>139700</xdr:rowOff>
    </xdr:to>
    <xdr:sp macro="" textlink="">
      <xdr:nvSpPr>
        <xdr:cNvPr id="431" name="楕円 430">
          <a:extLst>
            <a:ext uri="{FF2B5EF4-FFF2-40B4-BE49-F238E27FC236}">
              <a16:creationId xmlns:a16="http://schemas.microsoft.com/office/drawing/2014/main" id="{A409CA92-2CBC-4776-A36E-42FD4DC5D666}"/>
            </a:ext>
          </a:extLst>
        </xdr:cNvPr>
        <xdr:cNvSpPr/>
      </xdr:nvSpPr>
      <xdr:spPr>
        <a:xfrm>
          <a:off x="14541500" y="5695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33</xdr:row>
      <xdr:rowOff>88900</xdr:rowOff>
    </xdr:from>
    <xdr:to>
      <xdr:col>81</xdr:col>
      <xdr:colOff>50800</xdr:colOff>
      <xdr:row>33</xdr:row>
      <xdr:rowOff>121920</xdr:rowOff>
    </xdr:to>
    <xdr:cxnSp macro="">
      <xdr:nvCxnSpPr>
        <xdr:cNvPr id="432" name="直線コネクタ 431">
          <a:extLst>
            <a:ext uri="{FF2B5EF4-FFF2-40B4-BE49-F238E27FC236}">
              <a16:creationId xmlns:a16="http://schemas.microsoft.com/office/drawing/2014/main" id="{0C654A6E-9F09-4325-A33F-4F257D75B3EC}"/>
            </a:ext>
          </a:extLst>
        </xdr:cNvPr>
        <xdr:cNvCxnSpPr/>
      </xdr:nvCxnSpPr>
      <xdr:spPr>
        <a:xfrm>
          <a:off x="14592300" y="5746750"/>
          <a:ext cx="889000" cy="330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33</xdr:row>
      <xdr:rowOff>6350</xdr:rowOff>
    </xdr:from>
    <xdr:to>
      <xdr:col>72</xdr:col>
      <xdr:colOff>38100</xdr:colOff>
      <xdr:row>33</xdr:row>
      <xdr:rowOff>107950</xdr:rowOff>
    </xdr:to>
    <xdr:sp macro="" textlink="">
      <xdr:nvSpPr>
        <xdr:cNvPr id="433" name="楕円 432">
          <a:extLst>
            <a:ext uri="{FF2B5EF4-FFF2-40B4-BE49-F238E27FC236}">
              <a16:creationId xmlns:a16="http://schemas.microsoft.com/office/drawing/2014/main" id="{ECE05026-EA86-4074-AD9E-41CC49EE3F34}"/>
            </a:ext>
          </a:extLst>
        </xdr:cNvPr>
        <xdr:cNvSpPr/>
      </xdr:nvSpPr>
      <xdr:spPr>
        <a:xfrm>
          <a:off x="13652500" y="566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33</xdr:row>
      <xdr:rowOff>57150</xdr:rowOff>
    </xdr:from>
    <xdr:to>
      <xdr:col>76</xdr:col>
      <xdr:colOff>114300</xdr:colOff>
      <xdr:row>33</xdr:row>
      <xdr:rowOff>88900</xdr:rowOff>
    </xdr:to>
    <xdr:cxnSp macro="">
      <xdr:nvCxnSpPr>
        <xdr:cNvPr id="434" name="直線コネクタ 433">
          <a:extLst>
            <a:ext uri="{FF2B5EF4-FFF2-40B4-BE49-F238E27FC236}">
              <a16:creationId xmlns:a16="http://schemas.microsoft.com/office/drawing/2014/main" id="{5232246D-6D1F-45EC-A8EC-6A04D99A9C5D}"/>
            </a:ext>
          </a:extLst>
        </xdr:cNvPr>
        <xdr:cNvCxnSpPr/>
      </xdr:nvCxnSpPr>
      <xdr:spPr>
        <a:xfrm>
          <a:off x="13703300" y="5715000"/>
          <a:ext cx="889000" cy="317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40</xdr:row>
      <xdr:rowOff>76200</xdr:rowOff>
    </xdr:from>
    <xdr:to>
      <xdr:col>67</xdr:col>
      <xdr:colOff>101600</xdr:colOff>
      <xdr:row>41</xdr:row>
      <xdr:rowOff>6350</xdr:rowOff>
    </xdr:to>
    <xdr:sp macro="" textlink="">
      <xdr:nvSpPr>
        <xdr:cNvPr id="435" name="楕円 434">
          <a:extLst>
            <a:ext uri="{FF2B5EF4-FFF2-40B4-BE49-F238E27FC236}">
              <a16:creationId xmlns:a16="http://schemas.microsoft.com/office/drawing/2014/main" id="{794935A2-1FC2-4671-879C-6F03C0F492E9}"/>
            </a:ext>
          </a:extLst>
        </xdr:cNvPr>
        <xdr:cNvSpPr/>
      </xdr:nvSpPr>
      <xdr:spPr>
        <a:xfrm>
          <a:off x="12763500" y="693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33</xdr:row>
      <xdr:rowOff>57150</xdr:rowOff>
    </xdr:from>
    <xdr:to>
      <xdr:col>71</xdr:col>
      <xdr:colOff>177800</xdr:colOff>
      <xdr:row>40</xdr:row>
      <xdr:rowOff>127000</xdr:rowOff>
    </xdr:to>
    <xdr:cxnSp macro="">
      <xdr:nvCxnSpPr>
        <xdr:cNvPr id="436" name="直線コネクタ 435">
          <a:extLst>
            <a:ext uri="{FF2B5EF4-FFF2-40B4-BE49-F238E27FC236}">
              <a16:creationId xmlns:a16="http://schemas.microsoft.com/office/drawing/2014/main" id="{6C85C9A2-9DE4-4663-A82E-4B941BCB7E12}"/>
            </a:ext>
          </a:extLst>
        </xdr:cNvPr>
        <xdr:cNvCxnSpPr/>
      </xdr:nvCxnSpPr>
      <xdr:spPr>
        <a:xfrm flipV="1">
          <a:off x="12814300" y="5715000"/>
          <a:ext cx="889000" cy="12700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37</xdr:row>
      <xdr:rowOff>17797</xdr:rowOff>
    </xdr:from>
    <xdr:ext cx="405111" cy="259045"/>
    <xdr:sp macro="" textlink="">
      <xdr:nvSpPr>
        <xdr:cNvPr id="437" name="n_1aveValue【認定こども園・幼稚園・保育所】&#10;有形固定資産減価償却率">
          <a:extLst>
            <a:ext uri="{FF2B5EF4-FFF2-40B4-BE49-F238E27FC236}">
              <a16:creationId xmlns:a16="http://schemas.microsoft.com/office/drawing/2014/main" id="{2DDBD4E7-DED0-4749-81A9-F3EE571E65C3}"/>
            </a:ext>
          </a:extLst>
        </xdr:cNvPr>
        <xdr:cNvSpPr txBox="1"/>
      </xdr:nvSpPr>
      <xdr:spPr>
        <a:xfrm>
          <a:off x="15266044" y="63614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37</xdr:row>
      <xdr:rowOff>12717</xdr:rowOff>
    </xdr:from>
    <xdr:ext cx="405111" cy="259045"/>
    <xdr:sp macro="" textlink="">
      <xdr:nvSpPr>
        <xdr:cNvPr id="438" name="n_2aveValue【認定こども園・幼稚園・保育所】&#10;有形固定資産減価償却率">
          <a:extLst>
            <a:ext uri="{FF2B5EF4-FFF2-40B4-BE49-F238E27FC236}">
              <a16:creationId xmlns:a16="http://schemas.microsoft.com/office/drawing/2014/main" id="{851E6BE7-0958-4E2D-B705-3207963563EE}"/>
            </a:ext>
          </a:extLst>
        </xdr:cNvPr>
        <xdr:cNvSpPr txBox="1"/>
      </xdr:nvSpPr>
      <xdr:spPr>
        <a:xfrm>
          <a:off x="14389744" y="63563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37</xdr:row>
      <xdr:rowOff>10177</xdr:rowOff>
    </xdr:from>
    <xdr:ext cx="405111" cy="259045"/>
    <xdr:sp macro="" textlink="">
      <xdr:nvSpPr>
        <xdr:cNvPr id="439" name="n_3aveValue【認定こども園・幼稚園・保育所】&#10;有形固定資産減価償却率">
          <a:extLst>
            <a:ext uri="{FF2B5EF4-FFF2-40B4-BE49-F238E27FC236}">
              <a16:creationId xmlns:a16="http://schemas.microsoft.com/office/drawing/2014/main" id="{FCDEE1E2-6DC1-4732-8314-36EBDC946C13}"/>
            </a:ext>
          </a:extLst>
        </xdr:cNvPr>
        <xdr:cNvSpPr txBox="1"/>
      </xdr:nvSpPr>
      <xdr:spPr>
        <a:xfrm>
          <a:off x="13500744" y="63538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34</xdr:row>
      <xdr:rowOff>143527</xdr:rowOff>
    </xdr:from>
    <xdr:ext cx="405111" cy="259045"/>
    <xdr:sp macro="" textlink="">
      <xdr:nvSpPr>
        <xdr:cNvPr id="440" name="n_4aveValue【認定こども園・幼稚園・保育所】&#10;有形固定資産減価償却率">
          <a:extLst>
            <a:ext uri="{FF2B5EF4-FFF2-40B4-BE49-F238E27FC236}">
              <a16:creationId xmlns:a16="http://schemas.microsoft.com/office/drawing/2014/main" id="{B48C8D70-9652-47D4-A131-34D904C91D7B}"/>
            </a:ext>
          </a:extLst>
        </xdr:cNvPr>
        <xdr:cNvSpPr txBox="1"/>
      </xdr:nvSpPr>
      <xdr:spPr>
        <a:xfrm>
          <a:off x="12611744" y="59728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58361</xdr:colOff>
      <xdr:row>32</xdr:row>
      <xdr:rowOff>17797</xdr:rowOff>
    </xdr:from>
    <xdr:ext cx="340478" cy="259045"/>
    <xdr:sp macro="" textlink="">
      <xdr:nvSpPr>
        <xdr:cNvPr id="441" name="n_1mainValue【認定こども園・幼稚園・保育所】&#10;有形固定資産減価償却率">
          <a:extLst>
            <a:ext uri="{FF2B5EF4-FFF2-40B4-BE49-F238E27FC236}">
              <a16:creationId xmlns:a16="http://schemas.microsoft.com/office/drawing/2014/main" id="{55B361ED-564C-44D8-AA2D-D748D191E4B9}"/>
            </a:ext>
          </a:extLst>
        </xdr:cNvPr>
        <xdr:cNvSpPr txBox="1"/>
      </xdr:nvSpPr>
      <xdr:spPr>
        <a:xfrm>
          <a:off x="15298361" y="550419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134561</xdr:colOff>
      <xdr:row>31</xdr:row>
      <xdr:rowOff>156227</xdr:rowOff>
    </xdr:from>
    <xdr:ext cx="340478" cy="259045"/>
    <xdr:sp macro="" textlink="">
      <xdr:nvSpPr>
        <xdr:cNvPr id="442" name="n_2mainValue【認定こども園・幼稚園・保育所】&#10;有形固定資産減価償却率">
          <a:extLst>
            <a:ext uri="{FF2B5EF4-FFF2-40B4-BE49-F238E27FC236}">
              <a16:creationId xmlns:a16="http://schemas.microsoft.com/office/drawing/2014/main" id="{DBC501A4-EBC4-4B08-A05D-E15F1270FA25}"/>
            </a:ext>
          </a:extLst>
        </xdr:cNvPr>
        <xdr:cNvSpPr txBox="1"/>
      </xdr:nvSpPr>
      <xdr:spPr>
        <a:xfrm>
          <a:off x="14422061" y="547117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7561</xdr:colOff>
      <xdr:row>31</xdr:row>
      <xdr:rowOff>124477</xdr:rowOff>
    </xdr:from>
    <xdr:ext cx="340478" cy="259045"/>
    <xdr:sp macro="" textlink="">
      <xdr:nvSpPr>
        <xdr:cNvPr id="443" name="n_3mainValue【認定こども園・幼稚園・保育所】&#10;有形固定資産減価償却率">
          <a:extLst>
            <a:ext uri="{FF2B5EF4-FFF2-40B4-BE49-F238E27FC236}">
              <a16:creationId xmlns:a16="http://schemas.microsoft.com/office/drawing/2014/main" id="{9346AC4B-529D-45AD-9E72-12FAA90F80D3}"/>
            </a:ext>
          </a:extLst>
        </xdr:cNvPr>
        <xdr:cNvSpPr txBox="1"/>
      </xdr:nvSpPr>
      <xdr:spPr>
        <a:xfrm>
          <a:off x="13533061" y="54394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6427</xdr:colOff>
      <xdr:row>40</xdr:row>
      <xdr:rowOff>168927</xdr:rowOff>
    </xdr:from>
    <xdr:ext cx="469744" cy="259045"/>
    <xdr:sp macro="" textlink="">
      <xdr:nvSpPr>
        <xdr:cNvPr id="444" name="n_4mainValue【認定こども園・幼稚園・保育所】&#10;有形固定資産減価償却率">
          <a:extLst>
            <a:ext uri="{FF2B5EF4-FFF2-40B4-BE49-F238E27FC236}">
              <a16:creationId xmlns:a16="http://schemas.microsoft.com/office/drawing/2014/main" id="{81500530-36E9-4B87-9C2D-0A23412B45B3}"/>
            </a:ext>
          </a:extLst>
        </xdr:cNvPr>
        <xdr:cNvSpPr txBox="1"/>
      </xdr:nvSpPr>
      <xdr:spPr>
        <a:xfrm>
          <a:off x="12579427" y="7026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45" name="正方形/長方形 444">
          <a:extLst>
            <a:ext uri="{FF2B5EF4-FFF2-40B4-BE49-F238E27FC236}">
              <a16:creationId xmlns:a16="http://schemas.microsoft.com/office/drawing/2014/main" id="{3E746245-6D4C-46E4-A643-86F483B4BF0E}"/>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46" name="正方形/長方形 445">
          <a:extLst>
            <a:ext uri="{FF2B5EF4-FFF2-40B4-BE49-F238E27FC236}">
              <a16:creationId xmlns:a16="http://schemas.microsoft.com/office/drawing/2014/main" id="{6994A4BD-BAFD-4AAA-9E02-4F33698FBC3D}"/>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47" name="正方形/長方形 446">
          <a:extLst>
            <a:ext uri="{FF2B5EF4-FFF2-40B4-BE49-F238E27FC236}">
              <a16:creationId xmlns:a16="http://schemas.microsoft.com/office/drawing/2014/main" id="{73399BAF-2E5D-4BDE-9988-D78CD99EEFF8}"/>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48" name="正方形/長方形 447">
          <a:extLst>
            <a:ext uri="{FF2B5EF4-FFF2-40B4-BE49-F238E27FC236}">
              <a16:creationId xmlns:a16="http://schemas.microsoft.com/office/drawing/2014/main" id="{64D98A7B-691F-4ED0-BF54-48B5A9709901}"/>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49" name="正方形/長方形 448">
          <a:extLst>
            <a:ext uri="{FF2B5EF4-FFF2-40B4-BE49-F238E27FC236}">
              <a16:creationId xmlns:a16="http://schemas.microsoft.com/office/drawing/2014/main" id="{15977108-9C5C-4AEE-B5A0-066169EC4126}"/>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50" name="正方形/長方形 449">
          <a:extLst>
            <a:ext uri="{FF2B5EF4-FFF2-40B4-BE49-F238E27FC236}">
              <a16:creationId xmlns:a16="http://schemas.microsoft.com/office/drawing/2014/main" id="{5BD81B4E-5531-4756-AC59-2B0E4AEC418D}"/>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51" name="正方形/長方形 450">
          <a:extLst>
            <a:ext uri="{FF2B5EF4-FFF2-40B4-BE49-F238E27FC236}">
              <a16:creationId xmlns:a16="http://schemas.microsoft.com/office/drawing/2014/main" id="{8D78035B-7E27-4933-A015-40B1D17A11CC}"/>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52" name="正方形/長方形 451">
          <a:extLst>
            <a:ext uri="{FF2B5EF4-FFF2-40B4-BE49-F238E27FC236}">
              <a16:creationId xmlns:a16="http://schemas.microsoft.com/office/drawing/2014/main" id="{A2194AC7-DB18-4AAB-BA82-D1F4F04EF1CD}"/>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53" name="テキスト ボックス 452">
          <a:extLst>
            <a:ext uri="{FF2B5EF4-FFF2-40B4-BE49-F238E27FC236}">
              <a16:creationId xmlns:a16="http://schemas.microsoft.com/office/drawing/2014/main" id="{C2DC5884-6CF7-4A15-8E1B-2650144D5807}"/>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54" name="直線コネクタ 453">
          <a:extLst>
            <a:ext uri="{FF2B5EF4-FFF2-40B4-BE49-F238E27FC236}">
              <a16:creationId xmlns:a16="http://schemas.microsoft.com/office/drawing/2014/main" id="{D418343D-022A-48B9-A021-82C8F527DC54}"/>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455" name="直線コネクタ 454">
          <a:extLst>
            <a:ext uri="{FF2B5EF4-FFF2-40B4-BE49-F238E27FC236}">
              <a16:creationId xmlns:a16="http://schemas.microsoft.com/office/drawing/2014/main" id="{50C4C709-0D58-43BA-B763-9E232FB30771}"/>
            </a:ext>
          </a:extLst>
        </xdr:cNvPr>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67327</xdr:rowOff>
    </xdr:from>
    <xdr:ext cx="467179" cy="259045"/>
    <xdr:sp macro="" textlink="">
      <xdr:nvSpPr>
        <xdr:cNvPr id="456" name="テキスト ボックス 455">
          <a:extLst>
            <a:ext uri="{FF2B5EF4-FFF2-40B4-BE49-F238E27FC236}">
              <a16:creationId xmlns:a16="http://schemas.microsoft.com/office/drawing/2014/main" id="{1DE0C69E-88AD-454F-9DBB-2E14C5F45A35}"/>
            </a:ext>
          </a:extLst>
        </xdr:cNvPr>
        <xdr:cNvSpPr txBox="1"/>
      </xdr:nvSpPr>
      <xdr:spPr>
        <a:xfrm>
          <a:off x="17820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457" name="直線コネクタ 456">
          <a:extLst>
            <a:ext uri="{FF2B5EF4-FFF2-40B4-BE49-F238E27FC236}">
              <a16:creationId xmlns:a16="http://schemas.microsoft.com/office/drawing/2014/main" id="{360D01F9-600E-4811-AC4A-A1E7F9E31CA5}"/>
            </a:ext>
          </a:extLst>
        </xdr:cNvPr>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29227</xdr:rowOff>
    </xdr:from>
    <xdr:ext cx="467179" cy="259045"/>
    <xdr:sp macro="" textlink="">
      <xdr:nvSpPr>
        <xdr:cNvPr id="458" name="テキスト ボックス 457">
          <a:extLst>
            <a:ext uri="{FF2B5EF4-FFF2-40B4-BE49-F238E27FC236}">
              <a16:creationId xmlns:a16="http://schemas.microsoft.com/office/drawing/2014/main" id="{2111363F-93C6-4E03-9D46-46D29FA7E72C}"/>
            </a:ext>
          </a:extLst>
        </xdr:cNvPr>
        <xdr:cNvSpPr txBox="1"/>
      </xdr:nvSpPr>
      <xdr:spPr>
        <a:xfrm>
          <a:off x="17820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459" name="直線コネクタ 458">
          <a:extLst>
            <a:ext uri="{FF2B5EF4-FFF2-40B4-BE49-F238E27FC236}">
              <a16:creationId xmlns:a16="http://schemas.microsoft.com/office/drawing/2014/main" id="{2AF8C140-78A6-4BB1-A130-876569A34AFE}"/>
            </a:ext>
          </a:extLst>
        </xdr:cNvPr>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162577</xdr:rowOff>
    </xdr:from>
    <xdr:ext cx="467179" cy="259045"/>
    <xdr:sp macro="" textlink="">
      <xdr:nvSpPr>
        <xdr:cNvPr id="460" name="テキスト ボックス 459">
          <a:extLst>
            <a:ext uri="{FF2B5EF4-FFF2-40B4-BE49-F238E27FC236}">
              <a16:creationId xmlns:a16="http://schemas.microsoft.com/office/drawing/2014/main" id="{C27F31CC-A5D8-4F67-9D55-2C391A360959}"/>
            </a:ext>
          </a:extLst>
        </xdr:cNvPr>
        <xdr:cNvSpPr txBox="1"/>
      </xdr:nvSpPr>
      <xdr:spPr>
        <a:xfrm>
          <a:off x="17820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461" name="直線コネクタ 460">
          <a:extLst>
            <a:ext uri="{FF2B5EF4-FFF2-40B4-BE49-F238E27FC236}">
              <a16:creationId xmlns:a16="http://schemas.microsoft.com/office/drawing/2014/main" id="{8303BDA1-349D-496F-9D88-C15B80DAABFD}"/>
            </a:ext>
          </a:extLst>
        </xdr:cNvPr>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124477</xdr:rowOff>
    </xdr:from>
    <xdr:ext cx="467179" cy="259045"/>
    <xdr:sp macro="" textlink="">
      <xdr:nvSpPr>
        <xdr:cNvPr id="462" name="テキスト ボックス 461">
          <a:extLst>
            <a:ext uri="{FF2B5EF4-FFF2-40B4-BE49-F238E27FC236}">
              <a16:creationId xmlns:a16="http://schemas.microsoft.com/office/drawing/2014/main" id="{1686C357-B7C7-477F-916A-01AB5B735DD0}"/>
            </a:ext>
          </a:extLst>
        </xdr:cNvPr>
        <xdr:cNvSpPr txBox="1"/>
      </xdr:nvSpPr>
      <xdr:spPr>
        <a:xfrm>
          <a:off x="17820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463" name="直線コネクタ 462">
          <a:extLst>
            <a:ext uri="{FF2B5EF4-FFF2-40B4-BE49-F238E27FC236}">
              <a16:creationId xmlns:a16="http://schemas.microsoft.com/office/drawing/2014/main" id="{B49B499D-D978-436D-9F85-811CA7F09D1A}"/>
            </a:ext>
          </a:extLst>
        </xdr:cNvPr>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86377</xdr:rowOff>
    </xdr:from>
    <xdr:ext cx="467179" cy="259045"/>
    <xdr:sp macro="" textlink="">
      <xdr:nvSpPr>
        <xdr:cNvPr id="464" name="テキスト ボックス 463">
          <a:extLst>
            <a:ext uri="{FF2B5EF4-FFF2-40B4-BE49-F238E27FC236}">
              <a16:creationId xmlns:a16="http://schemas.microsoft.com/office/drawing/2014/main" id="{1ED5BCB2-B7DF-4FAB-B23A-252A35177CD4}"/>
            </a:ext>
          </a:extLst>
        </xdr:cNvPr>
        <xdr:cNvSpPr txBox="1"/>
      </xdr:nvSpPr>
      <xdr:spPr>
        <a:xfrm>
          <a:off x="17820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65" name="直線コネクタ 464">
          <a:extLst>
            <a:ext uri="{FF2B5EF4-FFF2-40B4-BE49-F238E27FC236}">
              <a16:creationId xmlns:a16="http://schemas.microsoft.com/office/drawing/2014/main" id="{EE19BA1B-86F1-4D6A-A7CC-C217E5CC6964}"/>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66" name="テキスト ボックス 465">
          <a:extLst>
            <a:ext uri="{FF2B5EF4-FFF2-40B4-BE49-F238E27FC236}">
              <a16:creationId xmlns:a16="http://schemas.microsoft.com/office/drawing/2014/main" id="{80DE2CF9-00A1-4F5A-A7DC-907B88C0A9B8}"/>
            </a:ext>
          </a:extLst>
        </xdr:cNvPr>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67" name="【認定こども園・幼稚園・保育所】&#10;一人当たり面積グラフ枠">
          <a:extLst>
            <a:ext uri="{FF2B5EF4-FFF2-40B4-BE49-F238E27FC236}">
              <a16:creationId xmlns:a16="http://schemas.microsoft.com/office/drawing/2014/main" id="{AC41B4C4-A772-4DF5-B91A-E056743BFEE1}"/>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144018</xdr:rowOff>
    </xdr:from>
    <xdr:to>
      <xdr:col>116</xdr:col>
      <xdr:colOff>62864</xdr:colOff>
      <xdr:row>41</xdr:row>
      <xdr:rowOff>166116</xdr:rowOff>
    </xdr:to>
    <xdr:cxnSp macro="">
      <xdr:nvCxnSpPr>
        <xdr:cNvPr id="468" name="直線コネクタ 467">
          <a:extLst>
            <a:ext uri="{FF2B5EF4-FFF2-40B4-BE49-F238E27FC236}">
              <a16:creationId xmlns:a16="http://schemas.microsoft.com/office/drawing/2014/main" id="{12F0B0A9-1861-49D2-B671-019EF6529B78}"/>
            </a:ext>
          </a:extLst>
        </xdr:cNvPr>
        <xdr:cNvCxnSpPr/>
      </xdr:nvCxnSpPr>
      <xdr:spPr>
        <a:xfrm flipV="1">
          <a:off x="22160864" y="5973318"/>
          <a:ext cx="0" cy="12222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169943</xdr:rowOff>
    </xdr:from>
    <xdr:ext cx="469744" cy="259045"/>
    <xdr:sp macro="" textlink="">
      <xdr:nvSpPr>
        <xdr:cNvPr id="469" name="【認定こども園・幼稚園・保育所】&#10;一人当たり面積最小値テキスト">
          <a:extLst>
            <a:ext uri="{FF2B5EF4-FFF2-40B4-BE49-F238E27FC236}">
              <a16:creationId xmlns:a16="http://schemas.microsoft.com/office/drawing/2014/main" id="{A06A9DA1-26F6-477C-8C2C-82597E674421}"/>
            </a:ext>
          </a:extLst>
        </xdr:cNvPr>
        <xdr:cNvSpPr txBox="1"/>
      </xdr:nvSpPr>
      <xdr:spPr>
        <a:xfrm>
          <a:off x="22199600" y="71993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166116</xdr:rowOff>
    </xdr:from>
    <xdr:to>
      <xdr:col>116</xdr:col>
      <xdr:colOff>152400</xdr:colOff>
      <xdr:row>41</xdr:row>
      <xdr:rowOff>166116</xdr:rowOff>
    </xdr:to>
    <xdr:cxnSp macro="">
      <xdr:nvCxnSpPr>
        <xdr:cNvPr id="470" name="直線コネクタ 469">
          <a:extLst>
            <a:ext uri="{FF2B5EF4-FFF2-40B4-BE49-F238E27FC236}">
              <a16:creationId xmlns:a16="http://schemas.microsoft.com/office/drawing/2014/main" id="{7DBA14AA-7E82-4FEA-985F-BC0C5F3C23FB}"/>
            </a:ext>
          </a:extLst>
        </xdr:cNvPr>
        <xdr:cNvCxnSpPr/>
      </xdr:nvCxnSpPr>
      <xdr:spPr>
        <a:xfrm>
          <a:off x="22072600" y="71955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90695</xdr:rowOff>
    </xdr:from>
    <xdr:ext cx="469744" cy="259045"/>
    <xdr:sp macro="" textlink="">
      <xdr:nvSpPr>
        <xdr:cNvPr id="471" name="【認定こども園・幼稚園・保育所】&#10;一人当たり面積最大値テキスト">
          <a:extLst>
            <a:ext uri="{FF2B5EF4-FFF2-40B4-BE49-F238E27FC236}">
              <a16:creationId xmlns:a16="http://schemas.microsoft.com/office/drawing/2014/main" id="{7FC461C0-3210-46E0-A2B6-542C05C55168}"/>
            </a:ext>
          </a:extLst>
        </xdr:cNvPr>
        <xdr:cNvSpPr txBox="1"/>
      </xdr:nvSpPr>
      <xdr:spPr>
        <a:xfrm>
          <a:off x="22199600" y="57485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144018</xdr:rowOff>
    </xdr:from>
    <xdr:to>
      <xdr:col>116</xdr:col>
      <xdr:colOff>152400</xdr:colOff>
      <xdr:row>34</xdr:row>
      <xdr:rowOff>144018</xdr:rowOff>
    </xdr:to>
    <xdr:cxnSp macro="">
      <xdr:nvCxnSpPr>
        <xdr:cNvPr id="472" name="直線コネクタ 471">
          <a:extLst>
            <a:ext uri="{FF2B5EF4-FFF2-40B4-BE49-F238E27FC236}">
              <a16:creationId xmlns:a16="http://schemas.microsoft.com/office/drawing/2014/main" id="{F5361E00-82D7-4590-9E0E-BF0F65DBD213}"/>
            </a:ext>
          </a:extLst>
        </xdr:cNvPr>
        <xdr:cNvCxnSpPr/>
      </xdr:nvCxnSpPr>
      <xdr:spPr>
        <a:xfrm>
          <a:off x="22072600" y="59733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1033</xdr:rowOff>
    </xdr:from>
    <xdr:ext cx="469744" cy="259045"/>
    <xdr:sp macro="" textlink="">
      <xdr:nvSpPr>
        <xdr:cNvPr id="473" name="【認定こども園・幼稚園・保育所】&#10;一人当たり面積平均値テキスト">
          <a:extLst>
            <a:ext uri="{FF2B5EF4-FFF2-40B4-BE49-F238E27FC236}">
              <a16:creationId xmlns:a16="http://schemas.microsoft.com/office/drawing/2014/main" id="{AF125AD1-6173-44D4-9C8B-66EE5C4FE9F1}"/>
            </a:ext>
          </a:extLst>
        </xdr:cNvPr>
        <xdr:cNvSpPr txBox="1"/>
      </xdr:nvSpPr>
      <xdr:spPr>
        <a:xfrm>
          <a:off x="22199600" y="668758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149606</xdr:rowOff>
    </xdr:from>
    <xdr:to>
      <xdr:col>116</xdr:col>
      <xdr:colOff>114300</xdr:colOff>
      <xdr:row>40</xdr:row>
      <xdr:rowOff>79756</xdr:rowOff>
    </xdr:to>
    <xdr:sp macro="" textlink="">
      <xdr:nvSpPr>
        <xdr:cNvPr id="474" name="フローチャート: 判断 473">
          <a:extLst>
            <a:ext uri="{FF2B5EF4-FFF2-40B4-BE49-F238E27FC236}">
              <a16:creationId xmlns:a16="http://schemas.microsoft.com/office/drawing/2014/main" id="{E4BB0D9D-1479-4039-A002-66333DDE6B5A}"/>
            </a:ext>
          </a:extLst>
        </xdr:cNvPr>
        <xdr:cNvSpPr/>
      </xdr:nvSpPr>
      <xdr:spPr>
        <a:xfrm>
          <a:off x="22110700" y="68361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40</xdr:row>
      <xdr:rowOff>254</xdr:rowOff>
    </xdr:from>
    <xdr:to>
      <xdr:col>112</xdr:col>
      <xdr:colOff>38100</xdr:colOff>
      <xdr:row>40</xdr:row>
      <xdr:rowOff>101854</xdr:rowOff>
    </xdr:to>
    <xdr:sp macro="" textlink="">
      <xdr:nvSpPr>
        <xdr:cNvPr id="475" name="フローチャート: 判断 474">
          <a:extLst>
            <a:ext uri="{FF2B5EF4-FFF2-40B4-BE49-F238E27FC236}">
              <a16:creationId xmlns:a16="http://schemas.microsoft.com/office/drawing/2014/main" id="{3A7FE36E-E819-4602-809E-FB09EDA2AF82}"/>
            </a:ext>
          </a:extLst>
        </xdr:cNvPr>
        <xdr:cNvSpPr/>
      </xdr:nvSpPr>
      <xdr:spPr>
        <a:xfrm>
          <a:off x="21272500" y="6858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40</xdr:row>
      <xdr:rowOff>1016</xdr:rowOff>
    </xdr:from>
    <xdr:to>
      <xdr:col>107</xdr:col>
      <xdr:colOff>101600</xdr:colOff>
      <xdr:row>40</xdr:row>
      <xdr:rowOff>102616</xdr:rowOff>
    </xdr:to>
    <xdr:sp macro="" textlink="">
      <xdr:nvSpPr>
        <xdr:cNvPr id="476" name="フローチャート: 判断 475">
          <a:extLst>
            <a:ext uri="{FF2B5EF4-FFF2-40B4-BE49-F238E27FC236}">
              <a16:creationId xmlns:a16="http://schemas.microsoft.com/office/drawing/2014/main" id="{2142B74A-710F-4893-A7E3-A007392FA6B1}"/>
            </a:ext>
          </a:extLst>
        </xdr:cNvPr>
        <xdr:cNvSpPr/>
      </xdr:nvSpPr>
      <xdr:spPr>
        <a:xfrm>
          <a:off x="20383500" y="68590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40</xdr:row>
      <xdr:rowOff>26162</xdr:rowOff>
    </xdr:from>
    <xdr:to>
      <xdr:col>102</xdr:col>
      <xdr:colOff>165100</xdr:colOff>
      <xdr:row>40</xdr:row>
      <xdr:rowOff>127762</xdr:rowOff>
    </xdr:to>
    <xdr:sp macro="" textlink="">
      <xdr:nvSpPr>
        <xdr:cNvPr id="477" name="フローチャート: 判断 476">
          <a:extLst>
            <a:ext uri="{FF2B5EF4-FFF2-40B4-BE49-F238E27FC236}">
              <a16:creationId xmlns:a16="http://schemas.microsoft.com/office/drawing/2014/main" id="{AA92F8D2-10E1-4E6A-9D24-8C39445252D5}"/>
            </a:ext>
          </a:extLst>
        </xdr:cNvPr>
        <xdr:cNvSpPr/>
      </xdr:nvSpPr>
      <xdr:spPr>
        <a:xfrm>
          <a:off x="19494500" y="68841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169418</xdr:rowOff>
    </xdr:from>
    <xdr:to>
      <xdr:col>98</xdr:col>
      <xdr:colOff>38100</xdr:colOff>
      <xdr:row>40</xdr:row>
      <xdr:rowOff>99568</xdr:rowOff>
    </xdr:to>
    <xdr:sp macro="" textlink="">
      <xdr:nvSpPr>
        <xdr:cNvPr id="478" name="フローチャート: 判断 477">
          <a:extLst>
            <a:ext uri="{FF2B5EF4-FFF2-40B4-BE49-F238E27FC236}">
              <a16:creationId xmlns:a16="http://schemas.microsoft.com/office/drawing/2014/main" id="{5BB66106-8C39-45D9-A574-26787FF61BDF}"/>
            </a:ext>
          </a:extLst>
        </xdr:cNvPr>
        <xdr:cNvSpPr/>
      </xdr:nvSpPr>
      <xdr:spPr>
        <a:xfrm>
          <a:off x="18605500" y="6855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79" name="テキスト ボックス 478">
          <a:extLst>
            <a:ext uri="{FF2B5EF4-FFF2-40B4-BE49-F238E27FC236}">
              <a16:creationId xmlns:a16="http://schemas.microsoft.com/office/drawing/2014/main" id="{2A0CD02F-73A3-4B01-A112-4734DA9B2715}"/>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80" name="テキスト ボックス 479">
          <a:extLst>
            <a:ext uri="{FF2B5EF4-FFF2-40B4-BE49-F238E27FC236}">
              <a16:creationId xmlns:a16="http://schemas.microsoft.com/office/drawing/2014/main" id="{5DBEFFE6-1C04-4928-9255-1AB129ECD771}"/>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81" name="テキスト ボックス 480">
          <a:extLst>
            <a:ext uri="{FF2B5EF4-FFF2-40B4-BE49-F238E27FC236}">
              <a16:creationId xmlns:a16="http://schemas.microsoft.com/office/drawing/2014/main" id="{E26B025D-14B5-430C-91D9-FA81AFF790F0}"/>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82" name="テキスト ボックス 481">
          <a:extLst>
            <a:ext uri="{FF2B5EF4-FFF2-40B4-BE49-F238E27FC236}">
              <a16:creationId xmlns:a16="http://schemas.microsoft.com/office/drawing/2014/main" id="{492CCE48-6C98-48DE-BDBE-83AB10001D9D}"/>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83" name="テキスト ボックス 482">
          <a:extLst>
            <a:ext uri="{FF2B5EF4-FFF2-40B4-BE49-F238E27FC236}">
              <a16:creationId xmlns:a16="http://schemas.microsoft.com/office/drawing/2014/main" id="{4C350D80-3FB8-4F6F-B845-F86E97003697}"/>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127508</xdr:rowOff>
    </xdr:from>
    <xdr:to>
      <xdr:col>116</xdr:col>
      <xdr:colOff>114300</xdr:colOff>
      <xdr:row>41</xdr:row>
      <xdr:rowOff>57658</xdr:rowOff>
    </xdr:to>
    <xdr:sp macro="" textlink="">
      <xdr:nvSpPr>
        <xdr:cNvPr id="484" name="楕円 483">
          <a:extLst>
            <a:ext uri="{FF2B5EF4-FFF2-40B4-BE49-F238E27FC236}">
              <a16:creationId xmlns:a16="http://schemas.microsoft.com/office/drawing/2014/main" id="{216F36AA-B0B0-492C-BD82-B7B27077D140}"/>
            </a:ext>
          </a:extLst>
        </xdr:cNvPr>
        <xdr:cNvSpPr/>
      </xdr:nvSpPr>
      <xdr:spPr>
        <a:xfrm>
          <a:off x="22110700" y="69855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105935</xdr:rowOff>
    </xdr:from>
    <xdr:ext cx="469744" cy="259045"/>
    <xdr:sp macro="" textlink="">
      <xdr:nvSpPr>
        <xdr:cNvPr id="485" name="【認定こども園・幼稚園・保育所】&#10;一人当たり面積該当値テキスト">
          <a:extLst>
            <a:ext uri="{FF2B5EF4-FFF2-40B4-BE49-F238E27FC236}">
              <a16:creationId xmlns:a16="http://schemas.microsoft.com/office/drawing/2014/main" id="{892E9926-CE31-4273-A698-78562FCE8D25}"/>
            </a:ext>
          </a:extLst>
        </xdr:cNvPr>
        <xdr:cNvSpPr txBox="1"/>
      </xdr:nvSpPr>
      <xdr:spPr>
        <a:xfrm>
          <a:off x="22199600" y="69639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40</xdr:row>
      <xdr:rowOff>128270</xdr:rowOff>
    </xdr:from>
    <xdr:to>
      <xdr:col>112</xdr:col>
      <xdr:colOff>38100</xdr:colOff>
      <xdr:row>41</xdr:row>
      <xdr:rowOff>58420</xdr:rowOff>
    </xdr:to>
    <xdr:sp macro="" textlink="">
      <xdr:nvSpPr>
        <xdr:cNvPr id="486" name="楕円 485">
          <a:extLst>
            <a:ext uri="{FF2B5EF4-FFF2-40B4-BE49-F238E27FC236}">
              <a16:creationId xmlns:a16="http://schemas.microsoft.com/office/drawing/2014/main" id="{E61352D4-504A-4800-AB42-6ECA5FD25600}"/>
            </a:ext>
          </a:extLst>
        </xdr:cNvPr>
        <xdr:cNvSpPr/>
      </xdr:nvSpPr>
      <xdr:spPr>
        <a:xfrm>
          <a:off x="21272500" y="6986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41</xdr:row>
      <xdr:rowOff>6858</xdr:rowOff>
    </xdr:from>
    <xdr:to>
      <xdr:col>116</xdr:col>
      <xdr:colOff>63500</xdr:colOff>
      <xdr:row>41</xdr:row>
      <xdr:rowOff>7620</xdr:rowOff>
    </xdr:to>
    <xdr:cxnSp macro="">
      <xdr:nvCxnSpPr>
        <xdr:cNvPr id="487" name="直線コネクタ 486">
          <a:extLst>
            <a:ext uri="{FF2B5EF4-FFF2-40B4-BE49-F238E27FC236}">
              <a16:creationId xmlns:a16="http://schemas.microsoft.com/office/drawing/2014/main" id="{1F45616F-2636-4C4B-B03D-01CA8852EBBC}"/>
            </a:ext>
          </a:extLst>
        </xdr:cNvPr>
        <xdr:cNvCxnSpPr/>
      </xdr:nvCxnSpPr>
      <xdr:spPr>
        <a:xfrm flipV="1">
          <a:off x="21323300" y="7036308"/>
          <a:ext cx="838200" cy="7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40</xdr:row>
      <xdr:rowOff>132080</xdr:rowOff>
    </xdr:from>
    <xdr:to>
      <xdr:col>107</xdr:col>
      <xdr:colOff>101600</xdr:colOff>
      <xdr:row>41</xdr:row>
      <xdr:rowOff>62230</xdr:rowOff>
    </xdr:to>
    <xdr:sp macro="" textlink="">
      <xdr:nvSpPr>
        <xdr:cNvPr id="488" name="楕円 487">
          <a:extLst>
            <a:ext uri="{FF2B5EF4-FFF2-40B4-BE49-F238E27FC236}">
              <a16:creationId xmlns:a16="http://schemas.microsoft.com/office/drawing/2014/main" id="{01F84690-E648-4675-AE2B-8E69C78D321B}"/>
            </a:ext>
          </a:extLst>
        </xdr:cNvPr>
        <xdr:cNvSpPr/>
      </xdr:nvSpPr>
      <xdr:spPr>
        <a:xfrm>
          <a:off x="20383500" y="6990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41</xdr:row>
      <xdr:rowOff>7620</xdr:rowOff>
    </xdr:from>
    <xdr:to>
      <xdr:col>111</xdr:col>
      <xdr:colOff>177800</xdr:colOff>
      <xdr:row>41</xdr:row>
      <xdr:rowOff>11430</xdr:rowOff>
    </xdr:to>
    <xdr:cxnSp macro="">
      <xdr:nvCxnSpPr>
        <xdr:cNvPr id="489" name="直線コネクタ 488">
          <a:extLst>
            <a:ext uri="{FF2B5EF4-FFF2-40B4-BE49-F238E27FC236}">
              <a16:creationId xmlns:a16="http://schemas.microsoft.com/office/drawing/2014/main" id="{A29ACF58-956A-40EF-9EED-189768A21205}"/>
            </a:ext>
          </a:extLst>
        </xdr:cNvPr>
        <xdr:cNvCxnSpPr/>
      </xdr:nvCxnSpPr>
      <xdr:spPr>
        <a:xfrm flipV="1">
          <a:off x="20434300" y="703707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40</xdr:row>
      <xdr:rowOff>138938</xdr:rowOff>
    </xdr:from>
    <xdr:to>
      <xdr:col>102</xdr:col>
      <xdr:colOff>165100</xdr:colOff>
      <xdr:row>41</xdr:row>
      <xdr:rowOff>69088</xdr:rowOff>
    </xdr:to>
    <xdr:sp macro="" textlink="">
      <xdr:nvSpPr>
        <xdr:cNvPr id="490" name="楕円 489">
          <a:extLst>
            <a:ext uri="{FF2B5EF4-FFF2-40B4-BE49-F238E27FC236}">
              <a16:creationId xmlns:a16="http://schemas.microsoft.com/office/drawing/2014/main" id="{6482C636-9EAE-4D9C-AEF3-DF8C0D2AB55A}"/>
            </a:ext>
          </a:extLst>
        </xdr:cNvPr>
        <xdr:cNvSpPr/>
      </xdr:nvSpPr>
      <xdr:spPr>
        <a:xfrm>
          <a:off x="19494500" y="69969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41</xdr:row>
      <xdr:rowOff>11430</xdr:rowOff>
    </xdr:from>
    <xdr:to>
      <xdr:col>107</xdr:col>
      <xdr:colOff>50800</xdr:colOff>
      <xdr:row>41</xdr:row>
      <xdr:rowOff>18288</xdr:rowOff>
    </xdr:to>
    <xdr:cxnSp macro="">
      <xdr:nvCxnSpPr>
        <xdr:cNvPr id="491" name="直線コネクタ 490">
          <a:extLst>
            <a:ext uri="{FF2B5EF4-FFF2-40B4-BE49-F238E27FC236}">
              <a16:creationId xmlns:a16="http://schemas.microsoft.com/office/drawing/2014/main" id="{B1106B98-10A9-4F97-A2FF-493F1F6B6872}"/>
            </a:ext>
          </a:extLst>
        </xdr:cNvPr>
        <xdr:cNvCxnSpPr/>
      </xdr:nvCxnSpPr>
      <xdr:spPr>
        <a:xfrm flipV="1">
          <a:off x="19545300" y="7040880"/>
          <a:ext cx="889000" cy="6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36</xdr:row>
      <xdr:rowOff>142748</xdr:rowOff>
    </xdr:from>
    <xdr:to>
      <xdr:col>98</xdr:col>
      <xdr:colOff>38100</xdr:colOff>
      <xdr:row>37</xdr:row>
      <xdr:rowOff>72898</xdr:rowOff>
    </xdr:to>
    <xdr:sp macro="" textlink="">
      <xdr:nvSpPr>
        <xdr:cNvPr id="492" name="楕円 491">
          <a:extLst>
            <a:ext uri="{FF2B5EF4-FFF2-40B4-BE49-F238E27FC236}">
              <a16:creationId xmlns:a16="http://schemas.microsoft.com/office/drawing/2014/main" id="{7F6DBD3E-08E2-4E65-B7A4-C45FB60D2EF9}"/>
            </a:ext>
          </a:extLst>
        </xdr:cNvPr>
        <xdr:cNvSpPr/>
      </xdr:nvSpPr>
      <xdr:spPr>
        <a:xfrm>
          <a:off x="18605500" y="63149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37</xdr:row>
      <xdr:rowOff>22098</xdr:rowOff>
    </xdr:from>
    <xdr:to>
      <xdr:col>102</xdr:col>
      <xdr:colOff>114300</xdr:colOff>
      <xdr:row>41</xdr:row>
      <xdr:rowOff>18288</xdr:rowOff>
    </xdr:to>
    <xdr:cxnSp macro="">
      <xdr:nvCxnSpPr>
        <xdr:cNvPr id="493" name="直線コネクタ 492">
          <a:extLst>
            <a:ext uri="{FF2B5EF4-FFF2-40B4-BE49-F238E27FC236}">
              <a16:creationId xmlns:a16="http://schemas.microsoft.com/office/drawing/2014/main" id="{B328ECCB-F120-4A90-8037-15D14E26ABC2}"/>
            </a:ext>
          </a:extLst>
        </xdr:cNvPr>
        <xdr:cNvCxnSpPr/>
      </xdr:nvCxnSpPr>
      <xdr:spPr>
        <a:xfrm>
          <a:off x="18656300" y="6365748"/>
          <a:ext cx="889000" cy="6819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38</xdr:row>
      <xdr:rowOff>118381</xdr:rowOff>
    </xdr:from>
    <xdr:ext cx="469744" cy="259045"/>
    <xdr:sp macro="" textlink="">
      <xdr:nvSpPr>
        <xdr:cNvPr id="494" name="n_1aveValue【認定こども園・幼稚園・保育所】&#10;一人当たり面積">
          <a:extLst>
            <a:ext uri="{FF2B5EF4-FFF2-40B4-BE49-F238E27FC236}">
              <a16:creationId xmlns:a16="http://schemas.microsoft.com/office/drawing/2014/main" id="{FF22971C-67A1-40B8-93A4-F8997C25CBF1}"/>
            </a:ext>
          </a:extLst>
        </xdr:cNvPr>
        <xdr:cNvSpPr txBox="1"/>
      </xdr:nvSpPr>
      <xdr:spPr>
        <a:xfrm>
          <a:off x="21075727" y="66334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38</xdr:row>
      <xdr:rowOff>119143</xdr:rowOff>
    </xdr:from>
    <xdr:ext cx="469744" cy="259045"/>
    <xdr:sp macro="" textlink="">
      <xdr:nvSpPr>
        <xdr:cNvPr id="495" name="n_2aveValue【認定こども園・幼稚園・保育所】&#10;一人当たり面積">
          <a:extLst>
            <a:ext uri="{FF2B5EF4-FFF2-40B4-BE49-F238E27FC236}">
              <a16:creationId xmlns:a16="http://schemas.microsoft.com/office/drawing/2014/main" id="{54757001-F5DD-4FC0-9314-78C07121B1C1}"/>
            </a:ext>
          </a:extLst>
        </xdr:cNvPr>
        <xdr:cNvSpPr txBox="1"/>
      </xdr:nvSpPr>
      <xdr:spPr>
        <a:xfrm>
          <a:off x="20199427" y="66342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38</xdr:row>
      <xdr:rowOff>144289</xdr:rowOff>
    </xdr:from>
    <xdr:ext cx="469744" cy="259045"/>
    <xdr:sp macro="" textlink="">
      <xdr:nvSpPr>
        <xdr:cNvPr id="496" name="n_3aveValue【認定こども園・幼稚園・保育所】&#10;一人当たり面積">
          <a:extLst>
            <a:ext uri="{FF2B5EF4-FFF2-40B4-BE49-F238E27FC236}">
              <a16:creationId xmlns:a16="http://schemas.microsoft.com/office/drawing/2014/main" id="{8771D397-0263-48B4-9A5E-84699B8F4D51}"/>
            </a:ext>
          </a:extLst>
        </xdr:cNvPr>
        <xdr:cNvSpPr txBox="1"/>
      </xdr:nvSpPr>
      <xdr:spPr>
        <a:xfrm>
          <a:off x="19310427" y="66593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40</xdr:row>
      <xdr:rowOff>90695</xdr:rowOff>
    </xdr:from>
    <xdr:ext cx="469744" cy="259045"/>
    <xdr:sp macro="" textlink="">
      <xdr:nvSpPr>
        <xdr:cNvPr id="497" name="n_4aveValue【認定こども園・幼稚園・保育所】&#10;一人当たり面積">
          <a:extLst>
            <a:ext uri="{FF2B5EF4-FFF2-40B4-BE49-F238E27FC236}">
              <a16:creationId xmlns:a16="http://schemas.microsoft.com/office/drawing/2014/main" id="{8389B631-032D-4B55-867E-A5ABEE713CF5}"/>
            </a:ext>
          </a:extLst>
        </xdr:cNvPr>
        <xdr:cNvSpPr txBox="1"/>
      </xdr:nvSpPr>
      <xdr:spPr>
        <a:xfrm>
          <a:off x="18421427" y="69486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41</xdr:row>
      <xdr:rowOff>49547</xdr:rowOff>
    </xdr:from>
    <xdr:ext cx="469744" cy="259045"/>
    <xdr:sp macro="" textlink="">
      <xdr:nvSpPr>
        <xdr:cNvPr id="498" name="n_1mainValue【認定こども園・幼稚園・保育所】&#10;一人当たり面積">
          <a:extLst>
            <a:ext uri="{FF2B5EF4-FFF2-40B4-BE49-F238E27FC236}">
              <a16:creationId xmlns:a16="http://schemas.microsoft.com/office/drawing/2014/main" id="{BB0C0335-D0DF-4FE7-BD5E-C83BF3869EA3}"/>
            </a:ext>
          </a:extLst>
        </xdr:cNvPr>
        <xdr:cNvSpPr txBox="1"/>
      </xdr:nvSpPr>
      <xdr:spPr>
        <a:xfrm>
          <a:off x="21075727" y="70789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41</xdr:row>
      <xdr:rowOff>53357</xdr:rowOff>
    </xdr:from>
    <xdr:ext cx="469744" cy="259045"/>
    <xdr:sp macro="" textlink="">
      <xdr:nvSpPr>
        <xdr:cNvPr id="499" name="n_2mainValue【認定こども園・幼稚園・保育所】&#10;一人当たり面積">
          <a:extLst>
            <a:ext uri="{FF2B5EF4-FFF2-40B4-BE49-F238E27FC236}">
              <a16:creationId xmlns:a16="http://schemas.microsoft.com/office/drawing/2014/main" id="{6D80AFB3-82C0-4086-9A38-D4A717836006}"/>
            </a:ext>
          </a:extLst>
        </xdr:cNvPr>
        <xdr:cNvSpPr txBox="1"/>
      </xdr:nvSpPr>
      <xdr:spPr>
        <a:xfrm>
          <a:off x="20199427" y="70828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41</xdr:row>
      <xdr:rowOff>60215</xdr:rowOff>
    </xdr:from>
    <xdr:ext cx="469744" cy="259045"/>
    <xdr:sp macro="" textlink="">
      <xdr:nvSpPr>
        <xdr:cNvPr id="500" name="n_3mainValue【認定こども園・幼稚園・保育所】&#10;一人当たり面積">
          <a:extLst>
            <a:ext uri="{FF2B5EF4-FFF2-40B4-BE49-F238E27FC236}">
              <a16:creationId xmlns:a16="http://schemas.microsoft.com/office/drawing/2014/main" id="{A23784D6-D688-4558-B6B5-3B0176A8FBBA}"/>
            </a:ext>
          </a:extLst>
        </xdr:cNvPr>
        <xdr:cNvSpPr txBox="1"/>
      </xdr:nvSpPr>
      <xdr:spPr>
        <a:xfrm>
          <a:off x="19310427" y="70896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35</xdr:row>
      <xdr:rowOff>89425</xdr:rowOff>
    </xdr:from>
    <xdr:ext cx="469744" cy="259045"/>
    <xdr:sp macro="" textlink="">
      <xdr:nvSpPr>
        <xdr:cNvPr id="501" name="n_4mainValue【認定こども園・幼稚園・保育所】&#10;一人当たり面積">
          <a:extLst>
            <a:ext uri="{FF2B5EF4-FFF2-40B4-BE49-F238E27FC236}">
              <a16:creationId xmlns:a16="http://schemas.microsoft.com/office/drawing/2014/main" id="{701294C0-53AC-4532-82E7-7E038E2FFD00}"/>
            </a:ext>
          </a:extLst>
        </xdr:cNvPr>
        <xdr:cNvSpPr txBox="1"/>
      </xdr:nvSpPr>
      <xdr:spPr>
        <a:xfrm>
          <a:off x="18421427" y="60901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02" name="正方形/長方形 501">
          <a:extLst>
            <a:ext uri="{FF2B5EF4-FFF2-40B4-BE49-F238E27FC236}">
              <a16:creationId xmlns:a16="http://schemas.microsoft.com/office/drawing/2014/main" id="{89A6F60C-D726-42DF-86E5-E08CEBEB4197}"/>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03" name="正方形/長方形 502">
          <a:extLst>
            <a:ext uri="{FF2B5EF4-FFF2-40B4-BE49-F238E27FC236}">
              <a16:creationId xmlns:a16="http://schemas.microsoft.com/office/drawing/2014/main" id="{0B083279-C5B6-4AED-9875-B498018F8270}"/>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04" name="正方形/長方形 503">
          <a:extLst>
            <a:ext uri="{FF2B5EF4-FFF2-40B4-BE49-F238E27FC236}">
              <a16:creationId xmlns:a16="http://schemas.microsoft.com/office/drawing/2014/main" id="{9AC3B001-6F45-4430-A62D-C490E2435BB3}"/>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05" name="正方形/長方形 504">
          <a:extLst>
            <a:ext uri="{FF2B5EF4-FFF2-40B4-BE49-F238E27FC236}">
              <a16:creationId xmlns:a16="http://schemas.microsoft.com/office/drawing/2014/main" id="{A336D764-CC67-47A1-B27B-C10CB386DDAB}"/>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06" name="正方形/長方形 505">
          <a:extLst>
            <a:ext uri="{FF2B5EF4-FFF2-40B4-BE49-F238E27FC236}">
              <a16:creationId xmlns:a16="http://schemas.microsoft.com/office/drawing/2014/main" id="{F4CF138B-DCC3-45AE-BAE1-D4543A49BA3D}"/>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07" name="正方形/長方形 506">
          <a:extLst>
            <a:ext uri="{FF2B5EF4-FFF2-40B4-BE49-F238E27FC236}">
              <a16:creationId xmlns:a16="http://schemas.microsoft.com/office/drawing/2014/main" id="{976E0B3A-DCCE-4F0C-B0F8-F05D164F62E9}"/>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08" name="正方形/長方形 507">
          <a:extLst>
            <a:ext uri="{FF2B5EF4-FFF2-40B4-BE49-F238E27FC236}">
              <a16:creationId xmlns:a16="http://schemas.microsoft.com/office/drawing/2014/main" id="{625FDCC0-4A5E-4EBC-9F9A-B5CD4CCC9CCA}"/>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09" name="正方形/長方形 508">
          <a:extLst>
            <a:ext uri="{FF2B5EF4-FFF2-40B4-BE49-F238E27FC236}">
              <a16:creationId xmlns:a16="http://schemas.microsoft.com/office/drawing/2014/main" id="{0CF617DF-BCD3-4CAF-9C7C-817F76E57CA2}"/>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10" name="テキスト ボックス 509">
          <a:extLst>
            <a:ext uri="{FF2B5EF4-FFF2-40B4-BE49-F238E27FC236}">
              <a16:creationId xmlns:a16="http://schemas.microsoft.com/office/drawing/2014/main" id="{8F999969-14EB-4AC8-A252-A769A32B4EF5}"/>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11" name="直線コネクタ 510">
          <a:extLst>
            <a:ext uri="{FF2B5EF4-FFF2-40B4-BE49-F238E27FC236}">
              <a16:creationId xmlns:a16="http://schemas.microsoft.com/office/drawing/2014/main" id="{1CBBDA97-5A52-4FFB-8EC3-70ADD74BF036}"/>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12" name="テキスト ボックス 511">
          <a:extLst>
            <a:ext uri="{FF2B5EF4-FFF2-40B4-BE49-F238E27FC236}">
              <a16:creationId xmlns:a16="http://schemas.microsoft.com/office/drawing/2014/main" id="{F91BD591-C469-4ED1-96DB-08935D073537}"/>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513" name="直線コネクタ 512">
          <a:extLst>
            <a:ext uri="{FF2B5EF4-FFF2-40B4-BE49-F238E27FC236}">
              <a16:creationId xmlns:a16="http://schemas.microsoft.com/office/drawing/2014/main" id="{AFE0A2C0-902E-45DA-BA36-A622ABB09B2E}"/>
            </a:ext>
          </a:extLst>
        </xdr:cNvPr>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159855</xdr:rowOff>
    </xdr:from>
    <xdr:ext cx="467179" cy="259045"/>
    <xdr:sp macro="" textlink="">
      <xdr:nvSpPr>
        <xdr:cNvPr id="514" name="テキスト ボックス 513">
          <a:extLst>
            <a:ext uri="{FF2B5EF4-FFF2-40B4-BE49-F238E27FC236}">
              <a16:creationId xmlns:a16="http://schemas.microsoft.com/office/drawing/2014/main" id="{D6155234-6EDF-4FF6-8463-E612C16EEC2E}"/>
            </a:ext>
          </a:extLst>
        </xdr:cNvPr>
        <xdr:cNvSpPr txBox="1"/>
      </xdr:nvSpPr>
      <xdr:spPr>
        <a:xfrm>
          <a:off x="11978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515" name="直線コネクタ 514">
          <a:extLst>
            <a:ext uri="{FF2B5EF4-FFF2-40B4-BE49-F238E27FC236}">
              <a16:creationId xmlns:a16="http://schemas.microsoft.com/office/drawing/2014/main" id="{DC7730FF-E6A5-4F6A-A6EC-9C8EC38D2112}"/>
            </a:ext>
          </a:extLst>
        </xdr:cNvPr>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516" name="テキスト ボックス 515">
          <a:extLst>
            <a:ext uri="{FF2B5EF4-FFF2-40B4-BE49-F238E27FC236}">
              <a16:creationId xmlns:a16="http://schemas.microsoft.com/office/drawing/2014/main" id="{ABFF7B06-D60B-4B28-B4C7-3B9C3A4D25A6}"/>
            </a:ext>
          </a:extLst>
        </xdr:cNvPr>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517" name="直線コネクタ 516">
          <a:extLst>
            <a:ext uri="{FF2B5EF4-FFF2-40B4-BE49-F238E27FC236}">
              <a16:creationId xmlns:a16="http://schemas.microsoft.com/office/drawing/2014/main" id="{BBA97FD1-820B-402E-9108-B773580C025C}"/>
            </a:ext>
          </a:extLst>
        </xdr:cNvPr>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518" name="テキスト ボックス 517">
          <a:extLst>
            <a:ext uri="{FF2B5EF4-FFF2-40B4-BE49-F238E27FC236}">
              <a16:creationId xmlns:a16="http://schemas.microsoft.com/office/drawing/2014/main" id="{BFF65732-46B5-4180-9092-981FCAA12807}"/>
            </a:ext>
          </a:extLst>
        </xdr:cNvPr>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519" name="直線コネクタ 518">
          <a:extLst>
            <a:ext uri="{FF2B5EF4-FFF2-40B4-BE49-F238E27FC236}">
              <a16:creationId xmlns:a16="http://schemas.microsoft.com/office/drawing/2014/main" id="{727B8DD4-A86A-4E5F-BA90-237B56971F28}"/>
            </a:ext>
          </a:extLst>
        </xdr:cNvPr>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520" name="テキスト ボックス 519">
          <a:extLst>
            <a:ext uri="{FF2B5EF4-FFF2-40B4-BE49-F238E27FC236}">
              <a16:creationId xmlns:a16="http://schemas.microsoft.com/office/drawing/2014/main" id="{8BE91C27-4D76-4F11-9BE5-F150D256124C}"/>
            </a:ext>
          </a:extLst>
        </xdr:cNvPr>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521" name="直線コネクタ 520">
          <a:extLst>
            <a:ext uri="{FF2B5EF4-FFF2-40B4-BE49-F238E27FC236}">
              <a16:creationId xmlns:a16="http://schemas.microsoft.com/office/drawing/2014/main" id="{31F06305-D11A-46E6-94BF-CCA16E1B4B45}"/>
            </a:ext>
          </a:extLst>
        </xdr:cNvPr>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522" name="テキスト ボックス 521">
          <a:extLst>
            <a:ext uri="{FF2B5EF4-FFF2-40B4-BE49-F238E27FC236}">
              <a16:creationId xmlns:a16="http://schemas.microsoft.com/office/drawing/2014/main" id="{7B9AD4EB-760B-46F9-885D-AAFE52E9CBC2}"/>
            </a:ext>
          </a:extLst>
        </xdr:cNvPr>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523" name="直線コネクタ 522">
          <a:extLst>
            <a:ext uri="{FF2B5EF4-FFF2-40B4-BE49-F238E27FC236}">
              <a16:creationId xmlns:a16="http://schemas.microsoft.com/office/drawing/2014/main" id="{AE68A649-135D-4B16-AFAC-D1BD114CB376}"/>
            </a:ext>
          </a:extLst>
        </xdr:cNvPr>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54</xdr:row>
      <xdr:rowOff>70049</xdr:rowOff>
    </xdr:from>
    <xdr:ext cx="338939" cy="259045"/>
    <xdr:sp macro="" textlink="">
      <xdr:nvSpPr>
        <xdr:cNvPr id="524" name="テキスト ボックス 523">
          <a:extLst>
            <a:ext uri="{FF2B5EF4-FFF2-40B4-BE49-F238E27FC236}">
              <a16:creationId xmlns:a16="http://schemas.microsoft.com/office/drawing/2014/main" id="{989C7ED7-A3BD-4931-96F8-6F0656356852}"/>
            </a:ext>
          </a:extLst>
        </xdr:cNvPr>
        <xdr:cNvSpPr txBox="1"/>
      </xdr:nvSpPr>
      <xdr:spPr>
        <a:xfrm>
          <a:off x="12107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25" name="直線コネクタ 524">
          <a:extLst>
            <a:ext uri="{FF2B5EF4-FFF2-40B4-BE49-F238E27FC236}">
              <a16:creationId xmlns:a16="http://schemas.microsoft.com/office/drawing/2014/main" id="{806256A4-9ACA-4FC8-BCBB-A1468A97DC68}"/>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53</xdr:row>
      <xdr:rowOff>57150</xdr:rowOff>
    </xdr:from>
    <xdr:to>
      <xdr:col>90</xdr:col>
      <xdr:colOff>25400</xdr:colOff>
      <xdr:row>66</xdr:row>
      <xdr:rowOff>114300</xdr:rowOff>
    </xdr:to>
    <xdr:sp macro="" textlink="">
      <xdr:nvSpPr>
        <xdr:cNvPr id="526" name="【学校施設】&#10;有形固定資産減価償却率グラフ枠">
          <a:extLst>
            <a:ext uri="{FF2B5EF4-FFF2-40B4-BE49-F238E27FC236}">
              <a16:creationId xmlns:a16="http://schemas.microsoft.com/office/drawing/2014/main" id="{20AB69A1-B1A9-4385-AA3B-7F3B89E542DB}"/>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27759</xdr:rowOff>
    </xdr:from>
    <xdr:to>
      <xdr:col>85</xdr:col>
      <xdr:colOff>126364</xdr:colOff>
      <xdr:row>64</xdr:row>
      <xdr:rowOff>130628</xdr:rowOff>
    </xdr:to>
    <xdr:cxnSp macro="">
      <xdr:nvCxnSpPr>
        <xdr:cNvPr id="527" name="直線コネクタ 526">
          <a:extLst>
            <a:ext uri="{FF2B5EF4-FFF2-40B4-BE49-F238E27FC236}">
              <a16:creationId xmlns:a16="http://schemas.microsoft.com/office/drawing/2014/main" id="{03742557-031E-4190-9905-E0DEAD25BAB7}"/>
            </a:ext>
          </a:extLst>
        </xdr:cNvPr>
        <xdr:cNvCxnSpPr/>
      </xdr:nvCxnSpPr>
      <xdr:spPr>
        <a:xfrm flipV="1">
          <a:off x="16318864" y="9628959"/>
          <a:ext cx="0" cy="14744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134455</xdr:rowOff>
    </xdr:from>
    <xdr:ext cx="469744" cy="259045"/>
    <xdr:sp macro="" textlink="">
      <xdr:nvSpPr>
        <xdr:cNvPr id="528" name="【学校施設】&#10;有形固定資産減価償却率最小値テキスト">
          <a:extLst>
            <a:ext uri="{FF2B5EF4-FFF2-40B4-BE49-F238E27FC236}">
              <a16:creationId xmlns:a16="http://schemas.microsoft.com/office/drawing/2014/main" id="{59E2F406-57A5-4DE5-9677-D3293A098B11}"/>
            </a:ext>
          </a:extLst>
        </xdr:cNvPr>
        <xdr:cNvSpPr txBox="1"/>
      </xdr:nvSpPr>
      <xdr:spPr>
        <a:xfrm>
          <a:off x="16357600" y="1110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130628</xdr:rowOff>
    </xdr:from>
    <xdr:to>
      <xdr:col>86</xdr:col>
      <xdr:colOff>25400</xdr:colOff>
      <xdr:row>64</xdr:row>
      <xdr:rowOff>130628</xdr:rowOff>
    </xdr:to>
    <xdr:cxnSp macro="">
      <xdr:nvCxnSpPr>
        <xdr:cNvPr id="529" name="直線コネクタ 528">
          <a:extLst>
            <a:ext uri="{FF2B5EF4-FFF2-40B4-BE49-F238E27FC236}">
              <a16:creationId xmlns:a16="http://schemas.microsoft.com/office/drawing/2014/main" id="{830278BC-29C8-4FD2-9885-1B6E355DA672}"/>
            </a:ext>
          </a:extLst>
        </xdr:cNvPr>
        <xdr:cNvCxnSpPr/>
      </xdr:nvCxnSpPr>
      <xdr:spPr>
        <a:xfrm>
          <a:off x="16230600" y="1110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145886</xdr:rowOff>
    </xdr:from>
    <xdr:ext cx="340478" cy="259045"/>
    <xdr:sp macro="" textlink="">
      <xdr:nvSpPr>
        <xdr:cNvPr id="530" name="【学校施設】&#10;有形固定資産減価償却率最大値テキスト">
          <a:extLst>
            <a:ext uri="{FF2B5EF4-FFF2-40B4-BE49-F238E27FC236}">
              <a16:creationId xmlns:a16="http://schemas.microsoft.com/office/drawing/2014/main" id="{C621F25D-A6B6-45FA-BE86-175306583BB3}"/>
            </a:ext>
          </a:extLst>
        </xdr:cNvPr>
        <xdr:cNvSpPr txBox="1"/>
      </xdr:nvSpPr>
      <xdr:spPr>
        <a:xfrm>
          <a:off x="16357600" y="940418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27759</xdr:rowOff>
    </xdr:from>
    <xdr:to>
      <xdr:col>86</xdr:col>
      <xdr:colOff>25400</xdr:colOff>
      <xdr:row>56</xdr:row>
      <xdr:rowOff>27759</xdr:rowOff>
    </xdr:to>
    <xdr:cxnSp macro="">
      <xdr:nvCxnSpPr>
        <xdr:cNvPr id="531" name="直線コネクタ 530">
          <a:extLst>
            <a:ext uri="{FF2B5EF4-FFF2-40B4-BE49-F238E27FC236}">
              <a16:creationId xmlns:a16="http://schemas.microsoft.com/office/drawing/2014/main" id="{2A2701DB-88FB-496A-84F4-D6AFA625CCD2}"/>
            </a:ext>
          </a:extLst>
        </xdr:cNvPr>
        <xdr:cNvCxnSpPr/>
      </xdr:nvCxnSpPr>
      <xdr:spPr>
        <a:xfrm>
          <a:off x="16230600" y="96289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60</xdr:row>
      <xdr:rowOff>139899</xdr:rowOff>
    </xdr:from>
    <xdr:ext cx="405111" cy="259045"/>
    <xdr:sp macro="" textlink="">
      <xdr:nvSpPr>
        <xdr:cNvPr id="532" name="【学校施設】&#10;有形固定資産減価償却率平均値テキスト">
          <a:extLst>
            <a:ext uri="{FF2B5EF4-FFF2-40B4-BE49-F238E27FC236}">
              <a16:creationId xmlns:a16="http://schemas.microsoft.com/office/drawing/2014/main" id="{51975EA3-2FDC-48D7-BB97-111209FE1EC8}"/>
            </a:ext>
          </a:extLst>
        </xdr:cNvPr>
        <xdr:cNvSpPr txBox="1"/>
      </xdr:nvSpPr>
      <xdr:spPr>
        <a:xfrm>
          <a:off x="16357600" y="1042689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161472</xdr:rowOff>
    </xdr:from>
    <xdr:to>
      <xdr:col>85</xdr:col>
      <xdr:colOff>177800</xdr:colOff>
      <xdr:row>61</xdr:row>
      <xdr:rowOff>91622</xdr:rowOff>
    </xdr:to>
    <xdr:sp macro="" textlink="">
      <xdr:nvSpPr>
        <xdr:cNvPr id="533" name="フローチャート: 判断 532">
          <a:extLst>
            <a:ext uri="{FF2B5EF4-FFF2-40B4-BE49-F238E27FC236}">
              <a16:creationId xmlns:a16="http://schemas.microsoft.com/office/drawing/2014/main" id="{1197F79C-88EE-45C1-A8EE-12DEF86C4060}"/>
            </a:ext>
          </a:extLst>
        </xdr:cNvPr>
        <xdr:cNvSpPr/>
      </xdr:nvSpPr>
      <xdr:spPr>
        <a:xfrm>
          <a:off x="16268700" y="10448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166370</xdr:rowOff>
    </xdr:from>
    <xdr:to>
      <xdr:col>81</xdr:col>
      <xdr:colOff>101600</xdr:colOff>
      <xdr:row>61</xdr:row>
      <xdr:rowOff>96520</xdr:rowOff>
    </xdr:to>
    <xdr:sp macro="" textlink="">
      <xdr:nvSpPr>
        <xdr:cNvPr id="534" name="フローチャート: 判断 533">
          <a:extLst>
            <a:ext uri="{FF2B5EF4-FFF2-40B4-BE49-F238E27FC236}">
              <a16:creationId xmlns:a16="http://schemas.microsoft.com/office/drawing/2014/main" id="{B40B5520-5773-4509-AFAE-485B27F6AF23}"/>
            </a:ext>
          </a:extLst>
        </xdr:cNvPr>
        <xdr:cNvSpPr/>
      </xdr:nvSpPr>
      <xdr:spPr>
        <a:xfrm>
          <a:off x="15430500" y="10453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127181</xdr:rowOff>
    </xdr:from>
    <xdr:to>
      <xdr:col>76</xdr:col>
      <xdr:colOff>165100</xdr:colOff>
      <xdr:row>61</xdr:row>
      <xdr:rowOff>57331</xdr:rowOff>
    </xdr:to>
    <xdr:sp macro="" textlink="">
      <xdr:nvSpPr>
        <xdr:cNvPr id="535" name="フローチャート: 判断 534">
          <a:extLst>
            <a:ext uri="{FF2B5EF4-FFF2-40B4-BE49-F238E27FC236}">
              <a16:creationId xmlns:a16="http://schemas.microsoft.com/office/drawing/2014/main" id="{FEE0DDCD-713C-4E8F-9EE3-0004DFF59B75}"/>
            </a:ext>
          </a:extLst>
        </xdr:cNvPr>
        <xdr:cNvSpPr/>
      </xdr:nvSpPr>
      <xdr:spPr>
        <a:xfrm>
          <a:off x="14541500" y="10414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60</xdr:row>
      <xdr:rowOff>107587</xdr:rowOff>
    </xdr:from>
    <xdr:to>
      <xdr:col>72</xdr:col>
      <xdr:colOff>38100</xdr:colOff>
      <xdr:row>61</xdr:row>
      <xdr:rowOff>37737</xdr:rowOff>
    </xdr:to>
    <xdr:sp macro="" textlink="">
      <xdr:nvSpPr>
        <xdr:cNvPr id="536" name="フローチャート: 判断 535">
          <a:extLst>
            <a:ext uri="{FF2B5EF4-FFF2-40B4-BE49-F238E27FC236}">
              <a16:creationId xmlns:a16="http://schemas.microsoft.com/office/drawing/2014/main" id="{EFDB2E27-A971-4038-8406-12CB549D9D53}"/>
            </a:ext>
          </a:extLst>
        </xdr:cNvPr>
        <xdr:cNvSpPr/>
      </xdr:nvSpPr>
      <xdr:spPr>
        <a:xfrm>
          <a:off x="13652500" y="103945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60</xdr:row>
      <xdr:rowOff>130447</xdr:rowOff>
    </xdr:from>
    <xdr:to>
      <xdr:col>67</xdr:col>
      <xdr:colOff>101600</xdr:colOff>
      <xdr:row>61</xdr:row>
      <xdr:rowOff>60597</xdr:rowOff>
    </xdr:to>
    <xdr:sp macro="" textlink="">
      <xdr:nvSpPr>
        <xdr:cNvPr id="537" name="フローチャート: 判断 536">
          <a:extLst>
            <a:ext uri="{FF2B5EF4-FFF2-40B4-BE49-F238E27FC236}">
              <a16:creationId xmlns:a16="http://schemas.microsoft.com/office/drawing/2014/main" id="{7319893A-AB73-4DFA-B492-BB3E7866B906}"/>
            </a:ext>
          </a:extLst>
        </xdr:cNvPr>
        <xdr:cNvSpPr/>
      </xdr:nvSpPr>
      <xdr:spPr>
        <a:xfrm>
          <a:off x="12763500" y="104174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38" name="テキスト ボックス 537">
          <a:extLst>
            <a:ext uri="{FF2B5EF4-FFF2-40B4-BE49-F238E27FC236}">
              <a16:creationId xmlns:a16="http://schemas.microsoft.com/office/drawing/2014/main" id="{401354F8-DDA0-4B9E-A59C-58F54F4ACDE4}"/>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39" name="テキスト ボックス 538">
          <a:extLst>
            <a:ext uri="{FF2B5EF4-FFF2-40B4-BE49-F238E27FC236}">
              <a16:creationId xmlns:a16="http://schemas.microsoft.com/office/drawing/2014/main" id="{239073F8-1AD1-472A-A8B2-909F32850BA6}"/>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40" name="テキスト ボックス 539">
          <a:extLst>
            <a:ext uri="{FF2B5EF4-FFF2-40B4-BE49-F238E27FC236}">
              <a16:creationId xmlns:a16="http://schemas.microsoft.com/office/drawing/2014/main" id="{60EE5CBC-B4B9-4201-B88D-9E1F9FF63891}"/>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41" name="テキスト ボックス 540">
          <a:extLst>
            <a:ext uri="{FF2B5EF4-FFF2-40B4-BE49-F238E27FC236}">
              <a16:creationId xmlns:a16="http://schemas.microsoft.com/office/drawing/2014/main" id="{5E9AA0D6-8D5D-4E68-B68A-0ECFDB4AB58F}"/>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42" name="テキスト ボックス 541">
          <a:extLst>
            <a:ext uri="{FF2B5EF4-FFF2-40B4-BE49-F238E27FC236}">
              <a16:creationId xmlns:a16="http://schemas.microsoft.com/office/drawing/2014/main" id="{80A4A46F-5A48-4795-8575-C56E0BC2C565}"/>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27577</xdr:rowOff>
    </xdr:from>
    <xdr:to>
      <xdr:col>85</xdr:col>
      <xdr:colOff>177800</xdr:colOff>
      <xdr:row>56</xdr:row>
      <xdr:rowOff>129177</xdr:rowOff>
    </xdr:to>
    <xdr:sp macro="" textlink="">
      <xdr:nvSpPr>
        <xdr:cNvPr id="543" name="楕円 542">
          <a:extLst>
            <a:ext uri="{FF2B5EF4-FFF2-40B4-BE49-F238E27FC236}">
              <a16:creationId xmlns:a16="http://schemas.microsoft.com/office/drawing/2014/main" id="{EC6B13EF-363B-4CA7-8D69-04F1C28FABCA}"/>
            </a:ext>
          </a:extLst>
        </xdr:cNvPr>
        <xdr:cNvSpPr/>
      </xdr:nvSpPr>
      <xdr:spPr>
        <a:xfrm>
          <a:off x="16268700" y="96287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55</xdr:row>
      <xdr:rowOff>113954</xdr:rowOff>
    </xdr:from>
    <xdr:ext cx="405111" cy="259045"/>
    <xdr:sp macro="" textlink="">
      <xdr:nvSpPr>
        <xdr:cNvPr id="544" name="【学校施設】&#10;有形固定資産減価償却率該当値テキスト">
          <a:extLst>
            <a:ext uri="{FF2B5EF4-FFF2-40B4-BE49-F238E27FC236}">
              <a16:creationId xmlns:a16="http://schemas.microsoft.com/office/drawing/2014/main" id="{B0B16A03-FF5C-4604-BB68-07D0A66968F9}"/>
            </a:ext>
          </a:extLst>
        </xdr:cNvPr>
        <xdr:cNvSpPr txBox="1"/>
      </xdr:nvSpPr>
      <xdr:spPr>
        <a:xfrm>
          <a:off x="16357600" y="95437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55</xdr:row>
      <xdr:rowOff>158206</xdr:rowOff>
    </xdr:from>
    <xdr:to>
      <xdr:col>81</xdr:col>
      <xdr:colOff>101600</xdr:colOff>
      <xdr:row>56</xdr:row>
      <xdr:rowOff>88356</xdr:rowOff>
    </xdr:to>
    <xdr:sp macro="" textlink="">
      <xdr:nvSpPr>
        <xdr:cNvPr id="545" name="楕円 544">
          <a:extLst>
            <a:ext uri="{FF2B5EF4-FFF2-40B4-BE49-F238E27FC236}">
              <a16:creationId xmlns:a16="http://schemas.microsoft.com/office/drawing/2014/main" id="{C7FF7F74-F108-4EC8-8F2B-FE0AF4C6911D}"/>
            </a:ext>
          </a:extLst>
        </xdr:cNvPr>
        <xdr:cNvSpPr/>
      </xdr:nvSpPr>
      <xdr:spPr>
        <a:xfrm>
          <a:off x="15430500" y="95879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56</xdr:row>
      <xdr:rowOff>37556</xdr:rowOff>
    </xdr:from>
    <xdr:to>
      <xdr:col>85</xdr:col>
      <xdr:colOff>127000</xdr:colOff>
      <xdr:row>56</xdr:row>
      <xdr:rowOff>78377</xdr:rowOff>
    </xdr:to>
    <xdr:cxnSp macro="">
      <xdr:nvCxnSpPr>
        <xdr:cNvPr id="546" name="直線コネクタ 545">
          <a:extLst>
            <a:ext uri="{FF2B5EF4-FFF2-40B4-BE49-F238E27FC236}">
              <a16:creationId xmlns:a16="http://schemas.microsoft.com/office/drawing/2014/main" id="{5D0653B2-3138-40D8-8391-D9333239E890}"/>
            </a:ext>
          </a:extLst>
        </xdr:cNvPr>
        <xdr:cNvCxnSpPr/>
      </xdr:nvCxnSpPr>
      <xdr:spPr>
        <a:xfrm>
          <a:off x="15481300" y="9638756"/>
          <a:ext cx="838200" cy="408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58</xdr:row>
      <xdr:rowOff>125549</xdr:rowOff>
    </xdr:from>
    <xdr:to>
      <xdr:col>76</xdr:col>
      <xdr:colOff>165100</xdr:colOff>
      <xdr:row>59</xdr:row>
      <xdr:rowOff>55699</xdr:rowOff>
    </xdr:to>
    <xdr:sp macro="" textlink="">
      <xdr:nvSpPr>
        <xdr:cNvPr id="547" name="楕円 546">
          <a:extLst>
            <a:ext uri="{FF2B5EF4-FFF2-40B4-BE49-F238E27FC236}">
              <a16:creationId xmlns:a16="http://schemas.microsoft.com/office/drawing/2014/main" id="{0DD18DE0-78B6-4580-852D-C4C6A07C9A9D}"/>
            </a:ext>
          </a:extLst>
        </xdr:cNvPr>
        <xdr:cNvSpPr/>
      </xdr:nvSpPr>
      <xdr:spPr>
        <a:xfrm>
          <a:off x="14541500" y="100696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56</xdr:row>
      <xdr:rowOff>37556</xdr:rowOff>
    </xdr:from>
    <xdr:to>
      <xdr:col>81</xdr:col>
      <xdr:colOff>50800</xdr:colOff>
      <xdr:row>59</xdr:row>
      <xdr:rowOff>4899</xdr:rowOff>
    </xdr:to>
    <xdr:cxnSp macro="">
      <xdr:nvCxnSpPr>
        <xdr:cNvPr id="548" name="直線コネクタ 547">
          <a:extLst>
            <a:ext uri="{FF2B5EF4-FFF2-40B4-BE49-F238E27FC236}">
              <a16:creationId xmlns:a16="http://schemas.microsoft.com/office/drawing/2014/main" id="{78835AF2-C8E3-423B-8B6F-89D960A1DF85}"/>
            </a:ext>
          </a:extLst>
        </xdr:cNvPr>
        <xdr:cNvCxnSpPr/>
      </xdr:nvCxnSpPr>
      <xdr:spPr>
        <a:xfrm flipV="1">
          <a:off x="14592300" y="9638756"/>
          <a:ext cx="889000" cy="4816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58</xdr:row>
      <xdr:rowOff>89626</xdr:rowOff>
    </xdr:from>
    <xdr:to>
      <xdr:col>72</xdr:col>
      <xdr:colOff>38100</xdr:colOff>
      <xdr:row>59</xdr:row>
      <xdr:rowOff>19776</xdr:rowOff>
    </xdr:to>
    <xdr:sp macro="" textlink="">
      <xdr:nvSpPr>
        <xdr:cNvPr id="549" name="楕円 548">
          <a:extLst>
            <a:ext uri="{FF2B5EF4-FFF2-40B4-BE49-F238E27FC236}">
              <a16:creationId xmlns:a16="http://schemas.microsoft.com/office/drawing/2014/main" id="{9741E72B-A8BF-4880-B875-5B0DEBECE0AC}"/>
            </a:ext>
          </a:extLst>
        </xdr:cNvPr>
        <xdr:cNvSpPr/>
      </xdr:nvSpPr>
      <xdr:spPr>
        <a:xfrm>
          <a:off x="13652500" y="100337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58</xdr:row>
      <xdr:rowOff>140426</xdr:rowOff>
    </xdr:from>
    <xdr:to>
      <xdr:col>76</xdr:col>
      <xdr:colOff>114300</xdr:colOff>
      <xdr:row>59</xdr:row>
      <xdr:rowOff>4899</xdr:rowOff>
    </xdr:to>
    <xdr:cxnSp macro="">
      <xdr:nvCxnSpPr>
        <xdr:cNvPr id="550" name="直線コネクタ 549">
          <a:extLst>
            <a:ext uri="{FF2B5EF4-FFF2-40B4-BE49-F238E27FC236}">
              <a16:creationId xmlns:a16="http://schemas.microsoft.com/office/drawing/2014/main" id="{A8A57016-9221-4A2D-9C52-F09F735AF10D}"/>
            </a:ext>
          </a:extLst>
        </xdr:cNvPr>
        <xdr:cNvCxnSpPr/>
      </xdr:nvCxnSpPr>
      <xdr:spPr>
        <a:xfrm>
          <a:off x="13703300" y="10084526"/>
          <a:ext cx="8890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63</xdr:row>
      <xdr:rowOff>11249</xdr:rowOff>
    </xdr:from>
    <xdr:to>
      <xdr:col>67</xdr:col>
      <xdr:colOff>101600</xdr:colOff>
      <xdr:row>63</xdr:row>
      <xdr:rowOff>112849</xdr:rowOff>
    </xdr:to>
    <xdr:sp macro="" textlink="">
      <xdr:nvSpPr>
        <xdr:cNvPr id="551" name="楕円 550">
          <a:extLst>
            <a:ext uri="{FF2B5EF4-FFF2-40B4-BE49-F238E27FC236}">
              <a16:creationId xmlns:a16="http://schemas.microsoft.com/office/drawing/2014/main" id="{43BD3EB5-B330-46C6-B29D-616D3C985D28}"/>
            </a:ext>
          </a:extLst>
        </xdr:cNvPr>
        <xdr:cNvSpPr/>
      </xdr:nvSpPr>
      <xdr:spPr>
        <a:xfrm>
          <a:off x="12763500" y="108125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58</xdr:row>
      <xdr:rowOff>140426</xdr:rowOff>
    </xdr:from>
    <xdr:to>
      <xdr:col>71</xdr:col>
      <xdr:colOff>177800</xdr:colOff>
      <xdr:row>63</xdr:row>
      <xdr:rowOff>62049</xdr:rowOff>
    </xdr:to>
    <xdr:cxnSp macro="">
      <xdr:nvCxnSpPr>
        <xdr:cNvPr id="552" name="直線コネクタ 551">
          <a:extLst>
            <a:ext uri="{FF2B5EF4-FFF2-40B4-BE49-F238E27FC236}">
              <a16:creationId xmlns:a16="http://schemas.microsoft.com/office/drawing/2014/main" id="{B37330F6-F154-4B47-9B82-D148DA358113}"/>
            </a:ext>
          </a:extLst>
        </xdr:cNvPr>
        <xdr:cNvCxnSpPr/>
      </xdr:nvCxnSpPr>
      <xdr:spPr>
        <a:xfrm flipV="1">
          <a:off x="12814300" y="10084526"/>
          <a:ext cx="889000" cy="7788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61</xdr:row>
      <xdr:rowOff>87647</xdr:rowOff>
    </xdr:from>
    <xdr:ext cx="405111" cy="259045"/>
    <xdr:sp macro="" textlink="">
      <xdr:nvSpPr>
        <xdr:cNvPr id="553" name="n_1aveValue【学校施設】&#10;有形固定資産減価償却率">
          <a:extLst>
            <a:ext uri="{FF2B5EF4-FFF2-40B4-BE49-F238E27FC236}">
              <a16:creationId xmlns:a16="http://schemas.microsoft.com/office/drawing/2014/main" id="{22638884-6761-48A0-945E-E28E48555C48}"/>
            </a:ext>
          </a:extLst>
        </xdr:cNvPr>
        <xdr:cNvSpPr txBox="1"/>
      </xdr:nvSpPr>
      <xdr:spPr>
        <a:xfrm>
          <a:off x="15266044" y="105460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61</xdr:row>
      <xdr:rowOff>48458</xdr:rowOff>
    </xdr:from>
    <xdr:ext cx="405111" cy="259045"/>
    <xdr:sp macro="" textlink="">
      <xdr:nvSpPr>
        <xdr:cNvPr id="554" name="n_2aveValue【学校施設】&#10;有形固定資産減価償却率">
          <a:extLst>
            <a:ext uri="{FF2B5EF4-FFF2-40B4-BE49-F238E27FC236}">
              <a16:creationId xmlns:a16="http://schemas.microsoft.com/office/drawing/2014/main" id="{2F004518-4823-45C5-A94D-F4E70F6B6B9F}"/>
            </a:ext>
          </a:extLst>
        </xdr:cNvPr>
        <xdr:cNvSpPr txBox="1"/>
      </xdr:nvSpPr>
      <xdr:spPr>
        <a:xfrm>
          <a:off x="14389744" y="105069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61</xdr:row>
      <xdr:rowOff>28864</xdr:rowOff>
    </xdr:from>
    <xdr:ext cx="405111" cy="259045"/>
    <xdr:sp macro="" textlink="">
      <xdr:nvSpPr>
        <xdr:cNvPr id="555" name="n_3aveValue【学校施設】&#10;有形固定資産減価償却率">
          <a:extLst>
            <a:ext uri="{FF2B5EF4-FFF2-40B4-BE49-F238E27FC236}">
              <a16:creationId xmlns:a16="http://schemas.microsoft.com/office/drawing/2014/main" id="{8FB72946-69E0-41EB-92C4-24AEDB6D2BFB}"/>
            </a:ext>
          </a:extLst>
        </xdr:cNvPr>
        <xdr:cNvSpPr txBox="1"/>
      </xdr:nvSpPr>
      <xdr:spPr>
        <a:xfrm>
          <a:off x="13500744" y="104873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59</xdr:row>
      <xdr:rowOff>77124</xdr:rowOff>
    </xdr:from>
    <xdr:ext cx="405111" cy="259045"/>
    <xdr:sp macro="" textlink="">
      <xdr:nvSpPr>
        <xdr:cNvPr id="556" name="n_4aveValue【学校施設】&#10;有形固定資産減価償却率">
          <a:extLst>
            <a:ext uri="{FF2B5EF4-FFF2-40B4-BE49-F238E27FC236}">
              <a16:creationId xmlns:a16="http://schemas.microsoft.com/office/drawing/2014/main" id="{3B98E3A6-9666-43D4-B4DD-D50229341CF3}"/>
            </a:ext>
          </a:extLst>
        </xdr:cNvPr>
        <xdr:cNvSpPr txBox="1"/>
      </xdr:nvSpPr>
      <xdr:spPr>
        <a:xfrm>
          <a:off x="12611744" y="101926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54</xdr:row>
      <xdr:rowOff>104883</xdr:rowOff>
    </xdr:from>
    <xdr:ext cx="405111" cy="259045"/>
    <xdr:sp macro="" textlink="">
      <xdr:nvSpPr>
        <xdr:cNvPr id="557" name="n_1mainValue【学校施設】&#10;有形固定資産減価償却率">
          <a:extLst>
            <a:ext uri="{FF2B5EF4-FFF2-40B4-BE49-F238E27FC236}">
              <a16:creationId xmlns:a16="http://schemas.microsoft.com/office/drawing/2014/main" id="{EF3A74DC-FC80-4AEF-9C94-63C1B6C9700C}"/>
            </a:ext>
          </a:extLst>
        </xdr:cNvPr>
        <xdr:cNvSpPr txBox="1"/>
      </xdr:nvSpPr>
      <xdr:spPr>
        <a:xfrm>
          <a:off x="15266044" y="93631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72226</xdr:rowOff>
    </xdr:from>
    <xdr:ext cx="405111" cy="259045"/>
    <xdr:sp macro="" textlink="">
      <xdr:nvSpPr>
        <xdr:cNvPr id="558" name="n_2mainValue【学校施設】&#10;有形固定資産減価償却率">
          <a:extLst>
            <a:ext uri="{FF2B5EF4-FFF2-40B4-BE49-F238E27FC236}">
              <a16:creationId xmlns:a16="http://schemas.microsoft.com/office/drawing/2014/main" id="{54FD28CC-9616-467B-9FBC-1C4FA799F111}"/>
            </a:ext>
          </a:extLst>
        </xdr:cNvPr>
        <xdr:cNvSpPr txBox="1"/>
      </xdr:nvSpPr>
      <xdr:spPr>
        <a:xfrm>
          <a:off x="14389744" y="98448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36303</xdr:rowOff>
    </xdr:from>
    <xdr:ext cx="405111" cy="259045"/>
    <xdr:sp macro="" textlink="">
      <xdr:nvSpPr>
        <xdr:cNvPr id="559" name="n_3mainValue【学校施設】&#10;有形固定資産減価償却率">
          <a:extLst>
            <a:ext uri="{FF2B5EF4-FFF2-40B4-BE49-F238E27FC236}">
              <a16:creationId xmlns:a16="http://schemas.microsoft.com/office/drawing/2014/main" id="{D5467B68-CA6B-42EB-AFF0-1FB6B3C208D2}"/>
            </a:ext>
          </a:extLst>
        </xdr:cNvPr>
        <xdr:cNvSpPr txBox="1"/>
      </xdr:nvSpPr>
      <xdr:spPr>
        <a:xfrm>
          <a:off x="13500744" y="98089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63</xdr:row>
      <xdr:rowOff>103976</xdr:rowOff>
    </xdr:from>
    <xdr:ext cx="405111" cy="259045"/>
    <xdr:sp macro="" textlink="">
      <xdr:nvSpPr>
        <xdr:cNvPr id="560" name="n_4mainValue【学校施設】&#10;有形固定資産減価償却率">
          <a:extLst>
            <a:ext uri="{FF2B5EF4-FFF2-40B4-BE49-F238E27FC236}">
              <a16:creationId xmlns:a16="http://schemas.microsoft.com/office/drawing/2014/main" id="{03BE61D9-B501-4542-AAC2-C608562B15C2}"/>
            </a:ext>
          </a:extLst>
        </xdr:cNvPr>
        <xdr:cNvSpPr txBox="1"/>
      </xdr:nvSpPr>
      <xdr:spPr>
        <a:xfrm>
          <a:off x="12611744" y="109053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61" name="正方形/長方形 560">
          <a:extLst>
            <a:ext uri="{FF2B5EF4-FFF2-40B4-BE49-F238E27FC236}">
              <a16:creationId xmlns:a16="http://schemas.microsoft.com/office/drawing/2014/main" id="{D6DA2A5E-8B2C-499C-BDF4-64F41CD27B80}"/>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62" name="正方形/長方形 561">
          <a:extLst>
            <a:ext uri="{FF2B5EF4-FFF2-40B4-BE49-F238E27FC236}">
              <a16:creationId xmlns:a16="http://schemas.microsoft.com/office/drawing/2014/main" id="{2954E43E-98B8-46FF-B97C-9EEB7AE82B70}"/>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63" name="正方形/長方形 562">
          <a:extLst>
            <a:ext uri="{FF2B5EF4-FFF2-40B4-BE49-F238E27FC236}">
              <a16:creationId xmlns:a16="http://schemas.microsoft.com/office/drawing/2014/main" id="{DAB2D22A-6B55-48B8-833D-9947F34D291A}"/>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64" name="正方形/長方形 563">
          <a:extLst>
            <a:ext uri="{FF2B5EF4-FFF2-40B4-BE49-F238E27FC236}">
              <a16:creationId xmlns:a16="http://schemas.microsoft.com/office/drawing/2014/main" id="{DD4F50C1-25BA-43F4-9130-C3CA74FFCA88}"/>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65" name="正方形/長方形 564">
          <a:extLst>
            <a:ext uri="{FF2B5EF4-FFF2-40B4-BE49-F238E27FC236}">
              <a16:creationId xmlns:a16="http://schemas.microsoft.com/office/drawing/2014/main" id="{AB66689F-1743-42CC-B7F1-A276BF01CC00}"/>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66" name="正方形/長方形 565">
          <a:extLst>
            <a:ext uri="{FF2B5EF4-FFF2-40B4-BE49-F238E27FC236}">
              <a16:creationId xmlns:a16="http://schemas.microsoft.com/office/drawing/2014/main" id="{27A5FAB8-1F8A-4402-9843-6C221CF45964}"/>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67" name="正方形/長方形 566">
          <a:extLst>
            <a:ext uri="{FF2B5EF4-FFF2-40B4-BE49-F238E27FC236}">
              <a16:creationId xmlns:a16="http://schemas.microsoft.com/office/drawing/2014/main" id="{EC044000-6680-4D4B-970B-3308DC6C7872}"/>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68" name="正方形/長方形 567">
          <a:extLst>
            <a:ext uri="{FF2B5EF4-FFF2-40B4-BE49-F238E27FC236}">
              <a16:creationId xmlns:a16="http://schemas.microsoft.com/office/drawing/2014/main" id="{ADE474E6-5664-425C-A4DD-1AE1492DA515}"/>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69" name="テキスト ボックス 568">
          <a:extLst>
            <a:ext uri="{FF2B5EF4-FFF2-40B4-BE49-F238E27FC236}">
              <a16:creationId xmlns:a16="http://schemas.microsoft.com/office/drawing/2014/main" id="{6CFF0AB9-CF55-49EB-A534-7EC9D3EA2F71}"/>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70" name="直線コネクタ 569">
          <a:extLst>
            <a:ext uri="{FF2B5EF4-FFF2-40B4-BE49-F238E27FC236}">
              <a16:creationId xmlns:a16="http://schemas.microsoft.com/office/drawing/2014/main" id="{0DC6FCD6-B339-404B-A47F-AA8264826B08}"/>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571" name="直線コネクタ 570">
          <a:extLst>
            <a:ext uri="{FF2B5EF4-FFF2-40B4-BE49-F238E27FC236}">
              <a16:creationId xmlns:a16="http://schemas.microsoft.com/office/drawing/2014/main" id="{853A73F5-11C8-4DA8-AE17-6228BC0F2FF8}"/>
            </a:ext>
          </a:extLst>
        </xdr:cNvPr>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572" name="テキスト ボックス 571">
          <a:extLst>
            <a:ext uri="{FF2B5EF4-FFF2-40B4-BE49-F238E27FC236}">
              <a16:creationId xmlns:a16="http://schemas.microsoft.com/office/drawing/2014/main" id="{13D25E7D-36F6-42F8-847F-14C076A50B25}"/>
            </a:ext>
          </a:extLst>
        </xdr:cNvPr>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573" name="直線コネクタ 572">
          <a:extLst>
            <a:ext uri="{FF2B5EF4-FFF2-40B4-BE49-F238E27FC236}">
              <a16:creationId xmlns:a16="http://schemas.microsoft.com/office/drawing/2014/main" id="{4009856E-401D-4AE2-9EF9-1A60539E8303}"/>
            </a:ext>
          </a:extLst>
        </xdr:cNvPr>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574" name="テキスト ボックス 573">
          <a:extLst>
            <a:ext uri="{FF2B5EF4-FFF2-40B4-BE49-F238E27FC236}">
              <a16:creationId xmlns:a16="http://schemas.microsoft.com/office/drawing/2014/main" id="{00906023-C39D-419B-B6F8-03B35DF4940A}"/>
            </a:ext>
          </a:extLst>
        </xdr:cNvPr>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575" name="直線コネクタ 574">
          <a:extLst>
            <a:ext uri="{FF2B5EF4-FFF2-40B4-BE49-F238E27FC236}">
              <a16:creationId xmlns:a16="http://schemas.microsoft.com/office/drawing/2014/main" id="{6AB7FA2B-547B-468D-86A3-7F8C14788700}"/>
            </a:ext>
          </a:extLst>
        </xdr:cNvPr>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59</xdr:row>
      <xdr:rowOff>29227</xdr:rowOff>
    </xdr:from>
    <xdr:ext cx="531299" cy="259045"/>
    <xdr:sp macro="" textlink="">
      <xdr:nvSpPr>
        <xdr:cNvPr id="576" name="テキスト ボックス 575">
          <a:extLst>
            <a:ext uri="{FF2B5EF4-FFF2-40B4-BE49-F238E27FC236}">
              <a16:creationId xmlns:a16="http://schemas.microsoft.com/office/drawing/2014/main" id="{062E433B-D43E-4520-A435-770F3C86940C}"/>
            </a:ext>
          </a:extLst>
        </xdr:cNvPr>
        <xdr:cNvSpPr txBox="1"/>
      </xdr:nvSpPr>
      <xdr:spPr>
        <a:xfrm>
          <a:off x="17756701" y="1014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577" name="直線コネクタ 576">
          <a:extLst>
            <a:ext uri="{FF2B5EF4-FFF2-40B4-BE49-F238E27FC236}">
              <a16:creationId xmlns:a16="http://schemas.microsoft.com/office/drawing/2014/main" id="{06DDDF59-2584-4078-82F9-1FEDB4CCE9F3}"/>
            </a:ext>
          </a:extLst>
        </xdr:cNvPr>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162577</xdr:rowOff>
    </xdr:from>
    <xdr:ext cx="531299" cy="259045"/>
    <xdr:sp macro="" textlink="">
      <xdr:nvSpPr>
        <xdr:cNvPr id="578" name="テキスト ボックス 577">
          <a:extLst>
            <a:ext uri="{FF2B5EF4-FFF2-40B4-BE49-F238E27FC236}">
              <a16:creationId xmlns:a16="http://schemas.microsoft.com/office/drawing/2014/main" id="{07A6EB4F-FEB5-414D-AD90-155F5331E0D0}"/>
            </a:ext>
          </a:extLst>
        </xdr:cNvPr>
        <xdr:cNvSpPr txBox="1"/>
      </xdr:nvSpPr>
      <xdr:spPr>
        <a:xfrm>
          <a:off x="17756701" y="976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579" name="直線コネクタ 578">
          <a:extLst>
            <a:ext uri="{FF2B5EF4-FFF2-40B4-BE49-F238E27FC236}">
              <a16:creationId xmlns:a16="http://schemas.microsoft.com/office/drawing/2014/main" id="{02E71F87-8450-4B33-B145-B875AA0DBCEE}"/>
            </a:ext>
          </a:extLst>
        </xdr:cNvPr>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54</xdr:row>
      <xdr:rowOff>124477</xdr:rowOff>
    </xdr:from>
    <xdr:ext cx="531299" cy="259045"/>
    <xdr:sp macro="" textlink="">
      <xdr:nvSpPr>
        <xdr:cNvPr id="580" name="テキスト ボックス 579">
          <a:extLst>
            <a:ext uri="{FF2B5EF4-FFF2-40B4-BE49-F238E27FC236}">
              <a16:creationId xmlns:a16="http://schemas.microsoft.com/office/drawing/2014/main" id="{05E06065-DACE-4CBD-BECC-68F93B4388B4}"/>
            </a:ext>
          </a:extLst>
        </xdr:cNvPr>
        <xdr:cNvSpPr txBox="1"/>
      </xdr:nvSpPr>
      <xdr:spPr>
        <a:xfrm>
          <a:off x="17756701" y="938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81" name="直線コネクタ 580">
          <a:extLst>
            <a:ext uri="{FF2B5EF4-FFF2-40B4-BE49-F238E27FC236}">
              <a16:creationId xmlns:a16="http://schemas.microsoft.com/office/drawing/2014/main" id="{FAB0CA4B-FAD3-4FDB-912E-7D6D5C764735}"/>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86377</xdr:rowOff>
    </xdr:from>
    <xdr:ext cx="531299" cy="259045"/>
    <xdr:sp macro="" textlink="">
      <xdr:nvSpPr>
        <xdr:cNvPr id="582" name="テキスト ボックス 581">
          <a:extLst>
            <a:ext uri="{FF2B5EF4-FFF2-40B4-BE49-F238E27FC236}">
              <a16:creationId xmlns:a16="http://schemas.microsoft.com/office/drawing/2014/main" id="{0123D7B4-DDA4-4752-9517-709303B172EF}"/>
            </a:ext>
          </a:extLst>
        </xdr:cNvPr>
        <xdr:cNvSpPr txBox="1"/>
      </xdr:nvSpPr>
      <xdr:spPr>
        <a:xfrm>
          <a:off x="17756701" y="900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83" name="【学校施設】&#10;一人当たり面積グラフ枠">
          <a:extLst>
            <a:ext uri="{FF2B5EF4-FFF2-40B4-BE49-F238E27FC236}">
              <a16:creationId xmlns:a16="http://schemas.microsoft.com/office/drawing/2014/main" id="{3C3A58E6-1F0A-40AA-B48C-CC3B97E98CC1}"/>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2515</xdr:rowOff>
    </xdr:from>
    <xdr:to>
      <xdr:col>116</xdr:col>
      <xdr:colOff>62864</xdr:colOff>
      <xdr:row>63</xdr:row>
      <xdr:rowOff>145085</xdr:rowOff>
    </xdr:to>
    <xdr:cxnSp macro="">
      <xdr:nvCxnSpPr>
        <xdr:cNvPr id="584" name="直線コネクタ 583">
          <a:extLst>
            <a:ext uri="{FF2B5EF4-FFF2-40B4-BE49-F238E27FC236}">
              <a16:creationId xmlns:a16="http://schemas.microsoft.com/office/drawing/2014/main" id="{4489A376-B241-4E4D-8FC5-302EB07755C9}"/>
            </a:ext>
          </a:extLst>
        </xdr:cNvPr>
        <xdr:cNvCxnSpPr/>
      </xdr:nvCxnSpPr>
      <xdr:spPr>
        <a:xfrm flipV="1">
          <a:off x="22160864" y="9432265"/>
          <a:ext cx="0" cy="15141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148912</xdr:rowOff>
    </xdr:from>
    <xdr:ext cx="469744" cy="259045"/>
    <xdr:sp macro="" textlink="">
      <xdr:nvSpPr>
        <xdr:cNvPr id="585" name="【学校施設】&#10;一人当たり面積最小値テキスト">
          <a:extLst>
            <a:ext uri="{FF2B5EF4-FFF2-40B4-BE49-F238E27FC236}">
              <a16:creationId xmlns:a16="http://schemas.microsoft.com/office/drawing/2014/main" id="{2E46D5E8-BBF0-4F48-BF6B-42C571DD50AD}"/>
            </a:ext>
          </a:extLst>
        </xdr:cNvPr>
        <xdr:cNvSpPr txBox="1"/>
      </xdr:nvSpPr>
      <xdr:spPr>
        <a:xfrm>
          <a:off x="22199600" y="109502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145085</xdr:rowOff>
    </xdr:from>
    <xdr:to>
      <xdr:col>116</xdr:col>
      <xdr:colOff>152400</xdr:colOff>
      <xdr:row>63</xdr:row>
      <xdr:rowOff>145085</xdr:rowOff>
    </xdr:to>
    <xdr:cxnSp macro="">
      <xdr:nvCxnSpPr>
        <xdr:cNvPr id="586" name="直線コネクタ 585">
          <a:extLst>
            <a:ext uri="{FF2B5EF4-FFF2-40B4-BE49-F238E27FC236}">
              <a16:creationId xmlns:a16="http://schemas.microsoft.com/office/drawing/2014/main" id="{79711F40-0492-4526-96FA-8B943EA56F6F}"/>
            </a:ext>
          </a:extLst>
        </xdr:cNvPr>
        <xdr:cNvCxnSpPr/>
      </xdr:nvCxnSpPr>
      <xdr:spPr>
        <a:xfrm>
          <a:off x="22072600" y="109464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53</xdr:row>
      <xdr:rowOff>120642</xdr:rowOff>
    </xdr:from>
    <xdr:ext cx="534377" cy="259045"/>
    <xdr:sp macro="" textlink="">
      <xdr:nvSpPr>
        <xdr:cNvPr id="587" name="【学校施設】&#10;一人当たり面積最大値テキスト">
          <a:extLst>
            <a:ext uri="{FF2B5EF4-FFF2-40B4-BE49-F238E27FC236}">
              <a16:creationId xmlns:a16="http://schemas.microsoft.com/office/drawing/2014/main" id="{6C39EB0C-36B6-4F7F-B838-699EA76A0EF4}"/>
            </a:ext>
          </a:extLst>
        </xdr:cNvPr>
        <xdr:cNvSpPr txBox="1"/>
      </xdr:nvSpPr>
      <xdr:spPr>
        <a:xfrm>
          <a:off x="22199600" y="92074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21.217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2515</xdr:rowOff>
    </xdr:from>
    <xdr:to>
      <xdr:col>116</xdr:col>
      <xdr:colOff>152400</xdr:colOff>
      <xdr:row>55</xdr:row>
      <xdr:rowOff>2515</xdr:rowOff>
    </xdr:to>
    <xdr:cxnSp macro="">
      <xdr:nvCxnSpPr>
        <xdr:cNvPr id="588" name="直線コネクタ 587">
          <a:extLst>
            <a:ext uri="{FF2B5EF4-FFF2-40B4-BE49-F238E27FC236}">
              <a16:creationId xmlns:a16="http://schemas.microsoft.com/office/drawing/2014/main" id="{C712B163-0884-4B94-9AA8-EBA105E21AC9}"/>
            </a:ext>
          </a:extLst>
        </xdr:cNvPr>
        <xdr:cNvCxnSpPr/>
      </xdr:nvCxnSpPr>
      <xdr:spPr>
        <a:xfrm>
          <a:off x="22072600" y="94322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54830</xdr:rowOff>
    </xdr:from>
    <xdr:ext cx="469744" cy="259045"/>
    <xdr:sp macro="" textlink="">
      <xdr:nvSpPr>
        <xdr:cNvPr id="589" name="【学校施設】&#10;一人当たり面積平均値テキスト">
          <a:extLst>
            <a:ext uri="{FF2B5EF4-FFF2-40B4-BE49-F238E27FC236}">
              <a16:creationId xmlns:a16="http://schemas.microsoft.com/office/drawing/2014/main" id="{ACF1F967-60D2-4085-9AF5-97598C4E5588}"/>
            </a:ext>
          </a:extLst>
        </xdr:cNvPr>
        <xdr:cNvSpPr txBox="1"/>
      </xdr:nvSpPr>
      <xdr:spPr>
        <a:xfrm>
          <a:off x="22199600" y="1051328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31953</xdr:rowOff>
    </xdr:from>
    <xdr:to>
      <xdr:col>116</xdr:col>
      <xdr:colOff>114300</xdr:colOff>
      <xdr:row>62</xdr:row>
      <xdr:rowOff>133553</xdr:rowOff>
    </xdr:to>
    <xdr:sp macro="" textlink="">
      <xdr:nvSpPr>
        <xdr:cNvPr id="590" name="フローチャート: 判断 589">
          <a:extLst>
            <a:ext uri="{FF2B5EF4-FFF2-40B4-BE49-F238E27FC236}">
              <a16:creationId xmlns:a16="http://schemas.microsoft.com/office/drawing/2014/main" id="{E305E112-D59B-42BF-A570-C0B020F792B6}"/>
            </a:ext>
          </a:extLst>
        </xdr:cNvPr>
        <xdr:cNvSpPr/>
      </xdr:nvSpPr>
      <xdr:spPr>
        <a:xfrm>
          <a:off x="22110700" y="10661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55652</xdr:rowOff>
    </xdr:from>
    <xdr:to>
      <xdr:col>112</xdr:col>
      <xdr:colOff>38100</xdr:colOff>
      <xdr:row>62</xdr:row>
      <xdr:rowOff>157252</xdr:rowOff>
    </xdr:to>
    <xdr:sp macro="" textlink="">
      <xdr:nvSpPr>
        <xdr:cNvPr id="591" name="フローチャート: 判断 590">
          <a:extLst>
            <a:ext uri="{FF2B5EF4-FFF2-40B4-BE49-F238E27FC236}">
              <a16:creationId xmlns:a16="http://schemas.microsoft.com/office/drawing/2014/main" id="{80A04797-BA43-428C-BD4A-12F0E94FDD2C}"/>
            </a:ext>
          </a:extLst>
        </xdr:cNvPr>
        <xdr:cNvSpPr/>
      </xdr:nvSpPr>
      <xdr:spPr>
        <a:xfrm>
          <a:off x="21272500" y="10685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66015</xdr:rowOff>
    </xdr:from>
    <xdr:to>
      <xdr:col>107</xdr:col>
      <xdr:colOff>101600</xdr:colOff>
      <xdr:row>62</xdr:row>
      <xdr:rowOff>167615</xdr:rowOff>
    </xdr:to>
    <xdr:sp macro="" textlink="">
      <xdr:nvSpPr>
        <xdr:cNvPr id="592" name="フローチャート: 判断 591">
          <a:extLst>
            <a:ext uri="{FF2B5EF4-FFF2-40B4-BE49-F238E27FC236}">
              <a16:creationId xmlns:a16="http://schemas.microsoft.com/office/drawing/2014/main" id="{FF2D3A1F-A4D8-4C63-8F6D-9604B37A85D4}"/>
            </a:ext>
          </a:extLst>
        </xdr:cNvPr>
        <xdr:cNvSpPr/>
      </xdr:nvSpPr>
      <xdr:spPr>
        <a:xfrm>
          <a:off x="20383500" y="10695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74092</xdr:rowOff>
    </xdr:from>
    <xdr:to>
      <xdr:col>102</xdr:col>
      <xdr:colOff>165100</xdr:colOff>
      <xdr:row>63</xdr:row>
      <xdr:rowOff>4242</xdr:rowOff>
    </xdr:to>
    <xdr:sp macro="" textlink="">
      <xdr:nvSpPr>
        <xdr:cNvPr id="593" name="フローチャート: 判断 592">
          <a:extLst>
            <a:ext uri="{FF2B5EF4-FFF2-40B4-BE49-F238E27FC236}">
              <a16:creationId xmlns:a16="http://schemas.microsoft.com/office/drawing/2014/main" id="{FC1EF967-DA27-48F0-95C0-10EA8C48A2D5}"/>
            </a:ext>
          </a:extLst>
        </xdr:cNvPr>
        <xdr:cNvSpPr/>
      </xdr:nvSpPr>
      <xdr:spPr>
        <a:xfrm>
          <a:off x="19494500" y="107039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65177</xdr:rowOff>
    </xdr:from>
    <xdr:to>
      <xdr:col>98</xdr:col>
      <xdr:colOff>38100</xdr:colOff>
      <xdr:row>62</xdr:row>
      <xdr:rowOff>166777</xdr:rowOff>
    </xdr:to>
    <xdr:sp macro="" textlink="">
      <xdr:nvSpPr>
        <xdr:cNvPr id="594" name="フローチャート: 判断 593">
          <a:extLst>
            <a:ext uri="{FF2B5EF4-FFF2-40B4-BE49-F238E27FC236}">
              <a16:creationId xmlns:a16="http://schemas.microsoft.com/office/drawing/2014/main" id="{742776EB-019B-43B5-96E0-61EBE8053C7B}"/>
            </a:ext>
          </a:extLst>
        </xdr:cNvPr>
        <xdr:cNvSpPr/>
      </xdr:nvSpPr>
      <xdr:spPr>
        <a:xfrm>
          <a:off x="18605500" y="106950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95" name="テキスト ボックス 594">
          <a:extLst>
            <a:ext uri="{FF2B5EF4-FFF2-40B4-BE49-F238E27FC236}">
              <a16:creationId xmlns:a16="http://schemas.microsoft.com/office/drawing/2014/main" id="{83B2CB62-8239-42D5-8B3D-A19F46BD4434}"/>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96" name="テキスト ボックス 595">
          <a:extLst>
            <a:ext uri="{FF2B5EF4-FFF2-40B4-BE49-F238E27FC236}">
              <a16:creationId xmlns:a16="http://schemas.microsoft.com/office/drawing/2014/main" id="{64E8B0A3-2249-43F7-8374-3C8471F75868}"/>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97" name="テキスト ボックス 596">
          <a:extLst>
            <a:ext uri="{FF2B5EF4-FFF2-40B4-BE49-F238E27FC236}">
              <a16:creationId xmlns:a16="http://schemas.microsoft.com/office/drawing/2014/main" id="{9CA59D66-7AC7-4726-97BC-0CE66C6B5B6E}"/>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98" name="テキスト ボックス 597">
          <a:extLst>
            <a:ext uri="{FF2B5EF4-FFF2-40B4-BE49-F238E27FC236}">
              <a16:creationId xmlns:a16="http://schemas.microsoft.com/office/drawing/2014/main" id="{80832BB8-B7FC-4150-81AC-3D93087DC555}"/>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99" name="テキスト ボックス 598">
          <a:extLst>
            <a:ext uri="{FF2B5EF4-FFF2-40B4-BE49-F238E27FC236}">
              <a16:creationId xmlns:a16="http://schemas.microsoft.com/office/drawing/2014/main" id="{CCE1BB1C-49F6-4BA0-B98E-73B9108D7ABC}"/>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62967</xdr:rowOff>
    </xdr:from>
    <xdr:to>
      <xdr:col>116</xdr:col>
      <xdr:colOff>114300</xdr:colOff>
      <xdr:row>62</xdr:row>
      <xdr:rowOff>164567</xdr:rowOff>
    </xdr:to>
    <xdr:sp macro="" textlink="">
      <xdr:nvSpPr>
        <xdr:cNvPr id="600" name="楕円 599">
          <a:extLst>
            <a:ext uri="{FF2B5EF4-FFF2-40B4-BE49-F238E27FC236}">
              <a16:creationId xmlns:a16="http://schemas.microsoft.com/office/drawing/2014/main" id="{68D4D05E-2239-40F7-9113-A524DCD3283B}"/>
            </a:ext>
          </a:extLst>
        </xdr:cNvPr>
        <xdr:cNvSpPr/>
      </xdr:nvSpPr>
      <xdr:spPr>
        <a:xfrm>
          <a:off x="22110700" y="106928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41394</xdr:rowOff>
    </xdr:from>
    <xdr:ext cx="469744" cy="259045"/>
    <xdr:sp macro="" textlink="">
      <xdr:nvSpPr>
        <xdr:cNvPr id="601" name="【学校施設】&#10;一人当たり面積該当値テキスト">
          <a:extLst>
            <a:ext uri="{FF2B5EF4-FFF2-40B4-BE49-F238E27FC236}">
              <a16:creationId xmlns:a16="http://schemas.microsoft.com/office/drawing/2014/main" id="{2C33D11A-DD56-4B5F-AD48-EB0898DAB2F8}"/>
            </a:ext>
          </a:extLst>
        </xdr:cNvPr>
        <xdr:cNvSpPr txBox="1"/>
      </xdr:nvSpPr>
      <xdr:spPr>
        <a:xfrm>
          <a:off x="22199600" y="106712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64415</xdr:rowOff>
    </xdr:from>
    <xdr:to>
      <xdr:col>112</xdr:col>
      <xdr:colOff>38100</xdr:colOff>
      <xdr:row>62</xdr:row>
      <xdr:rowOff>166015</xdr:rowOff>
    </xdr:to>
    <xdr:sp macro="" textlink="">
      <xdr:nvSpPr>
        <xdr:cNvPr id="602" name="楕円 601">
          <a:extLst>
            <a:ext uri="{FF2B5EF4-FFF2-40B4-BE49-F238E27FC236}">
              <a16:creationId xmlns:a16="http://schemas.microsoft.com/office/drawing/2014/main" id="{3298EDDD-0E11-4E94-9C9B-EE0C144B5FD6}"/>
            </a:ext>
          </a:extLst>
        </xdr:cNvPr>
        <xdr:cNvSpPr/>
      </xdr:nvSpPr>
      <xdr:spPr>
        <a:xfrm>
          <a:off x="21272500" y="10694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62</xdr:row>
      <xdr:rowOff>113767</xdr:rowOff>
    </xdr:from>
    <xdr:to>
      <xdr:col>116</xdr:col>
      <xdr:colOff>63500</xdr:colOff>
      <xdr:row>62</xdr:row>
      <xdr:rowOff>115215</xdr:rowOff>
    </xdr:to>
    <xdr:cxnSp macro="">
      <xdr:nvCxnSpPr>
        <xdr:cNvPr id="603" name="直線コネクタ 602">
          <a:extLst>
            <a:ext uri="{FF2B5EF4-FFF2-40B4-BE49-F238E27FC236}">
              <a16:creationId xmlns:a16="http://schemas.microsoft.com/office/drawing/2014/main" id="{7A187B93-BC40-41FA-AE30-477204597C1B}"/>
            </a:ext>
          </a:extLst>
        </xdr:cNvPr>
        <xdr:cNvCxnSpPr/>
      </xdr:nvCxnSpPr>
      <xdr:spPr>
        <a:xfrm flipV="1">
          <a:off x="21323300" y="10743667"/>
          <a:ext cx="838200" cy="14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60</xdr:row>
      <xdr:rowOff>167666</xdr:rowOff>
    </xdr:from>
    <xdr:to>
      <xdr:col>107</xdr:col>
      <xdr:colOff>101600</xdr:colOff>
      <xdr:row>61</xdr:row>
      <xdr:rowOff>97816</xdr:rowOff>
    </xdr:to>
    <xdr:sp macro="" textlink="">
      <xdr:nvSpPr>
        <xdr:cNvPr id="604" name="楕円 603">
          <a:extLst>
            <a:ext uri="{FF2B5EF4-FFF2-40B4-BE49-F238E27FC236}">
              <a16:creationId xmlns:a16="http://schemas.microsoft.com/office/drawing/2014/main" id="{15B77F1B-1150-4AA0-B294-C984E22FD9B0}"/>
            </a:ext>
          </a:extLst>
        </xdr:cNvPr>
        <xdr:cNvSpPr/>
      </xdr:nvSpPr>
      <xdr:spPr>
        <a:xfrm>
          <a:off x="20383500" y="104546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61</xdr:row>
      <xdr:rowOff>47016</xdr:rowOff>
    </xdr:from>
    <xdr:to>
      <xdr:col>111</xdr:col>
      <xdr:colOff>177800</xdr:colOff>
      <xdr:row>62</xdr:row>
      <xdr:rowOff>115215</xdr:rowOff>
    </xdr:to>
    <xdr:cxnSp macro="">
      <xdr:nvCxnSpPr>
        <xdr:cNvPr id="605" name="直線コネクタ 604">
          <a:extLst>
            <a:ext uri="{FF2B5EF4-FFF2-40B4-BE49-F238E27FC236}">
              <a16:creationId xmlns:a16="http://schemas.microsoft.com/office/drawing/2014/main" id="{E48C3171-EE90-4A8F-AE21-74B3A90C98EC}"/>
            </a:ext>
          </a:extLst>
        </xdr:cNvPr>
        <xdr:cNvCxnSpPr/>
      </xdr:nvCxnSpPr>
      <xdr:spPr>
        <a:xfrm>
          <a:off x="20434300" y="10505466"/>
          <a:ext cx="889000" cy="2396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61</xdr:row>
      <xdr:rowOff>13284</xdr:rowOff>
    </xdr:from>
    <xdr:to>
      <xdr:col>102</xdr:col>
      <xdr:colOff>165100</xdr:colOff>
      <xdr:row>61</xdr:row>
      <xdr:rowOff>114884</xdr:rowOff>
    </xdr:to>
    <xdr:sp macro="" textlink="">
      <xdr:nvSpPr>
        <xdr:cNvPr id="606" name="楕円 605">
          <a:extLst>
            <a:ext uri="{FF2B5EF4-FFF2-40B4-BE49-F238E27FC236}">
              <a16:creationId xmlns:a16="http://schemas.microsoft.com/office/drawing/2014/main" id="{117D1702-E577-4155-8C3B-3A3CD1648819}"/>
            </a:ext>
          </a:extLst>
        </xdr:cNvPr>
        <xdr:cNvSpPr/>
      </xdr:nvSpPr>
      <xdr:spPr>
        <a:xfrm>
          <a:off x="19494500" y="104717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61</xdr:row>
      <xdr:rowOff>47016</xdr:rowOff>
    </xdr:from>
    <xdr:to>
      <xdr:col>107</xdr:col>
      <xdr:colOff>50800</xdr:colOff>
      <xdr:row>61</xdr:row>
      <xdr:rowOff>64084</xdr:rowOff>
    </xdr:to>
    <xdr:cxnSp macro="">
      <xdr:nvCxnSpPr>
        <xdr:cNvPr id="607" name="直線コネクタ 606">
          <a:extLst>
            <a:ext uri="{FF2B5EF4-FFF2-40B4-BE49-F238E27FC236}">
              <a16:creationId xmlns:a16="http://schemas.microsoft.com/office/drawing/2014/main" id="{CC266A11-CCB5-4071-8FB1-24D79B4E41F5}"/>
            </a:ext>
          </a:extLst>
        </xdr:cNvPr>
        <xdr:cNvCxnSpPr/>
      </xdr:nvCxnSpPr>
      <xdr:spPr>
        <a:xfrm flipV="1">
          <a:off x="19545300" y="10505466"/>
          <a:ext cx="889000" cy="170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61</xdr:row>
      <xdr:rowOff>47346</xdr:rowOff>
    </xdr:from>
    <xdr:to>
      <xdr:col>98</xdr:col>
      <xdr:colOff>38100</xdr:colOff>
      <xdr:row>61</xdr:row>
      <xdr:rowOff>148946</xdr:rowOff>
    </xdr:to>
    <xdr:sp macro="" textlink="">
      <xdr:nvSpPr>
        <xdr:cNvPr id="608" name="楕円 607">
          <a:extLst>
            <a:ext uri="{FF2B5EF4-FFF2-40B4-BE49-F238E27FC236}">
              <a16:creationId xmlns:a16="http://schemas.microsoft.com/office/drawing/2014/main" id="{923CBA73-62CB-493E-A5A8-60CFA300C8E5}"/>
            </a:ext>
          </a:extLst>
        </xdr:cNvPr>
        <xdr:cNvSpPr/>
      </xdr:nvSpPr>
      <xdr:spPr>
        <a:xfrm>
          <a:off x="18605500" y="105057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61</xdr:row>
      <xdr:rowOff>64084</xdr:rowOff>
    </xdr:from>
    <xdr:to>
      <xdr:col>102</xdr:col>
      <xdr:colOff>114300</xdr:colOff>
      <xdr:row>61</xdr:row>
      <xdr:rowOff>98146</xdr:rowOff>
    </xdr:to>
    <xdr:cxnSp macro="">
      <xdr:nvCxnSpPr>
        <xdr:cNvPr id="609" name="直線コネクタ 608">
          <a:extLst>
            <a:ext uri="{FF2B5EF4-FFF2-40B4-BE49-F238E27FC236}">
              <a16:creationId xmlns:a16="http://schemas.microsoft.com/office/drawing/2014/main" id="{4A095763-01C9-4B2D-928E-9097EE208943}"/>
            </a:ext>
          </a:extLst>
        </xdr:cNvPr>
        <xdr:cNvCxnSpPr/>
      </xdr:nvCxnSpPr>
      <xdr:spPr>
        <a:xfrm flipV="1">
          <a:off x="18656300" y="10522534"/>
          <a:ext cx="889000" cy="340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61</xdr:row>
      <xdr:rowOff>2329</xdr:rowOff>
    </xdr:from>
    <xdr:ext cx="469744" cy="259045"/>
    <xdr:sp macro="" textlink="">
      <xdr:nvSpPr>
        <xdr:cNvPr id="610" name="n_1aveValue【学校施設】&#10;一人当たり面積">
          <a:extLst>
            <a:ext uri="{FF2B5EF4-FFF2-40B4-BE49-F238E27FC236}">
              <a16:creationId xmlns:a16="http://schemas.microsoft.com/office/drawing/2014/main" id="{DE469FDF-887F-4C51-BFDE-FA9902FF71AF}"/>
            </a:ext>
          </a:extLst>
        </xdr:cNvPr>
        <xdr:cNvSpPr txBox="1"/>
      </xdr:nvSpPr>
      <xdr:spPr>
        <a:xfrm>
          <a:off x="21075727" y="104607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158742</xdr:rowOff>
    </xdr:from>
    <xdr:ext cx="469744" cy="259045"/>
    <xdr:sp macro="" textlink="">
      <xdr:nvSpPr>
        <xdr:cNvPr id="611" name="n_2aveValue【学校施設】&#10;一人当たり面積">
          <a:extLst>
            <a:ext uri="{FF2B5EF4-FFF2-40B4-BE49-F238E27FC236}">
              <a16:creationId xmlns:a16="http://schemas.microsoft.com/office/drawing/2014/main" id="{A8480199-1B3B-4585-BD7C-E394F85ECCBD}"/>
            </a:ext>
          </a:extLst>
        </xdr:cNvPr>
        <xdr:cNvSpPr txBox="1"/>
      </xdr:nvSpPr>
      <xdr:spPr>
        <a:xfrm>
          <a:off x="20199427" y="107886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166819</xdr:rowOff>
    </xdr:from>
    <xdr:ext cx="469744" cy="259045"/>
    <xdr:sp macro="" textlink="">
      <xdr:nvSpPr>
        <xdr:cNvPr id="612" name="n_3aveValue【学校施設】&#10;一人当たり面積">
          <a:extLst>
            <a:ext uri="{FF2B5EF4-FFF2-40B4-BE49-F238E27FC236}">
              <a16:creationId xmlns:a16="http://schemas.microsoft.com/office/drawing/2014/main" id="{6459611B-3753-4FE6-9494-39280EE897D1}"/>
            </a:ext>
          </a:extLst>
        </xdr:cNvPr>
        <xdr:cNvSpPr txBox="1"/>
      </xdr:nvSpPr>
      <xdr:spPr>
        <a:xfrm>
          <a:off x="19310427" y="107967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62</xdr:row>
      <xdr:rowOff>157904</xdr:rowOff>
    </xdr:from>
    <xdr:ext cx="469744" cy="259045"/>
    <xdr:sp macro="" textlink="">
      <xdr:nvSpPr>
        <xdr:cNvPr id="613" name="n_4aveValue【学校施設】&#10;一人当たり面積">
          <a:extLst>
            <a:ext uri="{FF2B5EF4-FFF2-40B4-BE49-F238E27FC236}">
              <a16:creationId xmlns:a16="http://schemas.microsoft.com/office/drawing/2014/main" id="{3D66CD11-F6E6-4B96-975F-43E3FC2EA1B4}"/>
            </a:ext>
          </a:extLst>
        </xdr:cNvPr>
        <xdr:cNvSpPr txBox="1"/>
      </xdr:nvSpPr>
      <xdr:spPr>
        <a:xfrm>
          <a:off x="18421427" y="107878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62</xdr:row>
      <xdr:rowOff>157142</xdr:rowOff>
    </xdr:from>
    <xdr:ext cx="469744" cy="259045"/>
    <xdr:sp macro="" textlink="">
      <xdr:nvSpPr>
        <xdr:cNvPr id="614" name="n_1mainValue【学校施設】&#10;一人当たり面積">
          <a:extLst>
            <a:ext uri="{FF2B5EF4-FFF2-40B4-BE49-F238E27FC236}">
              <a16:creationId xmlns:a16="http://schemas.microsoft.com/office/drawing/2014/main" id="{CC803806-39D2-48A1-9469-37EF4FBEDDB9}"/>
            </a:ext>
          </a:extLst>
        </xdr:cNvPr>
        <xdr:cNvSpPr txBox="1"/>
      </xdr:nvSpPr>
      <xdr:spPr>
        <a:xfrm>
          <a:off x="21075727" y="107870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59</xdr:row>
      <xdr:rowOff>114343</xdr:rowOff>
    </xdr:from>
    <xdr:ext cx="469744" cy="259045"/>
    <xdr:sp macro="" textlink="">
      <xdr:nvSpPr>
        <xdr:cNvPr id="615" name="n_2mainValue【学校施設】&#10;一人当たり面積">
          <a:extLst>
            <a:ext uri="{FF2B5EF4-FFF2-40B4-BE49-F238E27FC236}">
              <a16:creationId xmlns:a16="http://schemas.microsoft.com/office/drawing/2014/main" id="{28C4EB4C-FBFD-4E3B-8D26-88926EB78D8F}"/>
            </a:ext>
          </a:extLst>
        </xdr:cNvPr>
        <xdr:cNvSpPr txBox="1"/>
      </xdr:nvSpPr>
      <xdr:spPr>
        <a:xfrm>
          <a:off x="20199427" y="102298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59</xdr:row>
      <xdr:rowOff>131411</xdr:rowOff>
    </xdr:from>
    <xdr:ext cx="469744" cy="259045"/>
    <xdr:sp macro="" textlink="">
      <xdr:nvSpPr>
        <xdr:cNvPr id="616" name="n_3mainValue【学校施設】&#10;一人当たり面積">
          <a:extLst>
            <a:ext uri="{FF2B5EF4-FFF2-40B4-BE49-F238E27FC236}">
              <a16:creationId xmlns:a16="http://schemas.microsoft.com/office/drawing/2014/main" id="{D1ED3F44-E110-47EB-9DE7-A41EE7B7382C}"/>
            </a:ext>
          </a:extLst>
        </xdr:cNvPr>
        <xdr:cNvSpPr txBox="1"/>
      </xdr:nvSpPr>
      <xdr:spPr>
        <a:xfrm>
          <a:off x="19310427" y="102469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59</xdr:row>
      <xdr:rowOff>165473</xdr:rowOff>
    </xdr:from>
    <xdr:ext cx="469744" cy="259045"/>
    <xdr:sp macro="" textlink="">
      <xdr:nvSpPr>
        <xdr:cNvPr id="617" name="n_4mainValue【学校施設】&#10;一人当たり面積">
          <a:extLst>
            <a:ext uri="{FF2B5EF4-FFF2-40B4-BE49-F238E27FC236}">
              <a16:creationId xmlns:a16="http://schemas.microsoft.com/office/drawing/2014/main" id="{53EB6DEB-A684-471B-8889-DF7C691CC20A}"/>
            </a:ext>
          </a:extLst>
        </xdr:cNvPr>
        <xdr:cNvSpPr txBox="1"/>
      </xdr:nvSpPr>
      <xdr:spPr>
        <a:xfrm>
          <a:off x="18421427" y="102810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18" name="正方形/長方形 617">
          <a:extLst>
            <a:ext uri="{FF2B5EF4-FFF2-40B4-BE49-F238E27FC236}">
              <a16:creationId xmlns:a16="http://schemas.microsoft.com/office/drawing/2014/main" id="{AA48174C-C419-4F0B-A1CD-C4F6203EF77E}"/>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19" name="正方形/長方形 618">
          <a:extLst>
            <a:ext uri="{FF2B5EF4-FFF2-40B4-BE49-F238E27FC236}">
              <a16:creationId xmlns:a16="http://schemas.microsoft.com/office/drawing/2014/main" id="{37FBD6A0-B0BB-484D-9B01-583F3B31DD01}"/>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20" name="正方形/長方形 619">
          <a:extLst>
            <a:ext uri="{FF2B5EF4-FFF2-40B4-BE49-F238E27FC236}">
              <a16:creationId xmlns:a16="http://schemas.microsoft.com/office/drawing/2014/main" id="{D991011E-5346-41F3-8244-B23F89C0B1C9}"/>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21" name="正方形/長方形 620">
          <a:extLst>
            <a:ext uri="{FF2B5EF4-FFF2-40B4-BE49-F238E27FC236}">
              <a16:creationId xmlns:a16="http://schemas.microsoft.com/office/drawing/2014/main" id="{AC8154C6-D959-4B1A-A7F7-43176D86D449}"/>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22" name="正方形/長方形 621">
          <a:extLst>
            <a:ext uri="{FF2B5EF4-FFF2-40B4-BE49-F238E27FC236}">
              <a16:creationId xmlns:a16="http://schemas.microsoft.com/office/drawing/2014/main" id="{48A2A867-AC25-4799-AFF3-97ED0F1FF5BC}"/>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23" name="正方形/長方形 622">
          <a:extLst>
            <a:ext uri="{FF2B5EF4-FFF2-40B4-BE49-F238E27FC236}">
              <a16:creationId xmlns:a16="http://schemas.microsoft.com/office/drawing/2014/main" id="{F56D6632-4CFC-4323-8BBF-307586FEE373}"/>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24" name="正方形/長方形 623">
          <a:extLst>
            <a:ext uri="{FF2B5EF4-FFF2-40B4-BE49-F238E27FC236}">
              <a16:creationId xmlns:a16="http://schemas.microsoft.com/office/drawing/2014/main" id="{2B5AEA45-D7F4-447C-B5E1-C6B778591982}"/>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25" name="正方形/長方形 624">
          <a:extLst>
            <a:ext uri="{FF2B5EF4-FFF2-40B4-BE49-F238E27FC236}">
              <a16:creationId xmlns:a16="http://schemas.microsoft.com/office/drawing/2014/main" id="{823746A0-2A44-46E4-8202-057202D18B15}"/>
            </a:ext>
          </a:extLst>
        </xdr:cNvPr>
        <xdr:cNvSpPr/>
      </xdr:nvSpPr>
      <xdr:spPr>
        <a:xfrm>
          <a:off x="12446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626" name="正方形/長方形 625">
          <a:extLst>
            <a:ext uri="{FF2B5EF4-FFF2-40B4-BE49-F238E27FC236}">
              <a16:creationId xmlns:a16="http://schemas.microsoft.com/office/drawing/2014/main" id="{CF15E8E3-2B5C-4085-B28D-EE35F671B4B5}"/>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27" name="正方形/長方形 626">
          <a:extLst>
            <a:ext uri="{FF2B5EF4-FFF2-40B4-BE49-F238E27FC236}">
              <a16:creationId xmlns:a16="http://schemas.microsoft.com/office/drawing/2014/main" id="{223D26D4-6868-4EAA-8012-AA628A5AE6DD}"/>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28" name="正方形/長方形 627">
          <a:extLst>
            <a:ext uri="{FF2B5EF4-FFF2-40B4-BE49-F238E27FC236}">
              <a16:creationId xmlns:a16="http://schemas.microsoft.com/office/drawing/2014/main" id="{2334C117-8E79-458A-A5EC-038FC67A4854}"/>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29" name="正方形/長方形 628">
          <a:extLst>
            <a:ext uri="{FF2B5EF4-FFF2-40B4-BE49-F238E27FC236}">
              <a16:creationId xmlns:a16="http://schemas.microsoft.com/office/drawing/2014/main" id="{8DD71411-E764-43D3-B9ED-39E0F915ACCC}"/>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30" name="正方形/長方形 629">
          <a:extLst>
            <a:ext uri="{FF2B5EF4-FFF2-40B4-BE49-F238E27FC236}">
              <a16:creationId xmlns:a16="http://schemas.microsoft.com/office/drawing/2014/main" id="{EDE07786-9319-4DE5-B40E-4CAFE6193F7B}"/>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31" name="正方形/長方形 630">
          <a:extLst>
            <a:ext uri="{FF2B5EF4-FFF2-40B4-BE49-F238E27FC236}">
              <a16:creationId xmlns:a16="http://schemas.microsoft.com/office/drawing/2014/main" id="{E77EC8B7-9EB4-42DD-A395-D19F7EA55D49}"/>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32" name="正方形/長方形 631">
          <a:extLst>
            <a:ext uri="{FF2B5EF4-FFF2-40B4-BE49-F238E27FC236}">
              <a16:creationId xmlns:a16="http://schemas.microsoft.com/office/drawing/2014/main" id="{E99F7CAA-9DE6-4D84-8F91-D1D78C3189A5}"/>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33" name="正方形/長方形 632">
          <a:extLst>
            <a:ext uri="{FF2B5EF4-FFF2-40B4-BE49-F238E27FC236}">
              <a16:creationId xmlns:a16="http://schemas.microsoft.com/office/drawing/2014/main" id="{41A01C46-8AA6-4A11-8BB6-E9C13B1FEF99}"/>
            </a:ext>
          </a:extLst>
        </xdr:cNvPr>
        <xdr:cNvSpPr/>
      </xdr:nvSpPr>
      <xdr:spPr>
        <a:xfrm>
          <a:off x="18288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634" name="正方形/長方形 633">
          <a:extLst>
            <a:ext uri="{FF2B5EF4-FFF2-40B4-BE49-F238E27FC236}">
              <a16:creationId xmlns:a16="http://schemas.microsoft.com/office/drawing/2014/main" id="{24B18333-E3E1-4639-B679-FA820BD2770E}"/>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35" name="正方形/長方形 634">
          <a:extLst>
            <a:ext uri="{FF2B5EF4-FFF2-40B4-BE49-F238E27FC236}">
              <a16:creationId xmlns:a16="http://schemas.microsoft.com/office/drawing/2014/main" id="{D610E7E9-D756-44D5-BCCB-7851764A9E35}"/>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36" name="正方形/長方形 635">
          <a:extLst>
            <a:ext uri="{FF2B5EF4-FFF2-40B4-BE49-F238E27FC236}">
              <a16:creationId xmlns:a16="http://schemas.microsoft.com/office/drawing/2014/main" id="{79F52CA8-0B10-44E4-AEFD-6C953FDC4420}"/>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37" name="正方形/長方形 636">
          <a:extLst>
            <a:ext uri="{FF2B5EF4-FFF2-40B4-BE49-F238E27FC236}">
              <a16:creationId xmlns:a16="http://schemas.microsoft.com/office/drawing/2014/main" id="{9EF809C2-6A59-4503-8508-B063F42FE3C8}"/>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38" name="正方形/長方形 637">
          <a:extLst>
            <a:ext uri="{FF2B5EF4-FFF2-40B4-BE49-F238E27FC236}">
              <a16:creationId xmlns:a16="http://schemas.microsoft.com/office/drawing/2014/main" id="{0D934E0A-8BAB-45B3-99CE-31B20BCD4CC7}"/>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39" name="正方形/長方形 638">
          <a:extLst>
            <a:ext uri="{FF2B5EF4-FFF2-40B4-BE49-F238E27FC236}">
              <a16:creationId xmlns:a16="http://schemas.microsoft.com/office/drawing/2014/main" id="{1DDF1993-A211-4B42-8CA1-437E6EDBB842}"/>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40" name="正方形/長方形 639">
          <a:extLst>
            <a:ext uri="{FF2B5EF4-FFF2-40B4-BE49-F238E27FC236}">
              <a16:creationId xmlns:a16="http://schemas.microsoft.com/office/drawing/2014/main" id="{309B54B6-AE19-423E-9BA7-0B39A8CA57FE}"/>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41" name="正方形/長方形 640">
          <a:extLst>
            <a:ext uri="{FF2B5EF4-FFF2-40B4-BE49-F238E27FC236}">
              <a16:creationId xmlns:a16="http://schemas.microsoft.com/office/drawing/2014/main" id="{E9EE8F32-FC17-4A8C-BB3E-13B809361A6D}"/>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42" name="テキスト ボックス 641">
          <a:extLst>
            <a:ext uri="{FF2B5EF4-FFF2-40B4-BE49-F238E27FC236}">
              <a16:creationId xmlns:a16="http://schemas.microsoft.com/office/drawing/2014/main" id="{B18C760E-1904-4A5B-A7C4-71C1E938C6B8}"/>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43" name="直線コネクタ 642">
          <a:extLst>
            <a:ext uri="{FF2B5EF4-FFF2-40B4-BE49-F238E27FC236}">
              <a16:creationId xmlns:a16="http://schemas.microsoft.com/office/drawing/2014/main" id="{7574C8AC-6593-40AD-8237-39008A68FAE4}"/>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644" name="テキスト ボックス 643">
          <a:extLst>
            <a:ext uri="{FF2B5EF4-FFF2-40B4-BE49-F238E27FC236}">
              <a16:creationId xmlns:a16="http://schemas.microsoft.com/office/drawing/2014/main" id="{CB6881FF-C643-42E4-818A-5D3F4C393CD4}"/>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645" name="直線コネクタ 644">
          <a:extLst>
            <a:ext uri="{FF2B5EF4-FFF2-40B4-BE49-F238E27FC236}">
              <a16:creationId xmlns:a16="http://schemas.microsoft.com/office/drawing/2014/main" id="{B47B561C-D01A-42B7-A13B-9B94DCBEAA3E}"/>
            </a:ext>
          </a:extLst>
        </xdr:cNvPr>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646" name="テキスト ボックス 645">
          <a:extLst>
            <a:ext uri="{FF2B5EF4-FFF2-40B4-BE49-F238E27FC236}">
              <a16:creationId xmlns:a16="http://schemas.microsoft.com/office/drawing/2014/main" id="{F853C935-326E-4BD9-B368-7A1C2279A08B}"/>
            </a:ext>
          </a:extLst>
        </xdr:cNvPr>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647" name="直線コネクタ 646">
          <a:extLst>
            <a:ext uri="{FF2B5EF4-FFF2-40B4-BE49-F238E27FC236}">
              <a16:creationId xmlns:a16="http://schemas.microsoft.com/office/drawing/2014/main" id="{37B218BC-AE08-40E5-B7B8-0D862B63D5D8}"/>
            </a:ext>
          </a:extLst>
        </xdr:cNvPr>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648" name="テキスト ボックス 647">
          <a:extLst>
            <a:ext uri="{FF2B5EF4-FFF2-40B4-BE49-F238E27FC236}">
              <a16:creationId xmlns:a16="http://schemas.microsoft.com/office/drawing/2014/main" id="{CF0F955A-A68F-4E31-83A1-3B0C8DCAD5DA}"/>
            </a:ext>
          </a:extLst>
        </xdr:cNvPr>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649" name="直線コネクタ 648">
          <a:extLst>
            <a:ext uri="{FF2B5EF4-FFF2-40B4-BE49-F238E27FC236}">
              <a16:creationId xmlns:a16="http://schemas.microsoft.com/office/drawing/2014/main" id="{BD557719-1B27-4855-8425-F1DA2365DEE8}"/>
            </a:ext>
          </a:extLst>
        </xdr:cNvPr>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650" name="テキスト ボックス 649">
          <a:extLst>
            <a:ext uri="{FF2B5EF4-FFF2-40B4-BE49-F238E27FC236}">
              <a16:creationId xmlns:a16="http://schemas.microsoft.com/office/drawing/2014/main" id="{C50A7BBA-6E30-4F78-AD5B-0C35311CAF86}"/>
            </a:ext>
          </a:extLst>
        </xdr:cNvPr>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651" name="直線コネクタ 650">
          <a:extLst>
            <a:ext uri="{FF2B5EF4-FFF2-40B4-BE49-F238E27FC236}">
              <a16:creationId xmlns:a16="http://schemas.microsoft.com/office/drawing/2014/main" id="{21B57D1C-DD07-4D43-AA33-4B0EAEF1FDDC}"/>
            </a:ext>
          </a:extLst>
        </xdr:cNvPr>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652" name="テキスト ボックス 651">
          <a:extLst>
            <a:ext uri="{FF2B5EF4-FFF2-40B4-BE49-F238E27FC236}">
              <a16:creationId xmlns:a16="http://schemas.microsoft.com/office/drawing/2014/main" id="{B1C8AF18-BCF9-477C-9AE4-6BE72FF2ECC3}"/>
            </a:ext>
          </a:extLst>
        </xdr:cNvPr>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653" name="直線コネクタ 652">
          <a:extLst>
            <a:ext uri="{FF2B5EF4-FFF2-40B4-BE49-F238E27FC236}">
              <a16:creationId xmlns:a16="http://schemas.microsoft.com/office/drawing/2014/main" id="{328931A9-F32C-4B6A-B2F6-804E3BD296B4}"/>
            </a:ext>
          </a:extLst>
        </xdr:cNvPr>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654" name="テキスト ボックス 653">
          <a:extLst>
            <a:ext uri="{FF2B5EF4-FFF2-40B4-BE49-F238E27FC236}">
              <a16:creationId xmlns:a16="http://schemas.microsoft.com/office/drawing/2014/main" id="{0B981BE9-C7FC-4390-8AA6-C8118E1B9DE2}"/>
            </a:ext>
          </a:extLst>
        </xdr:cNvPr>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655" name="直線コネクタ 654">
          <a:extLst>
            <a:ext uri="{FF2B5EF4-FFF2-40B4-BE49-F238E27FC236}">
              <a16:creationId xmlns:a16="http://schemas.microsoft.com/office/drawing/2014/main" id="{12AB013F-D455-49B5-9405-E69F9830F3BF}"/>
            </a:ext>
          </a:extLst>
        </xdr:cNvPr>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656" name="テキスト ボックス 655">
          <a:extLst>
            <a:ext uri="{FF2B5EF4-FFF2-40B4-BE49-F238E27FC236}">
              <a16:creationId xmlns:a16="http://schemas.microsoft.com/office/drawing/2014/main" id="{0312D522-904B-416C-AB21-B945B63F104F}"/>
            </a:ext>
          </a:extLst>
        </xdr:cNvPr>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57" name="直線コネクタ 656">
          <a:extLst>
            <a:ext uri="{FF2B5EF4-FFF2-40B4-BE49-F238E27FC236}">
              <a16:creationId xmlns:a16="http://schemas.microsoft.com/office/drawing/2014/main" id="{68E8B063-D771-4440-B181-FF95D5A6AE00}"/>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58" name="【公民館】&#10;有形固定資産減価償却率グラフ枠">
          <a:extLst>
            <a:ext uri="{FF2B5EF4-FFF2-40B4-BE49-F238E27FC236}">
              <a16:creationId xmlns:a16="http://schemas.microsoft.com/office/drawing/2014/main" id="{62057151-BF1C-43B9-8A3C-F788CF72D148}"/>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69669</xdr:rowOff>
    </xdr:from>
    <xdr:to>
      <xdr:col>85</xdr:col>
      <xdr:colOff>126364</xdr:colOff>
      <xdr:row>109</xdr:row>
      <xdr:rowOff>35379</xdr:rowOff>
    </xdr:to>
    <xdr:cxnSp macro="">
      <xdr:nvCxnSpPr>
        <xdr:cNvPr id="659" name="直線コネクタ 658">
          <a:extLst>
            <a:ext uri="{FF2B5EF4-FFF2-40B4-BE49-F238E27FC236}">
              <a16:creationId xmlns:a16="http://schemas.microsoft.com/office/drawing/2014/main" id="{A4F71269-8686-46C6-9A6D-0FB2ECABBE95}"/>
            </a:ext>
          </a:extLst>
        </xdr:cNvPr>
        <xdr:cNvCxnSpPr/>
      </xdr:nvCxnSpPr>
      <xdr:spPr>
        <a:xfrm flipV="1">
          <a:off x="16318864" y="17214669"/>
          <a:ext cx="0" cy="15087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39206</xdr:rowOff>
    </xdr:from>
    <xdr:ext cx="469744" cy="259045"/>
    <xdr:sp macro="" textlink="">
      <xdr:nvSpPr>
        <xdr:cNvPr id="660" name="【公民館】&#10;有形固定資産減価償却率最小値テキスト">
          <a:extLst>
            <a:ext uri="{FF2B5EF4-FFF2-40B4-BE49-F238E27FC236}">
              <a16:creationId xmlns:a16="http://schemas.microsoft.com/office/drawing/2014/main" id="{B7D961EC-0483-4F9F-A48D-D8E679E6F3DF}"/>
            </a:ext>
          </a:extLst>
        </xdr:cNvPr>
        <xdr:cNvSpPr txBox="1"/>
      </xdr:nvSpPr>
      <xdr:spPr>
        <a:xfrm>
          <a:off x="16357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35379</xdr:rowOff>
    </xdr:from>
    <xdr:to>
      <xdr:col>86</xdr:col>
      <xdr:colOff>25400</xdr:colOff>
      <xdr:row>109</xdr:row>
      <xdr:rowOff>35379</xdr:rowOff>
    </xdr:to>
    <xdr:cxnSp macro="">
      <xdr:nvCxnSpPr>
        <xdr:cNvPr id="661" name="直線コネクタ 660">
          <a:extLst>
            <a:ext uri="{FF2B5EF4-FFF2-40B4-BE49-F238E27FC236}">
              <a16:creationId xmlns:a16="http://schemas.microsoft.com/office/drawing/2014/main" id="{EADBEC69-7862-4796-8390-9196433DC4ED}"/>
            </a:ext>
          </a:extLst>
        </xdr:cNvPr>
        <xdr:cNvCxnSpPr/>
      </xdr:nvCxnSpPr>
      <xdr:spPr>
        <a:xfrm>
          <a:off x="16230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16346</xdr:rowOff>
    </xdr:from>
    <xdr:ext cx="340478" cy="259045"/>
    <xdr:sp macro="" textlink="">
      <xdr:nvSpPr>
        <xdr:cNvPr id="662" name="【公民館】&#10;有形固定資産減価償却率最大値テキスト">
          <a:extLst>
            <a:ext uri="{FF2B5EF4-FFF2-40B4-BE49-F238E27FC236}">
              <a16:creationId xmlns:a16="http://schemas.microsoft.com/office/drawing/2014/main" id="{C018D81D-FE9E-469E-82E2-A0C441DBD5F3}"/>
            </a:ext>
          </a:extLst>
        </xdr:cNvPr>
        <xdr:cNvSpPr txBox="1"/>
      </xdr:nvSpPr>
      <xdr:spPr>
        <a:xfrm>
          <a:off x="16357600" y="1698989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69669</xdr:rowOff>
    </xdr:from>
    <xdr:to>
      <xdr:col>86</xdr:col>
      <xdr:colOff>25400</xdr:colOff>
      <xdr:row>100</xdr:row>
      <xdr:rowOff>69669</xdr:rowOff>
    </xdr:to>
    <xdr:cxnSp macro="">
      <xdr:nvCxnSpPr>
        <xdr:cNvPr id="663" name="直線コネクタ 662">
          <a:extLst>
            <a:ext uri="{FF2B5EF4-FFF2-40B4-BE49-F238E27FC236}">
              <a16:creationId xmlns:a16="http://schemas.microsoft.com/office/drawing/2014/main" id="{87B6B3D2-CAB4-46FB-B5C0-7029E775D2AD}"/>
            </a:ext>
          </a:extLst>
        </xdr:cNvPr>
        <xdr:cNvCxnSpPr/>
      </xdr:nvCxnSpPr>
      <xdr:spPr>
        <a:xfrm>
          <a:off x="16230600" y="172146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74403</xdr:rowOff>
    </xdr:from>
    <xdr:ext cx="405111" cy="259045"/>
    <xdr:sp macro="" textlink="">
      <xdr:nvSpPr>
        <xdr:cNvPr id="664" name="【公民館】&#10;有形固定資産減価償却率平均値テキスト">
          <a:extLst>
            <a:ext uri="{FF2B5EF4-FFF2-40B4-BE49-F238E27FC236}">
              <a16:creationId xmlns:a16="http://schemas.microsoft.com/office/drawing/2014/main" id="{24E493AA-6A25-4D90-9A85-B3CDCC009655}"/>
            </a:ext>
          </a:extLst>
        </xdr:cNvPr>
        <xdr:cNvSpPr txBox="1"/>
      </xdr:nvSpPr>
      <xdr:spPr>
        <a:xfrm>
          <a:off x="16357600" y="1790520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51526</xdr:rowOff>
    </xdr:from>
    <xdr:to>
      <xdr:col>85</xdr:col>
      <xdr:colOff>177800</xdr:colOff>
      <xdr:row>105</xdr:row>
      <xdr:rowOff>153126</xdr:rowOff>
    </xdr:to>
    <xdr:sp macro="" textlink="">
      <xdr:nvSpPr>
        <xdr:cNvPr id="665" name="フローチャート: 判断 664">
          <a:extLst>
            <a:ext uri="{FF2B5EF4-FFF2-40B4-BE49-F238E27FC236}">
              <a16:creationId xmlns:a16="http://schemas.microsoft.com/office/drawing/2014/main" id="{906313CD-59AE-4178-9869-DF0698FE859E}"/>
            </a:ext>
          </a:extLst>
        </xdr:cNvPr>
        <xdr:cNvSpPr/>
      </xdr:nvSpPr>
      <xdr:spPr>
        <a:xfrm>
          <a:off x="16268700" y="180537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105</xdr:row>
      <xdr:rowOff>152763</xdr:rowOff>
    </xdr:from>
    <xdr:to>
      <xdr:col>81</xdr:col>
      <xdr:colOff>101600</xdr:colOff>
      <xdr:row>106</xdr:row>
      <xdr:rowOff>82913</xdr:rowOff>
    </xdr:to>
    <xdr:sp macro="" textlink="">
      <xdr:nvSpPr>
        <xdr:cNvPr id="666" name="フローチャート: 判断 665">
          <a:extLst>
            <a:ext uri="{FF2B5EF4-FFF2-40B4-BE49-F238E27FC236}">
              <a16:creationId xmlns:a16="http://schemas.microsoft.com/office/drawing/2014/main" id="{57544B35-FC5A-4B77-9F3E-D7C57BB8443A}"/>
            </a:ext>
          </a:extLst>
        </xdr:cNvPr>
        <xdr:cNvSpPr/>
      </xdr:nvSpPr>
      <xdr:spPr>
        <a:xfrm>
          <a:off x="15430500" y="181550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105</xdr:row>
      <xdr:rowOff>139700</xdr:rowOff>
    </xdr:from>
    <xdr:to>
      <xdr:col>76</xdr:col>
      <xdr:colOff>165100</xdr:colOff>
      <xdr:row>106</xdr:row>
      <xdr:rowOff>69850</xdr:rowOff>
    </xdr:to>
    <xdr:sp macro="" textlink="">
      <xdr:nvSpPr>
        <xdr:cNvPr id="667" name="フローチャート: 判断 666">
          <a:extLst>
            <a:ext uri="{FF2B5EF4-FFF2-40B4-BE49-F238E27FC236}">
              <a16:creationId xmlns:a16="http://schemas.microsoft.com/office/drawing/2014/main" id="{8AD991A1-28D4-4914-85ED-BD4580CF105E}"/>
            </a:ext>
          </a:extLst>
        </xdr:cNvPr>
        <xdr:cNvSpPr/>
      </xdr:nvSpPr>
      <xdr:spPr>
        <a:xfrm>
          <a:off x="14541500" y="18141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106</xdr:row>
      <xdr:rowOff>15602</xdr:rowOff>
    </xdr:from>
    <xdr:to>
      <xdr:col>72</xdr:col>
      <xdr:colOff>38100</xdr:colOff>
      <xdr:row>106</xdr:row>
      <xdr:rowOff>117202</xdr:rowOff>
    </xdr:to>
    <xdr:sp macro="" textlink="">
      <xdr:nvSpPr>
        <xdr:cNvPr id="668" name="フローチャート: 判断 667">
          <a:extLst>
            <a:ext uri="{FF2B5EF4-FFF2-40B4-BE49-F238E27FC236}">
              <a16:creationId xmlns:a16="http://schemas.microsoft.com/office/drawing/2014/main" id="{D90C9743-8751-420A-BB91-58E08E0F4076}"/>
            </a:ext>
          </a:extLst>
        </xdr:cNvPr>
        <xdr:cNvSpPr/>
      </xdr:nvSpPr>
      <xdr:spPr>
        <a:xfrm>
          <a:off x="13652500" y="181893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105</xdr:row>
      <xdr:rowOff>102144</xdr:rowOff>
    </xdr:from>
    <xdr:to>
      <xdr:col>67</xdr:col>
      <xdr:colOff>101600</xdr:colOff>
      <xdr:row>106</xdr:row>
      <xdr:rowOff>32294</xdr:rowOff>
    </xdr:to>
    <xdr:sp macro="" textlink="">
      <xdr:nvSpPr>
        <xdr:cNvPr id="669" name="フローチャート: 判断 668">
          <a:extLst>
            <a:ext uri="{FF2B5EF4-FFF2-40B4-BE49-F238E27FC236}">
              <a16:creationId xmlns:a16="http://schemas.microsoft.com/office/drawing/2014/main" id="{86FEFE75-F427-4F3E-B202-ED617947D5E5}"/>
            </a:ext>
          </a:extLst>
        </xdr:cNvPr>
        <xdr:cNvSpPr/>
      </xdr:nvSpPr>
      <xdr:spPr>
        <a:xfrm>
          <a:off x="12763500" y="18104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670" name="テキスト ボックス 669">
          <a:extLst>
            <a:ext uri="{FF2B5EF4-FFF2-40B4-BE49-F238E27FC236}">
              <a16:creationId xmlns:a16="http://schemas.microsoft.com/office/drawing/2014/main" id="{D769E816-E28D-4B93-B81E-2BEE0DDD359A}"/>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71" name="テキスト ボックス 670">
          <a:extLst>
            <a:ext uri="{FF2B5EF4-FFF2-40B4-BE49-F238E27FC236}">
              <a16:creationId xmlns:a16="http://schemas.microsoft.com/office/drawing/2014/main" id="{2F5D3A37-1F8C-48AD-A401-0054F377501B}"/>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72" name="テキスト ボックス 671">
          <a:extLst>
            <a:ext uri="{FF2B5EF4-FFF2-40B4-BE49-F238E27FC236}">
              <a16:creationId xmlns:a16="http://schemas.microsoft.com/office/drawing/2014/main" id="{B6C9AB0E-A646-4C76-B776-5267A1BE877B}"/>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73" name="テキスト ボックス 672">
          <a:extLst>
            <a:ext uri="{FF2B5EF4-FFF2-40B4-BE49-F238E27FC236}">
              <a16:creationId xmlns:a16="http://schemas.microsoft.com/office/drawing/2014/main" id="{2719CADE-599D-42AA-B968-A534D2D953E5}"/>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74" name="テキスト ボックス 673">
          <a:extLst>
            <a:ext uri="{FF2B5EF4-FFF2-40B4-BE49-F238E27FC236}">
              <a16:creationId xmlns:a16="http://schemas.microsoft.com/office/drawing/2014/main" id="{14E08EE9-636D-47A1-80AE-76B2D0B37E66}"/>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149498</xdr:rowOff>
    </xdr:from>
    <xdr:to>
      <xdr:col>85</xdr:col>
      <xdr:colOff>177800</xdr:colOff>
      <xdr:row>106</xdr:row>
      <xdr:rowOff>79648</xdr:rowOff>
    </xdr:to>
    <xdr:sp macro="" textlink="">
      <xdr:nvSpPr>
        <xdr:cNvPr id="675" name="楕円 674">
          <a:extLst>
            <a:ext uri="{FF2B5EF4-FFF2-40B4-BE49-F238E27FC236}">
              <a16:creationId xmlns:a16="http://schemas.microsoft.com/office/drawing/2014/main" id="{115CB950-1107-410C-BF3F-D49BCDB0EEE7}"/>
            </a:ext>
          </a:extLst>
        </xdr:cNvPr>
        <xdr:cNvSpPr/>
      </xdr:nvSpPr>
      <xdr:spPr>
        <a:xfrm>
          <a:off x="16268700" y="181517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105</xdr:row>
      <xdr:rowOff>127925</xdr:rowOff>
    </xdr:from>
    <xdr:ext cx="405111" cy="259045"/>
    <xdr:sp macro="" textlink="">
      <xdr:nvSpPr>
        <xdr:cNvPr id="676" name="【公民館】&#10;有形固定資産減価償却率該当値テキスト">
          <a:extLst>
            <a:ext uri="{FF2B5EF4-FFF2-40B4-BE49-F238E27FC236}">
              <a16:creationId xmlns:a16="http://schemas.microsoft.com/office/drawing/2014/main" id="{A04634BD-9976-4D60-AF5A-87A896E91236}"/>
            </a:ext>
          </a:extLst>
        </xdr:cNvPr>
        <xdr:cNvSpPr txBox="1"/>
      </xdr:nvSpPr>
      <xdr:spPr>
        <a:xfrm>
          <a:off x="16357600" y="181301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105</xdr:row>
      <xdr:rowOff>120106</xdr:rowOff>
    </xdr:from>
    <xdr:to>
      <xdr:col>81</xdr:col>
      <xdr:colOff>101600</xdr:colOff>
      <xdr:row>106</xdr:row>
      <xdr:rowOff>50256</xdr:rowOff>
    </xdr:to>
    <xdr:sp macro="" textlink="">
      <xdr:nvSpPr>
        <xdr:cNvPr id="677" name="楕円 676">
          <a:extLst>
            <a:ext uri="{FF2B5EF4-FFF2-40B4-BE49-F238E27FC236}">
              <a16:creationId xmlns:a16="http://schemas.microsoft.com/office/drawing/2014/main" id="{93EB259D-73A7-496D-B56F-5DA487DB9380}"/>
            </a:ext>
          </a:extLst>
        </xdr:cNvPr>
        <xdr:cNvSpPr/>
      </xdr:nvSpPr>
      <xdr:spPr>
        <a:xfrm>
          <a:off x="15430500" y="181223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105</xdr:row>
      <xdr:rowOff>170906</xdr:rowOff>
    </xdr:from>
    <xdr:to>
      <xdr:col>85</xdr:col>
      <xdr:colOff>127000</xdr:colOff>
      <xdr:row>106</xdr:row>
      <xdr:rowOff>28848</xdr:rowOff>
    </xdr:to>
    <xdr:cxnSp macro="">
      <xdr:nvCxnSpPr>
        <xdr:cNvPr id="678" name="直線コネクタ 677">
          <a:extLst>
            <a:ext uri="{FF2B5EF4-FFF2-40B4-BE49-F238E27FC236}">
              <a16:creationId xmlns:a16="http://schemas.microsoft.com/office/drawing/2014/main" id="{720DF825-820D-41C7-8D74-DA5412E9D9D5}"/>
            </a:ext>
          </a:extLst>
        </xdr:cNvPr>
        <xdr:cNvCxnSpPr/>
      </xdr:nvCxnSpPr>
      <xdr:spPr>
        <a:xfrm>
          <a:off x="15481300" y="18173156"/>
          <a:ext cx="838200" cy="29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105</xdr:row>
      <xdr:rowOff>90714</xdr:rowOff>
    </xdr:from>
    <xdr:to>
      <xdr:col>76</xdr:col>
      <xdr:colOff>165100</xdr:colOff>
      <xdr:row>106</xdr:row>
      <xdr:rowOff>20864</xdr:rowOff>
    </xdr:to>
    <xdr:sp macro="" textlink="">
      <xdr:nvSpPr>
        <xdr:cNvPr id="679" name="楕円 678">
          <a:extLst>
            <a:ext uri="{FF2B5EF4-FFF2-40B4-BE49-F238E27FC236}">
              <a16:creationId xmlns:a16="http://schemas.microsoft.com/office/drawing/2014/main" id="{72112004-932E-454D-B11C-FB9D51D01FE5}"/>
            </a:ext>
          </a:extLst>
        </xdr:cNvPr>
        <xdr:cNvSpPr/>
      </xdr:nvSpPr>
      <xdr:spPr>
        <a:xfrm>
          <a:off x="14541500" y="18092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105</xdr:row>
      <xdr:rowOff>141514</xdr:rowOff>
    </xdr:from>
    <xdr:to>
      <xdr:col>81</xdr:col>
      <xdr:colOff>50800</xdr:colOff>
      <xdr:row>105</xdr:row>
      <xdr:rowOff>170906</xdr:rowOff>
    </xdr:to>
    <xdr:cxnSp macro="">
      <xdr:nvCxnSpPr>
        <xdr:cNvPr id="680" name="直線コネクタ 679">
          <a:extLst>
            <a:ext uri="{FF2B5EF4-FFF2-40B4-BE49-F238E27FC236}">
              <a16:creationId xmlns:a16="http://schemas.microsoft.com/office/drawing/2014/main" id="{8D1F847A-6D16-45F4-80E0-074409F7E475}"/>
            </a:ext>
          </a:extLst>
        </xdr:cNvPr>
        <xdr:cNvCxnSpPr/>
      </xdr:nvCxnSpPr>
      <xdr:spPr>
        <a:xfrm>
          <a:off x="14592300" y="18143764"/>
          <a:ext cx="889000" cy="29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105</xdr:row>
      <xdr:rowOff>61323</xdr:rowOff>
    </xdr:from>
    <xdr:to>
      <xdr:col>72</xdr:col>
      <xdr:colOff>38100</xdr:colOff>
      <xdr:row>105</xdr:row>
      <xdr:rowOff>162923</xdr:rowOff>
    </xdr:to>
    <xdr:sp macro="" textlink="">
      <xdr:nvSpPr>
        <xdr:cNvPr id="681" name="楕円 680">
          <a:extLst>
            <a:ext uri="{FF2B5EF4-FFF2-40B4-BE49-F238E27FC236}">
              <a16:creationId xmlns:a16="http://schemas.microsoft.com/office/drawing/2014/main" id="{2B0FC030-645C-4444-95CB-0458C0FDDFA8}"/>
            </a:ext>
          </a:extLst>
        </xdr:cNvPr>
        <xdr:cNvSpPr/>
      </xdr:nvSpPr>
      <xdr:spPr>
        <a:xfrm>
          <a:off x="13652500" y="180635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105</xdr:row>
      <xdr:rowOff>112123</xdr:rowOff>
    </xdr:from>
    <xdr:to>
      <xdr:col>76</xdr:col>
      <xdr:colOff>114300</xdr:colOff>
      <xdr:row>105</xdr:row>
      <xdr:rowOff>141514</xdr:rowOff>
    </xdr:to>
    <xdr:cxnSp macro="">
      <xdr:nvCxnSpPr>
        <xdr:cNvPr id="682" name="直線コネクタ 681">
          <a:extLst>
            <a:ext uri="{FF2B5EF4-FFF2-40B4-BE49-F238E27FC236}">
              <a16:creationId xmlns:a16="http://schemas.microsoft.com/office/drawing/2014/main" id="{510CF68A-B1C2-43D9-9BB6-199861178CF4}"/>
            </a:ext>
          </a:extLst>
        </xdr:cNvPr>
        <xdr:cNvCxnSpPr/>
      </xdr:nvCxnSpPr>
      <xdr:spPr>
        <a:xfrm>
          <a:off x="13703300" y="18114373"/>
          <a:ext cx="889000" cy="29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105</xdr:row>
      <xdr:rowOff>31931</xdr:rowOff>
    </xdr:from>
    <xdr:to>
      <xdr:col>67</xdr:col>
      <xdr:colOff>101600</xdr:colOff>
      <xdr:row>105</xdr:row>
      <xdr:rowOff>133531</xdr:rowOff>
    </xdr:to>
    <xdr:sp macro="" textlink="">
      <xdr:nvSpPr>
        <xdr:cNvPr id="683" name="楕円 682">
          <a:extLst>
            <a:ext uri="{FF2B5EF4-FFF2-40B4-BE49-F238E27FC236}">
              <a16:creationId xmlns:a16="http://schemas.microsoft.com/office/drawing/2014/main" id="{372A3DFC-6387-4D73-975F-CA805CD87E69}"/>
            </a:ext>
          </a:extLst>
        </xdr:cNvPr>
        <xdr:cNvSpPr/>
      </xdr:nvSpPr>
      <xdr:spPr>
        <a:xfrm>
          <a:off x="12763500" y="180341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105</xdr:row>
      <xdr:rowOff>82731</xdr:rowOff>
    </xdr:from>
    <xdr:to>
      <xdr:col>71</xdr:col>
      <xdr:colOff>177800</xdr:colOff>
      <xdr:row>105</xdr:row>
      <xdr:rowOff>112123</xdr:rowOff>
    </xdr:to>
    <xdr:cxnSp macro="">
      <xdr:nvCxnSpPr>
        <xdr:cNvPr id="684" name="直線コネクタ 683">
          <a:extLst>
            <a:ext uri="{FF2B5EF4-FFF2-40B4-BE49-F238E27FC236}">
              <a16:creationId xmlns:a16="http://schemas.microsoft.com/office/drawing/2014/main" id="{4EA8B4DC-0B9E-42B4-ACB6-E7FBD192F1F1}"/>
            </a:ext>
          </a:extLst>
        </xdr:cNvPr>
        <xdr:cNvCxnSpPr/>
      </xdr:nvCxnSpPr>
      <xdr:spPr>
        <a:xfrm>
          <a:off x="12814300" y="18084981"/>
          <a:ext cx="889000" cy="29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106</xdr:row>
      <xdr:rowOff>74040</xdr:rowOff>
    </xdr:from>
    <xdr:ext cx="405111" cy="259045"/>
    <xdr:sp macro="" textlink="">
      <xdr:nvSpPr>
        <xdr:cNvPr id="685" name="n_1aveValue【公民館】&#10;有形固定資産減価償却率">
          <a:extLst>
            <a:ext uri="{FF2B5EF4-FFF2-40B4-BE49-F238E27FC236}">
              <a16:creationId xmlns:a16="http://schemas.microsoft.com/office/drawing/2014/main" id="{81C77B91-A666-4042-9391-17A9C9D53478}"/>
            </a:ext>
          </a:extLst>
        </xdr:cNvPr>
        <xdr:cNvSpPr txBox="1"/>
      </xdr:nvSpPr>
      <xdr:spPr>
        <a:xfrm>
          <a:off x="15266044" y="182477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106</xdr:row>
      <xdr:rowOff>60977</xdr:rowOff>
    </xdr:from>
    <xdr:ext cx="405111" cy="259045"/>
    <xdr:sp macro="" textlink="">
      <xdr:nvSpPr>
        <xdr:cNvPr id="686" name="n_2aveValue【公民館】&#10;有形固定資産減価償却率">
          <a:extLst>
            <a:ext uri="{FF2B5EF4-FFF2-40B4-BE49-F238E27FC236}">
              <a16:creationId xmlns:a16="http://schemas.microsoft.com/office/drawing/2014/main" id="{866725B1-ABB6-48F9-95B9-5EF469A66ADF}"/>
            </a:ext>
          </a:extLst>
        </xdr:cNvPr>
        <xdr:cNvSpPr txBox="1"/>
      </xdr:nvSpPr>
      <xdr:spPr>
        <a:xfrm>
          <a:off x="14389744" y="182346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106</xdr:row>
      <xdr:rowOff>108329</xdr:rowOff>
    </xdr:from>
    <xdr:ext cx="405111" cy="259045"/>
    <xdr:sp macro="" textlink="">
      <xdr:nvSpPr>
        <xdr:cNvPr id="687" name="n_3aveValue【公民館】&#10;有形固定資産減価償却率">
          <a:extLst>
            <a:ext uri="{FF2B5EF4-FFF2-40B4-BE49-F238E27FC236}">
              <a16:creationId xmlns:a16="http://schemas.microsoft.com/office/drawing/2014/main" id="{87C080D5-BEB0-44EA-93F6-C601E094A343}"/>
            </a:ext>
          </a:extLst>
        </xdr:cNvPr>
        <xdr:cNvSpPr txBox="1"/>
      </xdr:nvSpPr>
      <xdr:spPr>
        <a:xfrm>
          <a:off x="13500744" y="182820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106</xdr:row>
      <xdr:rowOff>23421</xdr:rowOff>
    </xdr:from>
    <xdr:ext cx="405111" cy="259045"/>
    <xdr:sp macro="" textlink="">
      <xdr:nvSpPr>
        <xdr:cNvPr id="688" name="n_4aveValue【公民館】&#10;有形固定資産減価償却率">
          <a:extLst>
            <a:ext uri="{FF2B5EF4-FFF2-40B4-BE49-F238E27FC236}">
              <a16:creationId xmlns:a16="http://schemas.microsoft.com/office/drawing/2014/main" id="{F6F2BD15-2810-4844-881F-B3C21659DD95}"/>
            </a:ext>
          </a:extLst>
        </xdr:cNvPr>
        <xdr:cNvSpPr txBox="1"/>
      </xdr:nvSpPr>
      <xdr:spPr>
        <a:xfrm>
          <a:off x="12611744" y="181971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104</xdr:row>
      <xdr:rowOff>66783</xdr:rowOff>
    </xdr:from>
    <xdr:ext cx="405111" cy="259045"/>
    <xdr:sp macro="" textlink="">
      <xdr:nvSpPr>
        <xdr:cNvPr id="689" name="n_1mainValue【公民館】&#10;有形固定資産減価償却率">
          <a:extLst>
            <a:ext uri="{FF2B5EF4-FFF2-40B4-BE49-F238E27FC236}">
              <a16:creationId xmlns:a16="http://schemas.microsoft.com/office/drawing/2014/main" id="{FD1174A4-1A3F-4FB3-9ACC-0F891DD816A2}"/>
            </a:ext>
          </a:extLst>
        </xdr:cNvPr>
        <xdr:cNvSpPr txBox="1"/>
      </xdr:nvSpPr>
      <xdr:spPr>
        <a:xfrm>
          <a:off x="15266044" y="178975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37391</xdr:rowOff>
    </xdr:from>
    <xdr:ext cx="405111" cy="259045"/>
    <xdr:sp macro="" textlink="">
      <xdr:nvSpPr>
        <xdr:cNvPr id="690" name="n_2mainValue【公民館】&#10;有形固定資産減価償却率">
          <a:extLst>
            <a:ext uri="{FF2B5EF4-FFF2-40B4-BE49-F238E27FC236}">
              <a16:creationId xmlns:a16="http://schemas.microsoft.com/office/drawing/2014/main" id="{76F696C9-46D0-4AA4-97CD-AA1A85953F09}"/>
            </a:ext>
          </a:extLst>
        </xdr:cNvPr>
        <xdr:cNvSpPr txBox="1"/>
      </xdr:nvSpPr>
      <xdr:spPr>
        <a:xfrm>
          <a:off x="14389744" y="178681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104</xdr:row>
      <xdr:rowOff>8000</xdr:rowOff>
    </xdr:from>
    <xdr:ext cx="405111" cy="259045"/>
    <xdr:sp macro="" textlink="">
      <xdr:nvSpPr>
        <xdr:cNvPr id="691" name="n_3mainValue【公民館】&#10;有形固定資産減価償却率">
          <a:extLst>
            <a:ext uri="{FF2B5EF4-FFF2-40B4-BE49-F238E27FC236}">
              <a16:creationId xmlns:a16="http://schemas.microsoft.com/office/drawing/2014/main" id="{F1D15162-202C-4315-85DF-6D708EB3AEAA}"/>
            </a:ext>
          </a:extLst>
        </xdr:cNvPr>
        <xdr:cNvSpPr txBox="1"/>
      </xdr:nvSpPr>
      <xdr:spPr>
        <a:xfrm>
          <a:off x="13500744" y="178388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150058</xdr:rowOff>
    </xdr:from>
    <xdr:ext cx="405111" cy="259045"/>
    <xdr:sp macro="" textlink="">
      <xdr:nvSpPr>
        <xdr:cNvPr id="692" name="n_4mainValue【公民館】&#10;有形固定資産減価償却率">
          <a:extLst>
            <a:ext uri="{FF2B5EF4-FFF2-40B4-BE49-F238E27FC236}">
              <a16:creationId xmlns:a16="http://schemas.microsoft.com/office/drawing/2014/main" id="{3C99786C-D836-4F2C-AD3F-999FCB2A17D4}"/>
            </a:ext>
          </a:extLst>
        </xdr:cNvPr>
        <xdr:cNvSpPr txBox="1"/>
      </xdr:nvSpPr>
      <xdr:spPr>
        <a:xfrm>
          <a:off x="12611744" y="178094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693" name="正方形/長方形 692">
          <a:extLst>
            <a:ext uri="{FF2B5EF4-FFF2-40B4-BE49-F238E27FC236}">
              <a16:creationId xmlns:a16="http://schemas.microsoft.com/office/drawing/2014/main" id="{1F9B2B37-3325-4942-B0A8-8405EC5E1AAD}"/>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694" name="正方形/長方形 693">
          <a:extLst>
            <a:ext uri="{FF2B5EF4-FFF2-40B4-BE49-F238E27FC236}">
              <a16:creationId xmlns:a16="http://schemas.microsoft.com/office/drawing/2014/main" id="{EBD46A70-0D40-47C5-92FD-538D5640C5C0}"/>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695" name="正方形/長方形 694">
          <a:extLst>
            <a:ext uri="{FF2B5EF4-FFF2-40B4-BE49-F238E27FC236}">
              <a16:creationId xmlns:a16="http://schemas.microsoft.com/office/drawing/2014/main" id="{FC2F6F6C-591C-426A-804C-1B539B35CB81}"/>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696" name="正方形/長方形 695">
          <a:extLst>
            <a:ext uri="{FF2B5EF4-FFF2-40B4-BE49-F238E27FC236}">
              <a16:creationId xmlns:a16="http://schemas.microsoft.com/office/drawing/2014/main" id="{210E180B-CEBE-42AA-ADFE-F282BE8DC100}"/>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697" name="正方形/長方形 696">
          <a:extLst>
            <a:ext uri="{FF2B5EF4-FFF2-40B4-BE49-F238E27FC236}">
              <a16:creationId xmlns:a16="http://schemas.microsoft.com/office/drawing/2014/main" id="{B026A392-62B4-4505-B1CD-CCE58DB7E228}"/>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698" name="正方形/長方形 697">
          <a:extLst>
            <a:ext uri="{FF2B5EF4-FFF2-40B4-BE49-F238E27FC236}">
              <a16:creationId xmlns:a16="http://schemas.microsoft.com/office/drawing/2014/main" id="{D8256CF3-E41A-46C2-A2C5-43D4040465D2}"/>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699" name="正方形/長方形 698">
          <a:extLst>
            <a:ext uri="{FF2B5EF4-FFF2-40B4-BE49-F238E27FC236}">
              <a16:creationId xmlns:a16="http://schemas.microsoft.com/office/drawing/2014/main" id="{85BC28B0-3AF2-47E9-8868-8988F7F9A12C}"/>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00" name="正方形/長方形 699">
          <a:extLst>
            <a:ext uri="{FF2B5EF4-FFF2-40B4-BE49-F238E27FC236}">
              <a16:creationId xmlns:a16="http://schemas.microsoft.com/office/drawing/2014/main" id="{72EEE18F-9539-4C1D-B1B5-BAB41C60CDE5}"/>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01" name="テキスト ボックス 700">
          <a:extLst>
            <a:ext uri="{FF2B5EF4-FFF2-40B4-BE49-F238E27FC236}">
              <a16:creationId xmlns:a16="http://schemas.microsoft.com/office/drawing/2014/main" id="{0513A08B-3DE7-499D-8883-849BD62C351D}"/>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02" name="直線コネクタ 701">
          <a:extLst>
            <a:ext uri="{FF2B5EF4-FFF2-40B4-BE49-F238E27FC236}">
              <a16:creationId xmlns:a16="http://schemas.microsoft.com/office/drawing/2014/main" id="{3DCA044F-CDD2-4A7B-9FBC-8D41A398F0D1}"/>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703" name="直線コネクタ 702">
          <a:extLst>
            <a:ext uri="{FF2B5EF4-FFF2-40B4-BE49-F238E27FC236}">
              <a16:creationId xmlns:a16="http://schemas.microsoft.com/office/drawing/2014/main" id="{0F494B75-F8FB-4835-8DB9-4A5C98164DCC}"/>
            </a:ext>
          </a:extLst>
        </xdr:cNvPr>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704" name="テキスト ボックス 703">
          <a:extLst>
            <a:ext uri="{FF2B5EF4-FFF2-40B4-BE49-F238E27FC236}">
              <a16:creationId xmlns:a16="http://schemas.microsoft.com/office/drawing/2014/main" id="{92D2C9C0-905F-4EEA-BFAF-B6E81E38985E}"/>
            </a:ext>
          </a:extLst>
        </xdr:cNvPr>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705" name="直線コネクタ 704">
          <a:extLst>
            <a:ext uri="{FF2B5EF4-FFF2-40B4-BE49-F238E27FC236}">
              <a16:creationId xmlns:a16="http://schemas.microsoft.com/office/drawing/2014/main" id="{6D5B5081-6E98-4DAC-B453-B9D7B3048FA0}"/>
            </a:ext>
          </a:extLst>
        </xdr:cNvPr>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706" name="テキスト ボックス 705">
          <a:extLst>
            <a:ext uri="{FF2B5EF4-FFF2-40B4-BE49-F238E27FC236}">
              <a16:creationId xmlns:a16="http://schemas.microsoft.com/office/drawing/2014/main" id="{AF971E3F-3D1F-4048-9F91-6AC8774F8903}"/>
            </a:ext>
          </a:extLst>
        </xdr:cNvPr>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707" name="直線コネクタ 706">
          <a:extLst>
            <a:ext uri="{FF2B5EF4-FFF2-40B4-BE49-F238E27FC236}">
              <a16:creationId xmlns:a16="http://schemas.microsoft.com/office/drawing/2014/main" id="{0F43A46B-53B7-4602-ADDE-23785C77D46A}"/>
            </a:ext>
          </a:extLst>
        </xdr:cNvPr>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708" name="テキスト ボックス 707">
          <a:extLst>
            <a:ext uri="{FF2B5EF4-FFF2-40B4-BE49-F238E27FC236}">
              <a16:creationId xmlns:a16="http://schemas.microsoft.com/office/drawing/2014/main" id="{6C469930-4DEF-4573-BB51-B208CAF88C4F}"/>
            </a:ext>
          </a:extLst>
        </xdr:cNvPr>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709" name="直線コネクタ 708">
          <a:extLst>
            <a:ext uri="{FF2B5EF4-FFF2-40B4-BE49-F238E27FC236}">
              <a16:creationId xmlns:a16="http://schemas.microsoft.com/office/drawing/2014/main" id="{943A8BEB-B769-4771-8DF6-833E6C00FC51}"/>
            </a:ext>
          </a:extLst>
        </xdr:cNvPr>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710" name="テキスト ボックス 709">
          <a:extLst>
            <a:ext uri="{FF2B5EF4-FFF2-40B4-BE49-F238E27FC236}">
              <a16:creationId xmlns:a16="http://schemas.microsoft.com/office/drawing/2014/main" id="{94542AD6-DB64-4DB3-ADCB-B67146EBC54C}"/>
            </a:ext>
          </a:extLst>
        </xdr:cNvPr>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711" name="直線コネクタ 710">
          <a:extLst>
            <a:ext uri="{FF2B5EF4-FFF2-40B4-BE49-F238E27FC236}">
              <a16:creationId xmlns:a16="http://schemas.microsoft.com/office/drawing/2014/main" id="{E4512380-60A4-4F02-BE41-CF17A47A0EFC}"/>
            </a:ext>
          </a:extLst>
        </xdr:cNvPr>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712" name="テキスト ボックス 711">
          <a:extLst>
            <a:ext uri="{FF2B5EF4-FFF2-40B4-BE49-F238E27FC236}">
              <a16:creationId xmlns:a16="http://schemas.microsoft.com/office/drawing/2014/main" id="{E6F56504-7653-48D6-8818-2955431288CF}"/>
            </a:ext>
          </a:extLst>
        </xdr:cNvPr>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13" name="直線コネクタ 712">
          <a:extLst>
            <a:ext uri="{FF2B5EF4-FFF2-40B4-BE49-F238E27FC236}">
              <a16:creationId xmlns:a16="http://schemas.microsoft.com/office/drawing/2014/main" id="{6EAD9727-03A5-4E9C-825C-077100192B45}"/>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96</xdr:row>
      <xdr:rowOff>162577</xdr:rowOff>
    </xdr:from>
    <xdr:ext cx="531299" cy="259045"/>
    <xdr:sp macro="" textlink="">
      <xdr:nvSpPr>
        <xdr:cNvPr id="714" name="テキスト ボックス 713">
          <a:extLst>
            <a:ext uri="{FF2B5EF4-FFF2-40B4-BE49-F238E27FC236}">
              <a16:creationId xmlns:a16="http://schemas.microsoft.com/office/drawing/2014/main" id="{F6C1642A-9520-44B2-B0B1-5E863769D458}"/>
            </a:ext>
          </a:extLst>
        </xdr:cNvPr>
        <xdr:cNvSpPr txBox="1"/>
      </xdr:nvSpPr>
      <xdr:spPr>
        <a:xfrm>
          <a:off x="17756701" y="1662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15" name="【公民館】&#10;一人当たり面積グラフ枠">
          <a:extLst>
            <a:ext uri="{FF2B5EF4-FFF2-40B4-BE49-F238E27FC236}">
              <a16:creationId xmlns:a16="http://schemas.microsoft.com/office/drawing/2014/main" id="{6B738047-A531-45ED-B9BC-69C7B710137D}"/>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105918</xdr:rowOff>
    </xdr:from>
    <xdr:to>
      <xdr:col>116</xdr:col>
      <xdr:colOff>62864</xdr:colOff>
      <xdr:row>108</xdr:row>
      <xdr:rowOff>133731</xdr:rowOff>
    </xdr:to>
    <xdr:cxnSp macro="">
      <xdr:nvCxnSpPr>
        <xdr:cNvPr id="716" name="直線コネクタ 715">
          <a:extLst>
            <a:ext uri="{FF2B5EF4-FFF2-40B4-BE49-F238E27FC236}">
              <a16:creationId xmlns:a16="http://schemas.microsoft.com/office/drawing/2014/main" id="{CBCB47AE-AA38-4230-97CF-A134372AF7C8}"/>
            </a:ext>
          </a:extLst>
        </xdr:cNvPr>
        <xdr:cNvCxnSpPr/>
      </xdr:nvCxnSpPr>
      <xdr:spPr>
        <a:xfrm flipV="1">
          <a:off x="22160864" y="17250918"/>
          <a:ext cx="0" cy="13994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137558</xdr:rowOff>
    </xdr:from>
    <xdr:ext cx="469744" cy="259045"/>
    <xdr:sp macro="" textlink="">
      <xdr:nvSpPr>
        <xdr:cNvPr id="717" name="【公民館】&#10;一人当たり面積最小値テキスト">
          <a:extLst>
            <a:ext uri="{FF2B5EF4-FFF2-40B4-BE49-F238E27FC236}">
              <a16:creationId xmlns:a16="http://schemas.microsoft.com/office/drawing/2014/main" id="{CE436F19-26B5-4A1D-828E-7A8AEB770985}"/>
            </a:ext>
          </a:extLst>
        </xdr:cNvPr>
        <xdr:cNvSpPr txBox="1"/>
      </xdr:nvSpPr>
      <xdr:spPr>
        <a:xfrm>
          <a:off x="22199600" y="186541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133731</xdr:rowOff>
    </xdr:from>
    <xdr:to>
      <xdr:col>116</xdr:col>
      <xdr:colOff>152400</xdr:colOff>
      <xdr:row>108</xdr:row>
      <xdr:rowOff>133731</xdr:rowOff>
    </xdr:to>
    <xdr:cxnSp macro="">
      <xdr:nvCxnSpPr>
        <xdr:cNvPr id="718" name="直線コネクタ 717">
          <a:extLst>
            <a:ext uri="{FF2B5EF4-FFF2-40B4-BE49-F238E27FC236}">
              <a16:creationId xmlns:a16="http://schemas.microsoft.com/office/drawing/2014/main" id="{67BB934F-11CE-4B63-A2F0-920C63AC4105}"/>
            </a:ext>
          </a:extLst>
        </xdr:cNvPr>
        <xdr:cNvCxnSpPr/>
      </xdr:nvCxnSpPr>
      <xdr:spPr>
        <a:xfrm>
          <a:off x="22072600" y="186503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52595</xdr:rowOff>
    </xdr:from>
    <xdr:ext cx="469744" cy="259045"/>
    <xdr:sp macro="" textlink="">
      <xdr:nvSpPr>
        <xdr:cNvPr id="719" name="【公民館】&#10;一人当たり面積最大値テキスト">
          <a:extLst>
            <a:ext uri="{FF2B5EF4-FFF2-40B4-BE49-F238E27FC236}">
              <a16:creationId xmlns:a16="http://schemas.microsoft.com/office/drawing/2014/main" id="{872E1848-7CC8-4BBE-BFF4-1F84DBE2488E}"/>
            </a:ext>
          </a:extLst>
        </xdr:cNvPr>
        <xdr:cNvSpPr txBox="1"/>
      </xdr:nvSpPr>
      <xdr:spPr>
        <a:xfrm>
          <a:off x="22199600" y="170261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105918</xdr:rowOff>
    </xdr:from>
    <xdr:to>
      <xdr:col>116</xdr:col>
      <xdr:colOff>152400</xdr:colOff>
      <xdr:row>100</xdr:row>
      <xdr:rowOff>105918</xdr:rowOff>
    </xdr:to>
    <xdr:cxnSp macro="">
      <xdr:nvCxnSpPr>
        <xdr:cNvPr id="720" name="直線コネクタ 719">
          <a:extLst>
            <a:ext uri="{FF2B5EF4-FFF2-40B4-BE49-F238E27FC236}">
              <a16:creationId xmlns:a16="http://schemas.microsoft.com/office/drawing/2014/main" id="{0D7833A7-8A93-43AD-B3DC-55E484377C50}"/>
            </a:ext>
          </a:extLst>
        </xdr:cNvPr>
        <xdr:cNvCxnSpPr/>
      </xdr:nvCxnSpPr>
      <xdr:spPr>
        <a:xfrm>
          <a:off x="22072600" y="172509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107</xdr:row>
      <xdr:rowOff>73359</xdr:rowOff>
    </xdr:from>
    <xdr:ext cx="469744" cy="259045"/>
    <xdr:sp macro="" textlink="">
      <xdr:nvSpPr>
        <xdr:cNvPr id="721" name="【公民館】&#10;一人当たり面積平均値テキスト">
          <a:extLst>
            <a:ext uri="{FF2B5EF4-FFF2-40B4-BE49-F238E27FC236}">
              <a16:creationId xmlns:a16="http://schemas.microsoft.com/office/drawing/2014/main" id="{45F20713-C1D9-442D-A9F1-78C2A7284908}"/>
            </a:ext>
          </a:extLst>
        </xdr:cNvPr>
        <xdr:cNvSpPr txBox="1"/>
      </xdr:nvSpPr>
      <xdr:spPr>
        <a:xfrm>
          <a:off x="22199600" y="1841850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0.935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94932</xdr:rowOff>
    </xdr:from>
    <xdr:to>
      <xdr:col>116</xdr:col>
      <xdr:colOff>114300</xdr:colOff>
      <xdr:row>108</xdr:row>
      <xdr:rowOff>25082</xdr:rowOff>
    </xdr:to>
    <xdr:sp macro="" textlink="">
      <xdr:nvSpPr>
        <xdr:cNvPr id="722" name="フローチャート: 判断 721">
          <a:extLst>
            <a:ext uri="{FF2B5EF4-FFF2-40B4-BE49-F238E27FC236}">
              <a16:creationId xmlns:a16="http://schemas.microsoft.com/office/drawing/2014/main" id="{8CD3C71C-1815-4B61-8B2F-63A2BC701D55}"/>
            </a:ext>
          </a:extLst>
        </xdr:cNvPr>
        <xdr:cNvSpPr/>
      </xdr:nvSpPr>
      <xdr:spPr>
        <a:xfrm>
          <a:off x="22110700" y="18440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107</xdr:row>
      <xdr:rowOff>111888</xdr:rowOff>
    </xdr:from>
    <xdr:to>
      <xdr:col>112</xdr:col>
      <xdr:colOff>38100</xdr:colOff>
      <xdr:row>108</xdr:row>
      <xdr:rowOff>42038</xdr:rowOff>
    </xdr:to>
    <xdr:sp macro="" textlink="">
      <xdr:nvSpPr>
        <xdr:cNvPr id="723" name="フローチャート: 判断 722">
          <a:extLst>
            <a:ext uri="{FF2B5EF4-FFF2-40B4-BE49-F238E27FC236}">
              <a16:creationId xmlns:a16="http://schemas.microsoft.com/office/drawing/2014/main" id="{E8FC0F55-E803-48BF-9DE4-60BF64037833}"/>
            </a:ext>
          </a:extLst>
        </xdr:cNvPr>
        <xdr:cNvSpPr/>
      </xdr:nvSpPr>
      <xdr:spPr>
        <a:xfrm>
          <a:off x="21272500" y="184570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107</xdr:row>
      <xdr:rowOff>117221</xdr:rowOff>
    </xdr:from>
    <xdr:to>
      <xdr:col>107</xdr:col>
      <xdr:colOff>101600</xdr:colOff>
      <xdr:row>108</xdr:row>
      <xdr:rowOff>47371</xdr:rowOff>
    </xdr:to>
    <xdr:sp macro="" textlink="">
      <xdr:nvSpPr>
        <xdr:cNvPr id="724" name="フローチャート: 判断 723">
          <a:extLst>
            <a:ext uri="{FF2B5EF4-FFF2-40B4-BE49-F238E27FC236}">
              <a16:creationId xmlns:a16="http://schemas.microsoft.com/office/drawing/2014/main" id="{7BF9D3AB-54BA-4377-A647-EC75961E8C8F}"/>
            </a:ext>
          </a:extLst>
        </xdr:cNvPr>
        <xdr:cNvSpPr/>
      </xdr:nvSpPr>
      <xdr:spPr>
        <a:xfrm>
          <a:off x="20383500" y="184623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107</xdr:row>
      <xdr:rowOff>112077</xdr:rowOff>
    </xdr:from>
    <xdr:to>
      <xdr:col>102</xdr:col>
      <xdr:colOff>165100</xdr:colOff>
      <xdr:row>108</xdr:row>
      <xdr:rowOff>42227</xdr:rowOff>
    </xdr:to>
    <xdr:sp macro="" textlink="">
      <xdr:nvSpPr>
        <xdr:cNvPr id="725" name="フローチャート: 判断 724">
          <a:extLst>
            <a:ext uri="{FF2B5EF4-FFF2-40B4-BE49-F238E27FC236}">
              <a16:creationId xmlns:a16="http://schemas.microsoft.com/office/drawing/2014/main" id="{3CBCEF79-3B7F-4A1E-8ECA-6F9549FDA932}"/>
            </a:ext>
          </a:extLst>
        </xdr:cNvPr>
        <xdr:cNvSpPr/>
      </xdr:nvSpPr>
      <xdr:spPr>
        <a:xfrm>
          <a:off x="19494500" y="184572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107</xdr:row>
      <xdr:rowOff>89027</xdr:rowOff>
    </xdr:from>
    <xdr:to>
      <xdr:col>98</xdr:col>
      <xdr:colOff>38100</xdr:colOff>
      <xdr:row>108</xdr:row>
      <xdr:rowOff>19177</xdr:rowOff>
    </xdr:to>
    <xdr:sp macro="" textlink="">
      <xdr:nvSpPr>
        <xdr:cNvPr id="726" name="フローチャート: 判断 725">
          <a:extLst>
            <a:ext uri="{FF2B5EF4-FFF2-40B4-BE49-F238E27FC236}">
              <a16:creationId xmlns:a16="http://schemas.microsoft.com/office/drawing/2014/main" id="{5175A5C9-BB46-4429-A4E0-9B45C9F73017}"/>
            </a:ext>
          </a:extLst>
        </xdr:cNvPr>
        <xdr:cNvSpPr/>
      </xdr:nvSpPr>
      <xdr:spPr>
        <a:xfrm>
          <a:off x="18605500" y="184341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727" name="テキスト ボックス 726">
          <a:extLst>
            <a:ext uri="{FF2B5EF4-FFF2-40B4-BE49-F238E27FC236}">
              <a16:creationId xmlns:a16="http://schemas.microsoft.com/office/drawing/2014/main" id="{A2B638C9-7262-4C48-9E40-1B6C1BF5055B}"/>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28" name="テキスト ボックス 727">
          <a:extLst>
            <a:ext uri="{FF2B5EF4-FFF2-40B4-BE49-F238E27FC236}">
              <a16:creationId xmlns:a16="http://schemas.microsoft.com/office/drawing/2014/main" id="{7AB61201-7F31-44A0-948C-86D8CBE109A9}"/>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29" name="テキスト ボックス 728">
          <a:extLst>
            <a:ext uri="{FF2B5EF4-FFF2-40B4-BE49-F238E27FC236}">
              <a16:creationId xmlns:a16="http://schemas.microsoft.com/office/drawing/2014/main" id="{8DD99C3E-6F8E-4020-91B1-C0BF9E303479}"/>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30" name="テキスト ボックス 729">
          <a:extLst>
            <a:ext uri="{FF2B5EF4-FFF2-40B4-BE49-F238E27FC236}">
              <a16:creationId xmlns:a16="http://schemas.microsoft.com/office/drawing/2014/main" id="{A4DE0428-252B-4391-8D11-4C7C4D421C82}"/>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31" name="テキスト ボックス 730">
          <a:extLst>
            <a:ext uri="{FF2B5EF4-FFF2-40B4-BE49-F238E27FC236}">
              <a16:creationId xmlns:a16="http://schemas.microsoft.com/office/drawing/2014/main" id="{ACCC6DEB-940F-4C5A-B496-5852AD65AD65}"/>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154369</xdr:rowOff>
    </xdr:from>
    <xdr:to>
      <xdr:col>116</xdr:col>
      <xdr:colOff>114300</xdr:colOff>
      <xdr:row>107</xdr:row>
      <xdr:rowOff>84519</xdr:rowOff>
    </xdr:to>
    <xdr:sp macro="" textlink="">
      <xdr:nvSpPr>
        <xdr:cNvPr id="732" name="楕円 731">
          <a:extLst>
            <a:ext uri="{FF2B5EF4-FFF2-40B4-BE49-F238E27FC236}">
              <a16:creationId xmlns:a16="http://schemas.microsoft.com/office/drawing/2014/main" id="{C2A5A261-AA78-4B8B-9A16-0B2E2A897758}"/>
            </a:ext>
          </a:extLst>
        </xdr:cNvPr>
        <xdr:cNvSpPr/>
      </xdr:nvSpPr>
      <xdr:spPr>
        <a:xfrm>
          <a:off x="22110700" y="183280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106</xdr:row>
      <xdr:rowOff>5796</xdr:rowOff>
    </xdr:from>
    <xdr:ext cx="469744" cy="259045"/>
    <xdr:sp macro="" textlink="">
      <xdr:nvSpPr>
        <xdr:cNvPr id="733" name="【公民館】&#10;一人当たり面積該当値テキスト">
          <a:extLst>
            <a:ext uri="{FF2B5EF4-FFF2-40B4-BE49-F238E27FC236}">
              <a16:creationId xmlns:a16="http://schemas.microsoft.com/office/drawing/2014/main" id="{04429AE9-DA41-40E5-B281-26C719C1535E}"/>
            </a:ext>
          </a:extLst>
        </xdr:cNvPr>
        <xdr:cNvSpPr txBox="1"/>
      </xdr:nvSpPr>
      <xdr:spPr>
        <a:xfrm>
          <a:off x="22199600" y="181794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106</xdr:row>
      <xdr:rowOff>155893</xdr:rowOff>
    </xdr:from>
    <xdr:to>
      <xdr:col>112</xdr:col>
      <xdr:colOff>38100</xdr:colOff>
      <xdr:row>107</xdr:row>
      <xdr:rowOff>86043</xdr:rowOff>
    </xdr:to>
    <xdr:sp macro="" textlink="">
      <xdr:nvSpPr>
        <xdr:cNvPr id="734" name="楕円 733">
          <a:extLst>
            <a:ext uri="{FF2B5EF4-FFF2-40B4-BE49-F238E27FC236}">
              <a16:creationId xmlns:a16="http://schemas.microsoft.com/office/drawing/2014/main" id="{C22DA950-8D87-4FEC-B102-598483F76C8D}"/>
            </a:ext>
          </a:extLst>
        </xdr:cNvPr>
        <xdr:cNvSpPr/>
      </xdr:nvSpPr>
      <xdr:spPr>
        <a:xfrm>
          <a:off x="21272500" y="183295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107</xdr:row>
      <xdr:rowOff>33719</xdr:rowOff>
    </xdr:from>
    <xdr:to>
      <xdr:col>116</xdr:col>
      <xdr:colOff>63500</xdr:colOff>
      <xdr:row>107</xdr:row>
      <xdr:rowOff>35243</xdr:rowOff>
    </xdr:to>
    <xdr:cxnSp macro="">
      <xdr:nvCxnSpPr>
        <xdr:cNvPr id="735" name="直線コネクタ 734">
          <a:extLst>
            <a:ext uri="{FF2B5EF4-FFF2-40B4-BE49-F238E27FC236}">
              <a16:creationId xmlns:a16="http://schemas.microsoft.com/office/drawing/2014/main" id="{5527E5EB-9B92-4588-A10E-628781BF9E1A}"/>
            </a:ext>
          </a:extLst>
        </xdr:cNvPr>
        <xdr:cNvCxnSpPr/>
      </xdr:nvCxnSpPr>
      <xdr:spPr>
        <a:xfrm flipV="1">
          <a:off x="21323300" y="18378869"/>
          <a:ext cx="838200" cy="1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106</xdr:row>
      <xdr:rowOff>161798</xdr:rowOff>
    </xdr:from>
    <xdr:to>
      <xdr:col>107</xdr:col>
      <xdr:colOff>101600</xdr:colOff>
      <xdr:row>107</xdr:row>
      <xdr:rowOff>91948</xdr:rowOff>
    </xdr:to>
    <xdr:sp macro="" textlink="">
      <xdr:nvSpPr>
        <xdr:cNvPr id="736" name="楕円 735">
          <a:extLst>
            <a:ext uri="{FF2B5EF4-FFF2-40B4-BE49-F238E27FC236}">
              <a16:creationId xmlns:a16="http://schemas.microsoft.com/office/drawing/2014/main" id="{5EBA1FCB-4106-4CA4-86DB-1C08706D0F4E}"/>
            </a:ext>
          </a:extLst>
        </xdr:cNvPr>
        <xdr:cNvSpPr/>
      </xdr:nvSpPr>
      <xdr:spPr>
        <a:xfrm>
          <a:off x="20383500" y="183354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107</xdr:row>
      <xdr:rowOff>35243</xdr:rowOff>
    </xdr:from>
    <xdr:to>
      <xdr:col>111</xdr:col>
      <xdr:colOff>177800</xdr:colOff>
      <xdr:row>107</xdr:row>
      <xdr:rowOff>41148</xdr:rowOff>
    </xdr:to>
    <xdr:cxnSp macro="">
      <xdr:nvCxnSpPr>
        <xdr:cNvPr id="737" name="直線コネクタ 736">
          <a:extLst>
            <a:ext uri="{FF2B5EF4-FFF2-40B4-BE49-F238E27FC236}">
              <a16:creationId xmlns:a16="http://schemas.microsoft.com/office/drawing/2014/main" id="{975D3F56-9163-46B4-BC51-00CEDB11A3E3}"/>
            </a:ext>
          </a:extLst>
        </xdr:cNvPr>
        <xdr:cNvCxnSpPr/>
      </xdr:nvCxnSpPr>
      <xdr:spPr>
        <a:xfrm flipV="1">
          <a:off x="20434300" y="18380393"/>
          <a:ext cx="889000" cy="5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106</xdr:row>
      <xdr:rowOff>170562</xdr:rowOff>
    </xdr:from>
    <xdr:to>
      <xdr:col>102</xdr:col>
      <xdr:colOff>165100</xdr:colOff>
      <xdr:row>107</xdr:row>
      <xdr:rowOff>100712</xdr:rowOff>
    </xdr:to>
    <xdr:sp macro="" textlink="">
      <xdr:nvSpPr>
        <xdr:cNvPr id="738" name="楕円 737">
          <a:extLst>
            <a:ext uri="{FF2B5EF4-FFF2-40B4-BE49-F238E27FC236}">
              <a16:creationId xmlns:a16="http://schemas.microsoft.com/office/drawing/2014/main" id="{CF3E0B6D-5824-45DB-808A-B302DA391937}"/>
            </a:ext>
          </a:extLst>
        </xdr:cNvPr>
        <xdr:cNvSpPr/>
      </xdr:nvSpPr>
      <xdr:spPr>
        <a:xfrm>
          <a:off x="19494500" y="183442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107</xdr:row>
      <xdr:rowOff>41148</xdr:rowOff>
    </xdr:from>
    <xdr:to>
      <xdr:col>107</xdr:col>
      <xdr:colOff>50800</xdr:colOff>
      <xdr:row>107</xdr:row>
      <xdr:rowOff>49912</xdr:rowOff>
    </xdr:to>
    <xdr:cxnSp macro="">
      <xdr:nvCxnSpPr>
        <xdr:cNvPr id="739" name="直線コネクタ 738">
          <a:extLst>
            <a:ext uri="{FF2B5EF4-FFF2-40B4-BE49-F238E27FC236}">
              <a16:creationId xmlns:a16="http://schemas.microsoft.com/office/drawing/2014/main" id="{113A662A-28DC-4299-B8B6-66E42C123D12}"/>
            </a:ext>
          </a:extLst>
        </xdr:cNvPr>
        <xdr:cNvCxnSpPr/>
      </xdr:nvCxnSpPr>
      <xdr:spPr>
        <a:xfrm flipV="1">
          <a:off x="19545300" y="18386298"/>
          <a:ext cx="889000" cy="87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107</xdr:row>
      <xdr:rowOff>6922</xdr:rowOff>
    </xdr:from>
    <xdr:to>
      <xdr:col>98</xdr:col>
      <xdr:colOff>38100</xdr:colOff>
      <xdr:row>107</xdr:row>
      <xdr:rowOff>108522</xdr:rowOff>
    </xdr:to>
    <xdr:sp macro="" textlink="">
      <xdr:nvSpPr>
        <xdr:cNvPr id="740" name="楕円 739">
          <a:extLst>
            <a:ext uri="{FF2B5EF4-FFF2-40B4-BE49-F238E27FC236}">
              <a16:creationId xmlns:a16="http://schemas.microsoft.com/office/drawing/2014/main" id="{F3AC9783-5EA3-4486-96C1-5FD0FC0FAF93}"/>
            </a:ext>
          </a:extLst>
        </xdr:cNvPr>
        <xdr:cNvSpPr/>
      </xdr:nvSpPr>
      <xdr:spPr>
        <a:xfrm>
          <a:off x="18605500" y="18352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107</xdr:row>
      <xdr:rowOff>49912</xdr:rowOff>
    </xdr:from>
    <xdr:to>
      <xdr:col>102</xdr:col>
      <xdr:colOff>114300</xdr:colOff>
      <xdr:row>107</xdr:row>
      <xdr:rowOff>57722</xdr:rowOff>
    </xdr:to>
    <xdr:cxnSp macro="">
      <xdr:nvCxnSpPr>
        <xdr:cNvPr id="741" name="直線コネクタ 740">
          <a:extLst>
            <a:ext uri="{FF2B5EF4-FFF2-40B4-BE49-F238E27FC236}">
              <a16:creationId xmlns:a16="http://schemas.microsoft.com/office/drawing/2014/main" id="{37629E98-4363-41B3-BDA3-085EC967610C}"/>
            </a:ext>
          </a:extLst>
        </xdr:cNvPr>
        <xdr:cNvCxnSpPr/>
      </xdr:nvCxnSpPr>
      <xdr:spPr>
        <a:xfrm flipV="1">
          <a:off x="18656300" y="18395062"/>
          <a:ext cx="889000" cy="7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108</xdr:row>
      <xdr:rowOff>33165</xdr:rowOff>
    </xdr:from>
    <xdr:ext cx="469744" cy="259045"/>
    <xdr:sp macro="" textlink="">
      <xdr:nvSpPr>
        <xdr:cNvPr id="742" name="n_1aveValue【公民館】&#10;一人当たり面積">
          <a:extLst>
            <a:ext uri="{FF2B5EF4-FFF2-40B4-BE49-F238E27FC236}">
              <a16:creationId xmlns:a16="http://schemas.microsoft.com/office/drawing/2014/main" id="{5805EB62-1A6A-40A2-9660-6F2BCADD8B92}"/>
            </a:ext>
          </a:extLst>
        </xdr:cNvPr>
        <xdr:cNvSpPr txBox="1"/>
      </xdr:nvSpPr>
      <xdr:spPr>
        <a:xfrm>
          <a:off x="21075727" y="185497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108</xdr:row>
      <xdr:rowOff>38498</xdr:rowOff>
    </xdr:from>
    <xdr:ext cx="469744" cy="259045"/>
    <xdr:sp macro="" textlink="">
      <xdr:nvSpPr>
        <xdr:cNvPr id="743" name="n_2aveValue【公民館】&#10;一人当たり面積">
          <a:extLst>
            <a:ext uri="{FF2B5EF4-FFF2-40B4-BE49-F238E27FC236}">
              <a16:creationId xmlns:a16="http://schemas.microsoft.com/office/drawing/2014/main" id="{1761451E-C7BF-4BFA-95B0-CE67FDC40356}"/>
            </a:ext>
          </a:extLst>
        </xdr:cNvPr>
        <xdr:cNvSpPr txBox="1"/>
      </xdr:nvSpPr>
      <xdr:spPr>
        <a:xfrm>
          <a:off x="20199427" y="185550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108</xdr:row>
      <xdr:rowOff>33354</xdr:rowOff>
    </xdr:from>
    <xdr:ext cx="469744" cy="259045"/>
    <xdr:sp macro="" textlink="">
      <xdr:nvSpPr>
        <xdr:cNvPr id="744" name="n_3aveValue【公民館】&#10;一人当たり面積">
          <a:extLst>
            <a:ext uri="{FF2B5EF4-FFF2-40B4-BE49-F238E27FC236}">
              <a16:creationId xmlns:a16="http://schemas.microsoft.com/office/drawing/2014/main" id="{FF3BAE9F-2AF0-4FFB-992A-4F039F958AE4}"/>
            </a:ext>
          </a:extLst>
        </xdr:cNvPr>
        <xdr:cNvSpPr txBox="1"/>
      </xdr:nvSpPr>
      <xdr:spPr>
        <a:xfrm>
          <a:off x="19310427" y="185499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108</xdr:row>
      <xdr:rowOff>10304</xdr:rowOff>
    </xdr:from>
    <xdr:ext cx="469744" cy="259045"/>
    <xdr:sp macro="" textlink="">
      <xdr:nvSpPr>
        <xdr:cNvPr id="745" name="n_4aveValue【公民館】&#10;一人当たり面積">
          <a:extLst>
            <a:ext uri="{FF2B5EF4-FFF2-40B4-BE49-F238E27FC236}">
              <a16:creationId xmlns:a16="http://schemas.microsoft.com/office/drawing/2014/main" id="{3C24BC7D-080C-489A-9C2B-87EB96970934}"/>
            </a:ext>
          </a:extLst>
        </xdr:cNvPr>
        <xdr:cNvSpPr txBox="1"/>
      </xdr:nvSpPr>
      <xdr:spPr>
        <a:xfrm>
          <a:off x="18421427" y="185269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105</xdr:row>
      <xdr:rowOff>102570</xdr:rowOff>
    </xdr:from>
    <xdr:ext cx="469744" cy="259045"/>
    <xdr:sp macro="" textlink="">
      <xdr:nvSpPr>
        <xdr:cNvPr id="746" name="n_1mainValue【公民館】&#10;一人当たり面積">
          <a:extLst>
            <a:ext uri="{FF2B5EF4-FFF2-40B4-BE49-F238E27FC236}">
              <a16:creationId xmlns:a16="http://schemas.microsoft.com/office/drawing/2014/main" id="{A5F80A43-3CC5-420A-B045-58B6BA6C1FAE}"/>
            </a:ext>
          </a:extLst>
        </xdr:cNvPr>
        <xdr:cNvSpPr txBox="1"/>
      </xdr:nvSpPr>
      <xdr:spPr>
        <a:xfrm>
          <a:off x="21075727" y="181048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108475</xdr:rowOff>
    </xdr:from>
    <xdr:ext cx="469744" cy="259045"/>
    <xdr:sp macro="" textlink="">
      <xdr:nvSpPr>
        <xdr:cNvPr id="747" name="n_2mainValue【公民館】&#10;一人当たり面積">
          <a:extLst>
            <a:ext uri="{FF2B5EF4-FFF2-40B4-BE49-F238E27FC236}">
              <a16:creationId xmlns:a16="http://schemas.microsoft.com/office/drawing/2014/main" id="{8ECC5033-0639-41DA-A299-2207F2455CE7}"/>
            </a:ext>
          </a:extLst>
        </xdr:cNvPr>
        <xdr:cNvSpPr txBox="1"/>
      </xdr:nvSpPr>
      <xdr:spPr>
        <a:xfrm>
          <a:off x="20199427" y="181107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117239</xdr:rowOff>
    </xdr:from>
    <xdr:ext cx="469744" cy="259045"/>
    <xdr:sp macro="" textlink="">
      <xdr:nvSpPr>
        <xdr:cNvPr id="748" name="n_3mainValue【公民館】&#10;一人当たり面積">
          <a:extLst>
            <a:ext uri="{FF2B5EF4-FFF2-40B4-BE49-F238E27FC236}">
              <a16:creationId xmlns:a16="http://schemas.microsoft.com/office/drawing/2014/main" id="{052AA993-63F1-44D0-8D3B-F229DB9903F7}"/>
            </a:ext>
          </a:extLst>
        </xdr:cNvPr>
        <xdr:cNvSpPr txBox="1"/>
      </xdr:nvSpPr>
      <xdr:spPr>
        <a:xfrm>
          <a:off x="19310427" y="181194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105</xdr:row>
      <xdr:rowOff>125049</xdr:rowOff>
    </xdr:from>
    <xdr:ext cx="469744" cy="259045"/>
    <xdr:sp macro="" textlink="">
      <xdr:nvSpPr>
        <xdr:cNvPr id="749" name="n_4mainValue【公民館】&#10;一人当たり面積">
          <a:extLst>
            <a:ext uri="{FF2B5EF4-FFF2-40B4-BE49-F238E27FC236}">
              <a16:creationId xmlns:a16="http://schemas.microsoft.com/office/drawing/2014/main" id="{75BC29CF-D9B3-4A4E-8E15-97E190198767}"/>
            </a:ext>
          </a:extLst>
        </xdr:cNvPr>
        <xdr:cNvSpPr txBox="1"/>
      </xdr:nvSpPr>
      <xdr:spPr>
        <a:xfrm>
          <a:off x="18421427" y="181272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50" name="正方形/長方形 749">
          <a:extLst>
            <a:ext uri="{FF2B5EF4-FFF2-40B4-BE49-F238E27FC236}">
              <a16:creationId xmlns:a16="http://schemas.microsoft.com/office/drawing/2014/main" id="{A76A90B2-8058-4AED-B7F9-695CA8E034B4}"/>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51" name="正方形/長方形 750">
          <a:extLst>
            <a:ext uri="{FF2B5EF4-FFF2-40B4-BE49-F238E27FC236}">
              <a16:creationId xmlns:a16="http://schemas.microsoft.com/office/drawing/2014/main" id="{4DA511CE-B5C4-4BFF-B310-43583A3A67FB}"/>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52" name="テキスト ボックス 751">
          <a:extLst>
            <a:ext uri="{FF2B5EF4-FFF2-40B4-BE49-F238E27FC236}">
              <a16:creationId xmlns:a16="http://schemas.microsoft.com/office/drawing/2014/main" id="{3C5448BD-211E-447E-AE72-B3574A7C5B36}"/>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有形固定資産減価償却率を類似団体と比較すると、学校施設・保育所については令和２年度に小・中学校・保育所を集約化・複合化した施設が完成した為、数値は改善したが、令和５年度においては若干老朽化が進む形となった。</a:t>
          </a:r>
        </a:p>
        <a:p>
          <a:r>
            <a:rPr kumimoji="1" lang="ja-JP" altLang="en-US" sz="1300">
              <a:latin typeface="ＭＳ Ｐゴシック" panose="020B0600070205080204" pitchFamily="50" charset="-128"/>
              <a:ea typeface="ＭＳ Ｐゴシック" panose="020B0600070205080204" pitchFamily="50" charset="-128"/>
            </a:rPr>
            <a:t>公営住宅については既に減価償却を終えているものもあり、維持管理に要する費用が今後も増加することが考えられる。又、老朽化が進む住宅については計画的に建て替え等を検討していく。</a:t>
          </a:r>
        </a:p>
        <a:p>
          <a:r>
            <a:rPr kumimoji="1" lang="ja-JP" altLang="en-US" sz="1300">
              <a:latin typeface="ＭＳ Ｐゴシック" panose="020B0600070205080204" pitchFamily="50" charset="-128"/>
              <a:ea typeface="ＭＳ Ｐゴシック" panose="020B0600070205080204" pitchFamily="50" charset="-128"/>
            </a:rPr>
            <a:t>村全体で見ると公共施設等に係る有形固定資産減価償却率は類似団体の平均を若干上回っている。</a:t>
          </a:r>
        </a:p>
        <a:p>
          <a:r>
            <a:rPr kumimoji="1" lang="ja-JP" altLang="en-US" sz="1300">
              <a:latin typeface="ＭＳ Ｐゴシック" panose="020B0600070205080204" pitchFamily="50" charset="-128"/>
              <a:ea typeface="ＭＳ Ｐゴシック" panose="020B0600070205080204" pitchFamily="50" charset="-128"/>
            </a:rPr>
            <a:t>今後も老朽化している施設の更新に多額の費用を要するので、事業を実施するにあたり、計画的且つ効率的に施設の整備を進めて行く必要がある。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4F47673C-4666-4AE0-8875-4182E3DA0D2B}"/>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E38FF4E6-FAC5-4A86-92AF-DC1F898142B7}"/>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2AC43210-7A80-42F3-B789-0893B77C7356}"/>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2AF98AEC-9D4D-40A0-9A67-CC8668F6B0FC}"/>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奈良県下北山村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6F91FF65-84B6-4597-91CB-A61CAB220B15}"/>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163A3B3F-82C9-43E4-A52E-B18632AC93F4}"/>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8B2649F8-2806-45BD-ABF8-E15E193B533F}"/>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5D005CAD-EA84-4E2E-9947-77C34234F484}"/>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E33BE182-E06F-41C6-A12D-DCE3D055A5F8}"/>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5D15D841-F088-4970-BCEB-016FD632596F}"/>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811
802
133.39
2,941,597
2,831,253
108,142
1,200,728
3,485,342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C867D38C-22B5-4189-82C4-75540EB696D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2E9F93A-255C-4405-8209-12FB9D6AF1D1}"/>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CBEFC2F7-0A99-4B89-89AD-1AC7B00E3AE4}"/>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7.9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35C63DD8-0C18-4008-9B2F-9FB150226A2A}"/>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EF094F31-0619-413D-BEE3-168FBE713B95}"/>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63A0211F-72D4-42CA-A54A-E728FE51583A}"/>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BD8B3953-1677-42B7-AC09-662DEAE5AE8D}"/>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CD3AD245-B9B5-4B90-8E70-39F0112C93BF}"/>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E3BEC075-E0BC-4C84-8DC3-1892C1605C1C}"/>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177CAD9D-F3A9-4813-BF1D-64BE6DEE66D2}"/>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568FDCD3-BABA-424E-B19B-AE21F6C81A3A}"/>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A84109C5-C0C6-4C38-BFF3-28FA3FD8F780}"/>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404F568B-9209-4CBA-BFF6-6E34C44E44C8}"/>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F810BCE2-BA21-4AC6-9EFB-555488387805}"/>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CF82D9C-90A7-4AC7-9F92-2E1EC0FCEC9C}"/>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D9957B98-4331-46D8-9C85-6D9686FAA3AD}"/>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194A2E3F-F0BF-4A90-8BEB-EADB2A545B32}"/>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A23F3271-D4B1-4E2C-8089-B4D08704ED15}"/>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599BAC36-DAA8-4496-BABB-E83BA78C7FB8}"/>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AA03D112-D762-479D-AAF8-B3EF23251A31}"/>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C1C11312-B153-4A6D-8CD7-98B374F935FB}"/>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A5CF7600-875A-4B8E-A8FF-45E0670F0D4A}"/>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B3E72FFD-9B81-4345-8C3F-F8E206A227E9}"/>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7E293FB0-90F0-45F5-AC73-F95159591904}"/>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0E53B8F3-C282-4FC5-84D8-B14DDDAF0B2E}"/>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7577222A-36D1-4CBF-AE77-879078E25882}"/>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1D6A52F8-5651-41AF-8BBB-71CCEC688F1F}"/>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2E52907A-3EC7-4E58-A686-346A504D8363}"/>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B0733DC6-4F7E-457A-8FBC-1977B38DD6B0}"/>
            </a:ext>
          </a:extLst>
        </xdr:cNvPr>
        <xdr:cNvSpPr/>
      </xdr:nvSpPr>
      <xdr:spPr>
        <a:xfrm>
          <a:off x="762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24</xdr:row>
      <xdr:rowOff>76200</xdr:rowOff>
    </xdr:from>
    <xdr:to>
      <xdr:col>59</xdr:col>
      <xdr:colOff>88900</xdr:colOff>
      <xdr:row>28</xdr:row>
      <xdr:rowOff>25400</xdr:rowOff>
    </xdr:to>
    <xdr:sp macro="" textlink="">
      <xdr:nvSpPr>
        <xdr:cNvPr id="41" name="正方形/長方形 40">
          <a:extLst>
            <a:ext uri="{FF2B5EF4-FFF2-40B4-BE49-F238E27FC236}">
              <a16:creationId xmlns:a16="http://schemas.microsoft.com/office/drawing/2014/main" id="{E9AF158B-A2DC-4703-B590-5B421103F0CA}"/>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42" name="正方形/長方形 41">
          <a:extLst>
            <a:ext uri="{FF2B5EF4-FFF2-40B4-BE49-F238E27FC236}">
              <a16:creationId xmlns:a16="http://schemas.microsoft.com/office/drawing/2014/main" id="{47ADB1C2-5EA3-4D37-81D5-BE104C557384}"/>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43" name="正方形/長方形 42">
          <a:extLst>
            <a:ext uri="{FF2B5EF4-FFF2-40B4-BE49-F238E27FC236}">
              <a16:creationId xmlns:a16="http://schemas.microsoft.com/office/drawing/2014/main" id="{4E5FB628-DB12-413A-BF49-E58DC35B8874}"/>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44" name="正方形/長方形 43">
          <a:extLst>
            <a:ext uri="{FF2B5EF4-FFF2-40B4-BE49-F238E27FC236}">
              <a16:creationId xmlns:a16="http://schemas.microsoft.com/office/drawing/2014/main" id="{FC474226-2430-4E2A-81CB-197713517423}"/>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45" name="正方形/長方形 44">
          <a:extLst>
            <a:ext uri="{FF2B5EF4-FFF2-40B4-BE49-F238E27FC236}">
              <a16:creationId xmlns:a16="http://schemas.microsoft.com/office/drawing/2014/main" id="{7BB7C745-A932-48E8-9C43-3CAD04371464}"/>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46" name="正方形/長方形 45">
          <a:extLst>
            <a:ext uri="{FF2B5EF4-FFF2-40B4-BE49-F238E27FC236}">
              <a16:creationId xmlns:a16="http://schemas.microsoft.com/office/drawing/2014/main" id="{B3DD74D7-C9F4-44F0-82A7-0344BEC57483}"/>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47" name="正方形/長方形 46">
          <a:extLst>
            <a:ext uri="{FF2B5EF4-FFF2-40B4-BE49-F238E27FC236}">
              <a16:creationId xmlns:a16="http://schemas.microsoft.com/office/drawing/2014/main" id="{CA84C1F7-9036-4216-B2FD-083EC1FA308E}"/>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48" name="正方形/長方形 47">
          <a:extLst>
            <a:ext uri="{FF2B5EF4-FFF2-40B4-BE49-F238E27FC236}">
              <a16:creationId xmlns:a16="http://schemas.microsoft.com/office/drawing/2014/main" id="{A36D3D41-EC6F-446C-9EBD-E3F7567940E3}"/>
            </a:ext>
          </a:extLst>
        </xdr:cNvPr>
        <xdr:cNvSpPr/>
      </xdr:nvSpPr>
      <xdr:spPr>
        <a:xfrm>
          <a:off x="6604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46</xdr:row>
      <xdr:rowOff>114300</xdr:rowOff>
    </xdr:from>
    <xdr:to>
      <xdr:col>28</xdr:col>
      <xdr:colOff>152400</xdr:colOff>
      <xdr:row>50</xdr:row>
      <xdr:rowOff>63500</xdr:rowOff>
    </xdr:to>
    <xdr:sp macro="" textlink="">
      <xdr:nvSpPr>
        <xdr:cNvPr id="49" name="正方形/長方形 48">
          <a:extLst>
            <a:ext uri="{FF2B5EF4-FFF2-40B4-BE49-F238E27FC236}">
              <a16:creationId xmlns:a16="http://schemas.microsoft.com/office/drawing/2014/main" id="{6B5D57D2-9613-4540-BE27-121AE51DFB4B}"/>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50" name="正方形/長方形 49">
          <a:extLst>
            <a:ext uri="{FF2B5EF4-FFF2-40B4-BE49-F238E27FC236}">
              <a16:creationId xmlns:a16="http://schemas.microsoft.com/office/drawing/2014/main" id="{DAB045C0-3BC3-4E9C-AC15-78FD05643D9B}"/>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51" name="正方形/長方形 50">
          <a:extLst>
            <a:ext uri="{FF2B5EF4-FFF2-40B4-BE49-F238E27FC236}">
              <a16:creationId xmlns:a16="http://schemas.microsoft.com/office/drawing/2014/main" id="{AD71E2B0-AC36-4FFB-88D7-5FBBCF016D9A}"/>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52" name="正方形/長方形 51">
          <a:extLst>
            <a:ext uri="{FF2B5EF4-FFF2-40B4-BE49-F238E27FC236}">
              <a16:creationId xmlns:a16="http://schemas.microsoft.com/office/drawing/2014/main" id="{DB2D2234-42FB-4389-923F-F195F668B8CE}"/>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53" name="正方形/長方形 52">
          <a:extLst>
            <a:ext uri="{FF2B5EF4-FFF2-40B4-BE49-F238E27FC236}">
              <a16:creationId xmlns:a16="http://schemas.microsoft.com/office/drawing/2014/main" id="{5DA8E8B0-DC66-4B75-8422-5BCFD55E22A4}"/>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54" name="正方形/長方形 53">
          <a:extLst>
            <a:ext uri="{FF2B5EF4-FFF2-40B4-BE49-F238E27FC236}">
              <a16:creationId xmlns:a16="http://schemas.microsoft.com/office/drawing/2014/main" id="{5A535689-8F5B-48C1-8678-190C63BA61EB}"/>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55" name="正方形/長方形 54">
          <a:extLst>
            <a:ext uri="{FF2B5EF4-FFF2-40B4-BE49-F238E27FC236}">
              <a16:creationId xmlns:a16="http://schemas.microsoft.com/office/drawing/2014/main" id="{F5C5EF9D-1900-43FB-90D9-F93267F84EDC}"/>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56" name="正方形/長方形 55">
          <a:extLst>
            <a:ext uri="{FF2B5EF4-FFF2-40B4-BE49-F238E27FC236}">
              <a16:creationId xmlns:a16="http://schemas.microsoft.com/office/drawing/2014/main" id="{07031D3F-F225-41D1-A6C7-D772DD7235D7}"/>
            </a:ext>
          </a:extLst>
        </xdr:cNvPr>
        <xdr:cNvSpPr/>
      </xdr:nvSpPr>
      <xdr:spPr>
        <a:xfrm>
          <a:off x="762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46</xdr:row>
      <xdr:rowOff>114300</xdr:rowOff>
    </xdr:from>
    <xdr:to>
      <xdr:col>59</xdr:col>
      <xdr:colOff>88900</xdr:colOff>
      <xdr:row>50</xdr:row>
      <xdr:rowOff>63500</xdr:rowOff>
    </xdr:to>
    <xdr:sp macro="" textlink="">
      <xdr:nvSpPr>
        <xdr:cNvPr id="57" name="正方形/長方形 56">
          <a:extLst>
            <a:ext uri="{FF2B5EF4-FFF2-40B4-BE49-F238E27FC236}">
              <a16:creationId xmlns:a16="http://schemas.microsoft.com/office/drawing/2014/main" id="{BEBE2653-83F3-4FBF-B5BF-15C00FBC2D1A}"/>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58" name="正方形/長方形 57">
          <a:extLst>
            <a:ext uri="{FF2B5EF4-FFF2-40B4-BE49-F238E27FC236}">
              <a16:creationId xmlns:a16="http://schemas.microsoft.com/office/drawing/2014/main" id="{DA51DA80-2D6A-434F-82EB-69D080E94700}"/>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59" name="正方形/長方形 58">
          <a:extLst>
            <a:ext uri="{FF2B5EF4-FFF2-40B4-BE49-F238E27FC236}">
              <a16:creationId xmlns:a16="http://schemas.microsoft.com/office/drawing/2014/main" id="{B702EACF-1B31-45E7-A968-C2229BE55582}"/>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60" name="正方形/長方形 59">
          <a:extLst>
            <a:ext uri="{FF2B5EF4-FFF2-40B4-BE49-F238E27FC236}">
              <a16:creationId xmlns:a16="http://schemas.microsoft.com/office/drawing/2014/main" id="{3AF608D6-35AE-4395-B4C8-628D29A834AB}"/>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61" name="正方形/長方形 60">
          <a:extLst>
            <a:ext uri="{FF2B5EF4-FFF2-40B4-BE49-F238E27FC236}">
              <a16:creationId xmlns:a16="http://schemas.microsoft.com/office/drawing/2014/main" id="{E3CE760D-BE8E-44DB-9B79-444AAAF681AA}"/>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62" name="正方形/長方形 61">
          <a:extLst>
            <a:ext uri="{FF2B5EF4-FFF2-40B4-BE49-F238E27FC236}">
              <a16:creationId xmlns:a16="http://schemas.microsoft.com/office/drawing/2014/main" id="{057283D7-6EF3-40BA-BAE8-1E83795AD84B}"/>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63" name="正方形/長方形 62">
          <a:extLst>
            <a:ext uri="{FF2B5EF4-FFF2-40B4-BE49-F238E27FC236}">
              <a16:creationId xmlns:a16="http://schemas.microsoft.com/office/drawing/2014/main" id="{0615EC35-5666-477D-81AE-06F5EC0FAD85}"/>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64" name="正方形/長方形 63">
          <a:extLst>
            <a:ext uri="{FF2B5EF4-FFF2-40B4-BE49-F238E27FC236}">
              <a16:creationId xmlns:a16="http://schemas.microsoft.com/office/drawing/2014/main" id="{38BE3B28-01AE-41D8-8615-5C0F0A59240F}"/>
            </a:ext>
          </a:extLst>
        </xdr:cNvPr>
        <xdr:cNvSpPr/>
      </xdr:nvSpPr>
      <xdr:spPr>
        <a:xfrm>
          <a:off x="6604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68</xdr:row>
      <xdr:rowOff>152400</xdr:rowOff>
    </xdr:from>
    <xdr:to>
      <xdr:col>28</xdr:col>
      <xdr:colOff>152400</xdr:colOff>
      <xdr:row>72</xdr:row>
      <xdr:rowOff>101600</xdr:rowOff>
    </xdr:to>
    <xdr:sp macro="" textlink="">
      <xdr:nvSpPr>
        <xdr:cNvPr id="65" name="正方形/長方形 64">
          <a:extLst>
            <a:ext uri="{FF2B5EF4-FFF2-40B4-BE49-F238E27FC236}">
              <a16:creationId xmlns:a16="http://schemas.microsoft.com/office/drawing/2014/main" id="{AACE8B4D-DD08-403B-B880-D59C3C6AFC57}"/>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66" name="正方形/長方形 65">
          <a:extLst>
            <a:ext uri="{FF2B5EF4-FFF2-40B4-BE49-F238E27FC236}">
              <a16:creationId xmlns:a16="http://schemas.microsoft.com/office/drawing/2014/main" id="{CC9E653E-E4FB-4C5A-B651-832AB1EFA1D1}"/>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67" name="正方形/長方形 66">
          <a:extLst>
            <a:ext uri="{FF2B5EF4-FFF2-40B4-BE49-F238E27FC236}">
              <a16:creationId xmlns:a16="http://schemas.microsoft.com/office/drawing/2014/main" id="{BEEA52DB-E560-4088-8196-560A67D21F7B}"/>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68" name="正方形/長方形 67">
          <a:extLst>
            <a:ext uri="{FF2B5EF4-FFF2-40B4-BE49-F238E27FC236}">
              <a16:creationId xmlns:a16="http://schemas.microsoft.com/office/drawing/2014/main" id="{0179D8CD-9BDC-4EF6-9CA3-39B88F86D806}"/>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69" name="正方形/長方形 68">
          <a:extLst>
            <a:ext uri="{FF2B5EF4-FFF2-40B4-BE49-F238E27FC236}">
              <a16:creationId xmlns:a16="http://schemas.microsoft.com/office/drawing/2014/main" id="{263A004B-D8CC-4E8A-A505-06EB78D2470D}"/>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70" name="正方形/長方形 69">
          <a:extLst>
            <a:ext uri="{FF2B5EF4-FFF2-40B4-BE49-F238E27FC236}">
              <a16:creationId xmlns:a16="http://schemas.microsoft.com/office/drawing/2014/main" id="{26EB4FC0-2D0E-43FC-8495-ADEE7BA9E8A9}"/>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71" name="正方形/長方形 70">
          <a:extLst>
            <a:ext uri="{FF2B5EF4-FFF2-40B4-BE49-F238E27FC236}">
              <a16:creationId xmlns:a16="http://schemas.microsoft.com/office/drawing/2014/main" id="{4893B8A9-2954-4086-BBD2-E2A4091B5A99}"/>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72" name="正方形/長方形 71">
          <a:extLst>
            <a:ext uri="{FF2B5EF4-FFF2-40B4-BE49-F238E27FC236}">
              <a16:creationId xmlns:a16="http://schemas.microsoft.com/office/drawing/2014/main" id="{1B043D4D-E6DF-4343-99DC-8F28B5093292}"/>
            </a:ext>
          </a:extLst>
        </xdr:cNvPr>
        <xdr:cNvSpPr/>
      </xdr:nvSpPr>
      <xdr:spPr>
        <a:xfrm>
          <a:off x="762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68</xdr:row>
      <xdr:rowOff>152400</xdr:rowOff>
    </xdr:from>
    <xdr:to>
      <xdr:col>59</xdr:col>
      <xdr:colOff>88900</xdr:colOff>
      <xdr:row>72</xdr:row>
      <xdr:rowOff>101600</xdr:rowOff>
    </xdr:to>
    <xdr:sp macro="" textlink="">
      <xdr:nvSpPr>
        <xdr:cNvPr id="73" name="正方形/長方形 72">
          <a:extLst>
            <a:ext uri="{FF2B5EF4-FFF2-40B4-BE49-F238E27FC236}">
              <a16:creationId xmlns:a16="http://schemas.microsoft.com/office/drawing/2014/main" id="{69B79A0B-78BA-40E1-8DB2-B27C4A31C668}"/>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74" name="正方形/長方形 73">
          <a:extLst>
            <a:ext uri="{FF2B5EF4-FFF2-40B4-BE49-F238E27FC236}">
              <a16:creationId xmlns:a16="http://schemas.microsoft.com/office/drawing/2014/main" id="{54753AB0-DAAB-43CD-8BB0-AF0BDCA4E6AF}"/>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75" name="正方形/長方形 74">
          <a:extLst>
            <a:ext uri="{FF2B5EF4-FFF2-40B4-BE49-F238E27FC236}">
              <a16:creationId xmlns:a16="http://schemas.microsoft.com/office/drawing/2014/main" id="{E34FF352-8EFB-467D-92FC-FE6A948A058E}"/>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76" name="正方形/長方形 75">
          <a:extLst>
            <a:ext uri="{FF2B5EF4-FFF2-40B4-BE49-F238E27FC236}">
              <a16:creationId xmlns:a16="http://schemas.microsoft.com/office/drawing/2014/main" id="{E1C6338A-9EA6-46A0-91E6-67FABAE45A22}"/>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77" name="正方形/長方形 76">
          <a:extLst>
            <a:ext uri="{FF2B5EF4-FFF2-40B4-BE49-F238E27FC236}">
              <a16:creationId xmlns:a16="http://schemas.microsoft.com/office/drawing/2014/main" id="{2F519987-B5F6-49A6-869B-286FB5EA3FE9}"/>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78" name="正方形/長方形 77">
          <a:extLst>
            <a:ext uri="{FF2B5EF4-FFF2-40B4-BE49-F238E27FC236}">
              <a16:creationId xmlns:a16="http://schemas.microsoft.com/office/drawing/2014/main" id="{981730B5-02B5-4DA5-9FDB-7EC0C60F625C}"/>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79" name="正方形/長方形 78">
          <a:extLst>
            <a:ext uri="{FF2B5EF4-FFF2-40B4-BE49-F238E27FC236}">
              <a16:creationId xmlns:a16="http://schemas.microsoft.com/office/drawing/2014/main" id="{0226598E-BC3A-4E75-9564-81D35BA7161D}"/>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80" name="正方形/長方形 79">
          <a:extLst>
            <a:ext uri="{FF2B5EF4-FFF2-40B4-BE49-F238E27FC236}">
              <a16:creationId xmlns:a16="http://schemas.microsoft.com/office/drawing/2014/main" id="{9EC1A4AA-0970-4294-A1CA-613712D0617C}"/>
            </a:ext>
          </a:extLst>
        </xdr:cNvPr>
        <xdr:cNvSpPr/>
      </xdr:nvSpPr>
      <xdr:spPr>
        <a:xfrm>
          <a:off x="6604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91</xdr:row>
      <xdr:rowOff>19050</xdr:rowOff>
    </xdr:from>
    <xdr:to>
      <xdr:col>28</xdr:col>
      <xdr:colOff>152400</xdr:colOff>
      <xdr:row>94</xdr:row>
      <xdr:rowOff>139700</xdr:rowOff>
    </xdr:to>
    <xdr:sp macro="" textlink="">
      <xdr:nvSpPr>
        <xdr:cNvPr id="81" name="正方形/長方形 80">
          <a:extLst>
            <a:ext uri="{FF2B5EF4-FFF2-40B4-BE49-F238E27FC236}">
              <a16:creationId xmlns:a16="http://schemas.microsoft.com/office/drawing/2014/main" id="{484FCE70-FD36-4389-AEF0-534778BFC80A}"/>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82" name="正方形/長方形 81">
          <a:extLst>
            <a:ext uri="{FF2B5EF4-FFF2-40B4-BE49-F238E27FC236}">
              <a16:creationId xmlns:a16="http://schemas.microsoft.com/office/drawing/2014/main" id="{5641F817-99C3-4BD2-8158-1702B6BF6AA0}"/>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83" name="正方形/長方形 82">
          <a:extLst>
            <a:ext uri="{FF2B5EF4-FFF2-40B4-BE49-F238E27FC236}">
              <a16:creationId xmlns:a16="http://schemas.microsoft.com/office/drawing/2014/main" id="{8351D402-0ABC-47F0-A85D-49FE76FCD558}"/>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84" name="正方形/長方形 83">
          <a:extLst>
            <a:ext uri="{FF2B5EF4-FFF2-40B4-BE49-F238E27FC236}">
              <a16:creationId xmlns:a16="http://schemas.microsoft.com/office/drawing/2014/main" id="{BADC9CB6-A518-4C0E-B22A-1CB16EA1F224}"/>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85" name="正方形/長方形 84">
          <a:extLst>
            <a:ext uri="{FF2B5EF4-FFF2-40B4-BE49-F238E27FC236}">
              <a16:creationId xmlns:a16="http://schemas.microsoft.com/office/drawing/2014/main" id="{07411F95-A483-47AC-8BAD-7EC5EC3BCF88}"/>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86" name="正方形/長方形 85">
          <a:extLst>
            <a:ext uri="{FF2B5EF4-FFF2-40B4-BE49-F238E27FC236}">
              <a16:creationId xmlns:a16="http://schemas.microsoft.com/office/drawing/2014/main" id="{5F6FD183-F4AD-4A53-A4BD-E2DD2FFB1C17}"/>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87" name="正方形/長方形 86">
          <a:extLst>
            <a:ext uri="{FF2B5EF4-FFF2-40B4-BE49-F238E27FC236}">
              <a16:creationId xmlns:a16="http://schemas.microsoft.com/office/drawing/2014/main" id="{5A091EC7-DFC2-4FD7-9202-6955E3E79290}"/>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88" name="正方形/長方形 87">
          <a:extLst>
            <a:ext uri="{FF2B5EF4-FFF2-40B4-BE49-F238E27FC236}">
              <a16:creationId xmlns:a16="http://schemas.microsoft.com/office/drawing/2014/main" id="{30D2C42B-D7DB-4C25-AC9A-2C05A5A7776F}"/>
            </a:ext>
          </a:extLst>
        </xdr:cNvPr>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89" name="正方形/長方形 88">
          <a:extLst>
            <a:ext uri="{FF2B5EF4-FFF2-40B4-BE49-F238E27FC236}">
              <a16:creationId xmlns:a16="http://schemas.microsoft.com/office/drawing/2014/main" id="{B170A34E-EC38-46B5-BA07-34E35AE71225}"/>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90" name="正方形/長方形 89">
          <a:extLst>
            <a:ext uri="{FF2B5EF4-FFF2-40B4-BE49-F238E27FC236}">
              <a16:creationId xmlns:a16="http://schemas.microsoft.com/office/drawing/2014/main" id="{CBD371FA-761F-44DD-9A07-9D414A0FF813}"/>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91" name="正方形/長方形 90">
          <a:extLst>
            <a:ext uri="{FF2B5EF4-FFF2-40B4-BE49-F238E27FC236}">
              <a16:creationId xmlns:a16="http://schemas.microsoft.com/office/drawing/2014/main" id="{87DD7744-8D2A-4936-B0C7-A2CB0722A967}"/>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92" name="正方形/長方形 91">
          <a:extLst>
            <a:ext uri="{FF2B5EF4-FFF2-40B4-BE49-F238E27FC236}">
              <a16:creationId xmlns:a16="http://schemas.microsoft.com/office/drawing/2014/main" id="{C152EBD8-67EC-4C3D-B019-6FCA99B309AC}"/>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93" name="正方形/長方形 92">
          <a:extLst>
            <a:ext uri="{FF2B5EF4-FFF2-40B4-BE49-F238E27FC236}">
              <a16:creationId xmlns:a16="http://schemas.microsoft.com/office/drawing/2014/main" id="{DA965010-17E3-4A05-8B63-D1D64FC3A7F3}"/>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94" name="正方形/長方形 93">
          <a:extLst>
            <a:ext uri="{FF2B5EF4-FFF2-40B4-BE49-F238E27FC236}">
              <a16:creationId xmlns:a16="http://schemas.microsoft.com/office/drawing/2014/main" id="{B8E55961-BB3E-4075-B604-0278ECB498CF}"/>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95" name="正方形/長方形 94">
          <a:extLst>
            <a:ext uri="{FF2B5EF4-FFF2-40B4-BE49-F238E27FC236}">
              <a16:creationId xmlns:a16="http://schemas.microsoft.com/office/drawing/2014/main" id="{EEFE8457-3237-40A5-8EED-8FF3D7F6C639}"/>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96" name="正方形/長方形 95">
          <a:extLst>
            <a:ext uri="{FF2B5EF4-FFF2-40B4-BE49-F238E27FC236}">
              <a16:creationId xmlns:a16="http://schemas.microsoft.com/office/drawing/2014/main" id="{B51958F2-86F5-47FC-8ACA-C4B7E55A70AD}"/>
            </a:ext>
          </a:extLst>
        </xdr:cNvPr>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97" name="正方形/長方形 96">
          <a:extLst>
            <a:ext uri="{FF2B5EF4-FFF2-40B4-BE49-F238E27FC236}">
              <a16:creationId xmlns:a16="http://schemas.microsoft.com/office/drawing/2014/main" id="{ADB7F70F-7E60-4D9E-BF18-F90F22786F1D}"/>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98" name="正方形/長方形 97">
          <a:extLst>
            <a:ext uri="{FF2B5EF4-FFF2-40B4-BE49-F238E27FC236}">
              <a16:creationId xmlns:a16="http://schemas.microsoft.com/office/drawing/2014/main" id="{E2BF81D7-7026-4FBE-954A-4772B9B50040}"/>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99" name="正方形/長方形 98">
          <a:extLst>
            <a:ext uri="{FF2B5EF4-FFF2-40B4-BE49-F238E27FC236}">
              <a16:creationId xmlns:a16="http://schemas.microsoft.com/office/drawing/2014/main" id="{8FC2E982-E434-4249-91B6-83B77AE683D4}"/>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100" name="正方形/長方形 99">
          <a:extLst>
            <a:ext uri="{FF2B5EF4-FFF2-40B4-BE49-F238E27FC236}">
              <a16:creationId xmlns:a16="http://schemas.microsoft.com/office/drawing/2014/main" id="{E37C6D99-068C-42C8-B3F5-10D4BC5CEB77}"/>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101" name="正方形/長方形 100">
          <a:extLst>
            <a:ext uri="{FF2B5EF4-FFF2-40B4-BE49-F238E27FC236}">
              <a16:creationId xmlns:a16="http://schemas.microsoft.com/office/drawing/2014/main" id="{3FF6C93B-4940-49DD-AD0A-1A32190E58CE}"/>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102" name="正方形/長方形 101">
          <a:extLst>
            <a:ext uri="{FF2B5EF4-FFF2-40B4-BE49-F238E27FC236}">
              <a16:creationId xmlns:a16="http://schemas.microsoft.com/office/drawing/2014/main" id="{7D19F9D2-787B-46DD-9612-B0C99C19CBA8}"/>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103" name="正方形/長方形 102">
          <a:extLst>
            <a:ext uri="{FF2B5EF4-FFF2-40B4-BE49-F238E27FC236}">
              <a16:creationId xmlns:a16="http://schemas.microsoft.com/office/drawing/2014/main" id="{1FE822FD-6DA3-48C1-9FEA-C179695BEF12}"/>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104" name="正方形/長方形 103">
          <a:extLst>
            <a:ext uri="{FF2B5EF4-FFF2-40B4-BE49-F238E27FC236}">
              <a16:creationId xmlns:a16="http://schemas.microsoft.com/office/drawing/2014/main" id="{C68D7E7A-E948-488B-92FC-2A6D64E3178C}"/>
            </a:ext>
          </a:extLst>
        </xdr:cNvPr>
        <xdr:cNvSpPr/>
      </xdr:nvSpPr>
      <xdr:spPr>
        <a:xfrm>
          <a:off x="12446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24</xdr:row>
      <xdr:rowOff>76200</xdr:rowOff>
    </xdr:from>
    <xdr:to>
      <xdr:col>120</xdr:col>
      <xdr:colOff>152400</xdr:colOff>
      <xdr:row>28</xdr:row>
      <xdr:rowOff>25400</xdr:rowOff>
    </xdr:to>
    <xdr:sp macro="" textlink="">
      <xdr:nvSpPr>
        <xdr:cNvPr id="105" name="正方形/長方形 104">
          <a:extLst>
            <a:ext uri="{FF2B5EF4-FFF2-40B4-BE49-F238E27FC236}">
              <a16:creationId xmlns:a16="http://schemas.microsoft.com/office/drawing/2014/main" id="{DCA79267-AC7F-424F-9DA8-5AE16B9986CE}"/>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106" name="正方形/長方形 105">
          <a:extLst>
            <a:ext uri="{FF2B5EF4-FFF2-40B4-BE49-F238E27FC236}">
              <a16:creationId xmlns:a16="http://schemas.microsoft.com/office/drawing/2014/main" id="{7100EB07-CB97-4234-9649-CD40333F699F}"/>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107" name="正方形/長方形 106">
          <a:extLst>
            <a:ext uri="{FF2B5EF4-FFF2-40B4-BE49-F238E27FC236}">
              <a16:creationId xmlns:a16="http://schemas.microsoft.com/office/drawing/2014/main" id="{5E5F9D73-50F6-4053-9646-77A4E89691C1}"/>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108" name="正方形/長方形 107">
          <a:extLst>
            <a:ext uri="{FF2B5EF4-FFF2-40B4-BE49-F238E27FC236}">
              <a16:creationId xmlns:a16="http://schemas.microsoft.com/office/drawing/2014/main" id="{BCED7816-53A3-4AED-A1E1-600930665704}"/>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109" name="正方形/長方形 108">
          <a:extLst>
            <a:ext uri="{FF2B5EF4-FFF2-40B4-BE49-F238E27FC236}">
              <a16:creationId xmlns:a16="http://schemas.microsoft.com/office/drawing/2014/main" id="{AC14B3C9-04C8-4E9A-89E0-8FAE4A7564D8}"/>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110" name="正方形/長方形 109">
          <a:extLst>
            <a:ext uri="{FF2B5EF4-FFF2-40B4-BE49-F238E27FC236}">
              <a16:creationId xmlns:a16="http://schemas.microsoft.com/office/drawing/2014/main" id="{3594EAA5-B2C6-4949-A787-33C0E874022E}"/>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111" name="正方形/長方形 110">
          <a:extLst>
            <a:ext uri="{FF2B5EF4-FFF2-40B4-BE49-F238E27FC236}">
              <a16:creationId xmlns:a16="http://schemas.microsoft.com/office/drawing/2014/main" id="{090F7AAB-B6CE-4907-8438-0D03D71A45DA}"/>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102,513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112" name="正方形/長方形 111">
          <a:extLst>
            <a:ext uri="{FF2B5EF4-FFF2-40B4-BE49-F238E27FC236}">
              <a16:creationId xmlns:a16="http://schemas.microsoft.com/office/drawing/2014/main" id="{068C86DF-5B8A-434F-9CF2-CE97DDFF8613}"/>
            </a:ext>
          </a:extLst>
        </xdr:cNvPr>
        <xdr:cNvSpPr/>
      </xdr:nvSpPr>
      <xdr:spPr>
        <a:xfrm>
          <a:off x="18288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46</xdr:row>
      <xdr:rowOff>114300</xdr:rowOff>
    </xdr:from>
    <xdr:to>
      <xdr:col>90</xdr:col>
      <xdr:colOff>25400</xdr:colOff>
      <xdr:row>50</xdr:row>
      <xdr:rowOff>63500</xdr:rowOff>
    </xdr:to>
    <xdr:sp macro="" textlink="">
      <xdr:nvSpPr>
        <xdr:cNvPr id="113" name="正方形/長方形 112">
          <a:extLst>
            <a:ext uri="{FF2B5EF4-FFF2-40B4-BE49-F238E27FC236}">
              <a16:creationId xmlns:a16="http://schemas.microsoft.com/office/drawing/2014/main" id="{342E6C8F-E00C-462B-A826-31C6238F66AB}"/>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114" name="正方形/長方形 113">
          <a:extLst>
            <a:ext uri="{FF2B5EF4-FFF2-40B4-BE49-F238E27FC236}">
              <a16:creationId xmlns:a16="http://schemas.microsoft.com/office/drawing/2014/main" id="{A3B13241-8EA9-4AB8-B9AD-8D90A25F68C2}"/>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115" name="正方形/長方形 114">
          <a:extLst>
            <a:ext uri="{FF2B5EF4-FFF2-40B4-BE49-F238E27FC236}">
              <a16:creationId xmlns:a16="http://schemas.microsoft.com/office/drawing/2014/main" id="{8B9D66B2-1847-45C1-BDF6-F24B0C5A6DD5}"/>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116" name="正方形/長方形 115">
          <a:extLst>
            <a:ext uri="{FF2B5EF4-FFF2-40B4-BE49-F238E27FC236}">
              <a16:creationId xmlns:a16="http://schemas.microsoft.com/office/drawing/2014/main" id="{7E8D9642-7252-40E6-9186-73E3196F329D}"/>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117" name="正方形/長方形 116">
          <a:extLst>
            <a:ext uri="{FF2B5EF4-FFF2-40B4-BE49-F238E27FC236}">
              <a16:creationId xmlns:a16="http://schemas.microsoft.com/office/drawing/2014/main" id="{18908C10-D933-414F-9B22-252A3E6F3D92}"/>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118" name="正方形/長方形 117">
          <a:extLst>
            <a:ext uri="{FF2B5EF4-FFF2-40B4-BE49-F238E27FC236}">
              <a16:creationId xmlns:a16="http://schemas.microsoft.com/office/drawing/2014/main" id="{5D063C53-AD86-4278-A8AE-2DEC9FF1E625}"/>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119" name="正方形/長方形 118">
          <a:extLst>
            <a:ext uri="{FF2B5EF4-FFF2-40B4-BE49-F238E27FC236}">
              <a16:creationId xmlns:a16="http://schemas.microsoft.com/office/drawing/2014/main" id="{9CB6D758-DE6E-41AC-89DE-BBBD32C659B4}"/>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120" name="正方形/長方形 119">
          <a:extLst>
            <a:ext uri="{FF2B5EF4-FFF2-40B4-BE49-F238E27FC236}">
              <a16:creationId xmlns:a16="http://schemas.microsoft.com/office/drawing/2014/main" id="{874BCE6C-9CE0-42BA-8776-FC0AA27FC97C}"/>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121" name="テキスト ボックス 120">
          <a:extLst>
            <a:ext uri="{FF2B5EF4-FFF2-40B4-BE49-F238E27FC236}">
              <a16:creationId xmlns:a16="http://schemas.microsoft.com/office/drawing/2014/main" id="{060D8002-3BC4-4203-B509-3870F8635D8D}"/>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122" name="直線コネクタ 121">
          <a:extLst>
            <a:ext uri="{FF2B5EF4-FFF2-40B4-BE49-F238E27FC236}">
              <a16:creationId xmlns:a16="http://schemas.microsoft.com/office/drawing/2014/main" id="{F7AC8BE8-7391-4787-9D2D-4C46714EE562}"/>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123" name="テキスト ボックス 122">
          <a:extLst>
            <a:ext uri="{FF2B5EF4-FFF2-40B4-BE49-F238E27FC236}">
              <a16:creationId xmlns:a16="http://schemas.microsoft.com/office/drawing/2014/main" id="{44E6AF7A-EE46-4A5F-91EF-A88D35212CDC}"/>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124" name="直線コネクタ 123">
          <a:extLst>
            <a:ext uri="{FF2B5EF4-FFF2-40B4-BE49-F238E27FC236}">
              <a16:creationId xmlns:a16="http://schemas.microsoft.com/office/drawing/2014/main" id="{25341115-4172-47EA-AE69-2430901DA342}"/>
            </a:ext>
          </a:extLst>
        </xdr:cNvPr>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159855</xdr:rowOff>
    </xdr:from>
    <xdr:ext cx="467179" cy="259045"/>
    <xdr:sp macro="" textlink="">
      <xdr:nvSpPr>
        <xdr:cNvPr id="125" name="テキスト ボックス 124">
          <a:extLst>
            <a:ext uri="{FF2B5EF4-FFF2-40B4-BE49-F238E27FC236}">
              <a16:creationId xmlns:a16="http://schemas.microsoft.com/office/drawing/2014/main" id="{3659E9C8-6843-44E3-8FB5-6BCFEE6D9CF1}"/>
            </a:ext>
          </a:extLst>
        </xdr:cNvPr>
        <xdr:cNvSpPr txBox="1"/>
      </xdr:nvSpPr>
      <xdr:spPr>
        <a:xfrm>
          <a:off x="11978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126" name="直線コネクタ 125">
          <a:extLst>
            <a:ext uri="{FF2B5EF4-FFF2-40B4-BE49-F238E27FC236}">
              <a16:creationId xmlns:a16="http://schemas.microsoft.com/office/drawing/2014/main" id="{64339C4C-7326-4A5B-9C0F-15B314901502}"/>
            </a:ext>
          </a:extLst>
        </xdr:cNvPr>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127" name="テキスト ボックス 126">
          <a:extLst>
            <a:ext uri="{FF2B5EF4-FFF2-40B4-BE49-F238E27FC236}">
              <a16:creationId xmlns:a16="http://schemas.microsoft.com/office/drawing/2014/main" id="{E56D4835-99A4-4AF7-9F69-E34B0E2317BA}"/>
            </a:ext>
          </a:extLst>
        </xdr:cNvPr>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128" name="直線コネクタ 127">
          <a:extLst>
            <a:ext uri="{FF2B5EF4-FFF2-40B4-BE49-F238E27FC236}">
              <a16:creationId xmlns:a16="http://schemas.microsoft.com/office/drawing/2014/main" id="{D3928E5C-D808-4B26-AB5D-7F82B24BFFE2}"/>
            </a:ext>
          </a:extLst>
        </xdr:cNvPr>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129" name="テキスト ボックス 128">
          <a:extLst>
            <a:ext uri="{FF2B5EF4-FFF2-40B4-BE49-F238E27FC236}">
              <a16:creationId xmlns:a16="http://schemas.microsoft.com/office/drawing/2014/main" id="{8F1E36FD-6B9B-40E5-872D-31F2C9071542}"/>
            </a:ext>
          </a:extLst>
        </xdr:cNvPr>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130" name="直線コネクタ 129">
          <a:extLst>
            <a:ext uri="{FF2B5EF4-FFF2-40B4-BE49-F238E27FC236}">
              <a16:creationId xmlns:a16="http://schemas.microsoft.com/office/drawing/2014/main" id="{76380509-5DA3-4D54-B195-757100459A52}"/>
            </a:ext>
          </a:extLst>
        </xdr:cNvPr>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131" name="テキスト ボックス 130">
          <a:extLst>
            <a:ext uri="{FF2B5EF4-FFF2-40B4-BE49-F238E27FC236}">
              <a16:creationId xmlns:a16="http://schemas.microsoft.com/office/drawing/2014/main" id="{2CF18025-2DF7-43B9-AEBD-A6123AA1B472}"/>
            </a:ext>
          </a:extLst>
        </xdr:cNvPr>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132" name="直線コネクタ 131">
          <a:extLst>
            <a:ext uri="{FF2B5EF4-FFF2-40B4-BE49-F238E27FC236}">
              <a16:creationId xmlns:a16="http://schemas.microsoft.com/office/drawing/2014/main" id="{BF26B082-7A13-473A-8BFD-D93118763635}"/>
            </a:ext>
          </a:extLst>
        </xdr:cNvPr>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133" name="テキスト ボックス 132">
          <a:extLst>
            <a:ext uri="{FF2B5EF4-FFF2-40B4-BE49-F238E27FC236}">
              <a16:creationId xmlns:a16="http://schemas.microsoft.com/office/drawing/2014/main" id="{D22878E3-47D8-40D8-A8DD-90CC20CEBF3B}"/>
            </a:ext>
          </a:extLst>
        </xdr:cNvPr>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134" name="直線コネクタ 133">
          <a:extLst>
            <a:ext uri="{FF2B5EF4-FFF2-40B4-BE49-F238E27FC236}">
              <a16:creationId xmlns:a16="http://schemas.microsoft.com/office/drawing/2014/main" id="{70BF85BD-6B03-40B1-8413-61EFAEBC7934}"/>
            </a:ext>
          </a:extLst>
        </xdr:cNvPr>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54</xdr:row>
      <xdr:rowOff>70049</xdr:rowOff>
    </xdr:from>
    <xdr:ext cx="338939" cy="259045"/>
    <xdr:sp macro="" textlink="">
      <xdr:nvSpPr>
        <xdr:cNvPr id="135" name="テキスト ボックス 134">
          <a:extLst>
            <a:ext uri="{FF2B5EF4-FFF2-40B4-BE49-F238E27FC236}">
              <a16:creationId xmlns:a16="http://schemas.microsoft.com/office/drawing/2014/main" id="{607E7376-BDCF-419E-BF09-9D9DBC20D994}"/>
            </a:ext>
          </a:extLst>
        </xdr:cNvPr>
        <xdr:cNvSpPr txBox="1"/>
      </xdr:nvSpPr>
      <xdr:spPr>
        <a:xfrm>
          <a:off x="12107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136" name="直線コネクタ 135">
          <a:extLst>
            <a:ext uri="{FF2B5EF4-FFF2-40B4-BE49-F238E27FC236}">
              <a16:creationId xmlns:a16="http://schemas.microsoft.com/office/drawing/2014/main" id="{347E1A37-FB05-4F2F-B78D-BAC9190B85A0}"/>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53</xdr:row>
      <xdr:rowOff>57150</xdr:rowOff>
    </xdr:from>
    <xdr:to>
      <xdr:col>90</xdr:col>
      <xdr:colOff>25400</xdr:colOff>
      <xdr:row>66</xdr:row>
      <xdr:rowOff>114300</xdr:rowOff>
    </xdr:to>
    <xdr:sp macro="" textlink="">
      <xdr:nvSpPr>
        <xdr:cNvPr id="137" name="【保健センター・保健所】&#10;有形固定資産減価償却率グラフ枠">
          <a:extLst>
            <a:ext uri="{FF2B5EF4-FFF2-40B4-BE49-F238E27FC236}">
              <a16:creationId xmlns:a16="http://schemas.microsoft.com/office/drawing/2014/main" id="{F2607D66-AACE-4276-9CFE-030AC91EF542}"/>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42454</xdr:rowOff>
    </xdr:from>
    <xdr:to>
      <xdr:col>85</xdr:col>
      <xdr:colOff>126364</xdr:colOff>
      <xdr:row>64</xdr:row>
      <xdr:rowOff>130628</xdr:rowOff>
    </xdr:to>
    <xdr:cxnSp macro="">
      <xdr:nvCxnSpPr>
        <xdr:cNvPr id="138" name="直線コネクタ 137">
          <a:extLst>
            <a:ext uri="{FF2B5EF4-FFF2-40B4-BE49-F238E27FC236}">
              <a16:creationId xmlns:a16="http://schemas.microsoft.com/office/drawing/2014/main" id="{35A903E4-6175-4B0D-8530-D70AFA987080}"/>
            </a:ext>
          </a:extLst>
        </xdr:cNvPr>
        <xdr:cNvCxnSpPr/>
      </xdr:nvCxnSpPr>
      <xdr:spPr>
        <a:xfrm flipV="1">
          <a:off x="16318864" y="9643654"/>
          <a:ext cx="0" cy="14597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134455</xdr:rowOff>
    </xdr:from>
    <xdr:ext cx="469744" cy="259045"/>
    <xdr:sp macro="" textlink="">
      <xdr:nvSpPr>
        <xdr:cNvPr id="139" name="【保健センター・保健所】&#10;有形固定資産減価償却率最小値テキスト">
          <a:extLst>
            <a:ext uri="{FF2B5EF4-FFF2-40B4-BE49-F238E27FC236}">
              <a16:creationId xmlns:a16="http://schemas.microsoft.com/office/drawing/2014/main" id="{0B963FDF-B4F1-4BC6-AAD7-F09C79DD14A6}"/>
            </a:ext>
          </a:extLst>
        </xdr:cNvPr>
        <xdr:cNvSpPr txBox="1"/>
      </xdr:nvSpPr>
      <xdr:spPr>
        <a:xfrm>
          <a:off x="16357600" y="1110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130628</xdr:rowOff>
    </xdr:from>
    <xdr:to>
      <xdr:col>86</xdr:col>
      <xdr:colOff>25400</xdr:colOff>
      <xdr:row>64</xdr:row>
      <xdr:rowOff>130628</xdr:rowOff>
    </xdr:to>
    <xdr:cxnSp macro="">
      <xdr:nvCxnSpPr>
        <xdr:cNvPr id="140" name="直線コネクタ 139">
          <a:extLst>
            <a:ext uri="{FF2B5EF4-FFF2-40B4-BE49-F238E27FC236}">
              <a16:creationId xmlns:a16="http://schemas.microsoft.com/office/drawing/2014/main" id="{497334DB-341C-495E-88E8-79B83C845E42}"/>
            </a:ext>
          </a:extLst>
        </xdr:cNvPr>
        <xdr:cNvCxnSpPr/>
      </xdr:nvCxnSpPr>
      <xdr:spPr>
        <a:xfrm>
          <a:off x="16230600" y="1110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160581</xdr:rowOff>
    </xdr:from>
    <xdr:ext cx="405111" cy="259045"/>
    <xdr:sp macro="" textlink="">
      <xdr:nvSpPr>
        <xdr:cNvPr id="141" name="【保健センター・保健所】&#10;有形固定資産減価償却率最大値テキスト">
          <a:extLst>
            <a:ext uri="{FF2B5EF4-FFF2-40B4-BE49-F238E27FC236}">
              <a16:creationId xmlns:a16="http://schemas.microsoft.com/office/drawing/2014/main" id="{537907A6-9000-41AD-A9AA-FFEEE87FDC57}"/>
            </a:ext>
          </a:extLst>
        </xdr:cNvPr>
        <xdr:cNvSpPr txBox="1"/>
      </xdr:nvSpPr>
      <xdr:spPr>
        <a:xfrm>
          <a:off x="16357600" y="94188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42454</xdr:rowOff>
    </xdr:from>
    <xdr:to>
      <xdr:col>86</xdr:col>
      <xdr:colOff>25400</xdr:colOff>
      <xdr:row>56</xdr:row>
      <xdr:rowOff>42454</xdr:rowOff>
    </xdr:to>
    <xdr:cxnSp macro="">
      <xdr:nvCxnSpPr>
        <xdr:cNvPr id="142" name="直線コネクタ 141">
          <a:extLst>
            <a:ext uri="{FF2B5EF4-FFF2-40B4-BE49-F238E27FC236}">
              <a16:creationId xmlns:a16="http://schemas.microsoft.com/office/drawing/2014/main" id="{7DE8ED7F-D49F-460A-8C8F-09BDA411F7A1}"/>
            </a:ext>
          </a:extLst>
        </xdr:cNvPr>
        <xdr:cNvCxnSpPr/>
      </xdr:nvCxnSpPr>
      <xdr:spPr>
        <a:xfrm>
          <a:off x="16230600" y="96436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120667</xdr:rowOff>
    </xdr:from>
    <xdr:ext cx="405111" cy="259045"/>
    <xdr:sp macro="" textlink="">
      <xdr:nvSpPr>
        <xdr:cNvPr id="143" name="【保健センター・保健所】&#10;有形固定資産減価償却率平均値テキスト">
          <a:extLst>
            <a:ext uri="{FF2B5EF4-FFF2-40B4-BE49-F238E27FC236}">
              <a16:creationId xmlns:a16="http://schemas.microsoft.com/office/drawing/2014/main" id="{F631B4F1-2F7B-4914-B2F8-1DA0B4C954D2}"/>
            </a:ext>
          </a:extLst>
        </xdr:cNvPr>
        <xdr:cNvSpPr txBox="1"/>
      </xdr:nvSpPr>
      <xdr:spPr>
        <a:xfrm>
          <a:off x="16357600" y="1023621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97790</xdr:rowOff>
    </xdr:from>
    <xdr:to>
      <xdr:col>85</xdr:col>
      <xdr:colOff>177800</xdr:colOff>
      <xdr:row>61</xdr:row>
      <xdr:rowOff>27940</xdr:rowOff>
    </xdr:to>
    <xdr:sp macro="" textlink="">
      <xdr:nvSpPr>
        <xdr:cNvPr id="144" name="フローチャート: 判断 143">
          <a:extLst>
            <a:ext uri="{FF2B5EF4-FFF2-40B4-BE49-F238E27FC236}">
              <a16:creationId xmlns:a16="http://schemas.microsoft.com/office/drawing/2014/main" id="{55A1EC71-7A18-4F4D-8DDB-79A229FCCF99}"/>
            </a:ext>
          </a:extLst>
        </xdr:cNvPr>
        <xdr:cNvSpPr/>
      </xdr:nvSpPr>
      <xdr:spPr>
        <a:xfrm>
          <a:off x="16268700" y="10384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70031</xdr:rowOff>
    </xdr:from>
    <xdr:to>
      <xdr:col>81</xdr:col>
      <xdr:colOff>101600</xdr:colOff>
      <xdr:row>61</xdr:row>
      <xdr:rowOff>181</xdr:rowOff>
    </xdr:to>
    <xdr:sp macro="" textlink="">
      <xdr:nvSpPr>
        <xdr:cNvPr id="145" name="フローチャート: 判断 144">
          <a:extLst>
            <a:ext uri="{FF2B5EF4-FFF2-40B4-BE49-F238E27FC236}">
              <a16:creationId xmlns:a16="http://schemas.microsoft.com/office/drawing/2014/main" id="{4BC47A8F-1F42-47F8-AE44-6C9883E805D8}"/>
            </a:ext>
          </a:extLst>
        </xdr:cNvPr>
        <xdr:cNvSpPr/>
      </xdr:nvSpPr>
      <xdr:spPr>
        <a:xfrm>
          <a:off x="15430500" y="103570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40640</xdr:rowOff>
    </xdr:from>
    <xdr:to>
      <xdr:col>76</xdr:col>
      <xdr:colOff>165100</xdr:colOff>
      <xdr:row>60</xdr:row>
      <xdr:rowOff>142240</xdr:rowOff>
    </xdr:to>
    <xdr:sp macro="" textlink="">
      <xdr:nvSpPr>
        <xdr:cNvPr id="146" name="フローチャート: 判断 145">
          <a:extLst>
            <a:ext uri="{FF2B5EF4-FFF2-40B4-BE49-F238E27FC236}">
              <a16:creationId xmlns:a16="http://schemas.microsoft.com/office/drawing/2014/main" id="{3720A8AE-DB88-4F10-811D-3A73F9F68817}"/>
            </a:ext>
          </a:extLst>
        </xdr:cNvPr>
        <xdr:cNvSpPr/>
      </xdr:nvSpPr>
      <xdr:spPr>
        <a:xfrm>
          <a:off x="14541500" y="10327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140244</xdr:rowOff>
    </xdr:from>
    <xdr:to>
      <xdr:col>72</xdr:col>
      <xdr:colOff>38100</xdr:colOff>
      <xdr:row>60</xdr:row>
      <xdr:rowOff>70394</xdr:rowOff>
    </xdr:to>
    <xdr:sp macro="" textlink="">
      <xdr:nvSpPr>
        <xdr:cNvPr id="147" name="フローチャート: 判断 146">
          <a:extLst>
            <a:ext uri="{FF2B5EF4-FFF2-40B4-BE49-F238E27FC236}">
              <a16:creationId xmlns:a16="http://schemas.microsoft.com/office/drawing/2014/main" id="{E5B216F8-7388-4A3C-8172-76A29DB77259}"/>
            </a:ext>
          </a:extLst>
        </xdr:cNvPr>
        <xdr:cNvSpPr/>
      </xdr:nvSpPr>
      <xdr:spPr>
        <a:xfrm>
          <a:off x="13652500" y="10255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114119</xdr:rowOff>
    </xdr:from>
    <xdr:to>
      <xdr:col>67</xdr:col>
      <xdr:colOff>101600</xdr:colOff>
      <xdr:row>60</xdr:row>
      <xdr:rowOff>44269</xdr:rowOff>
    </xdr:to>
    <xdr:sp macro="" textlink="">
      <xdr:nvSpPr>
        <xdr:cNvPr id="148" name="フローチャート: 判断 147">
          <a:extLst>
            <a:ext uri="{FF2B5EF4-FFF2-40B4-BE49-F238E27FC236}">
              <a16:creationId xmlns:a16="http://schemas.microsoft.com/office/drawing/2014/main" id="{66049EF3-CF5C-4150-84A4-1D8B320637A1}"/>
            </a:ext>
          </a:extLst>
        </xdr:cNvPr>
        <xdr:cNvSpPr/>
      </xdr:nvSpPr>
      <xdr:spPr>
        <a:xfrm>
          <a:off x="12763500" y="102296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149" name="テキスト ボックス 148">
          <a:extLst>
            <a:ext uri="{FF2B5EF4-FFF2-40B4-BE49-F238E27FC236}">
              <a16:creationId xmlns:a16="http://schemas.microsoft.com/office/drawing/2014/main" id="{03C4FDAE-6453-442C-9A18-F309F9F313BC}"/>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150" name="テキスト ボックス 149">
          <a:extLst>
            <a:ext uri="{FF2B5EF4-FFF2-40B4-BE49-F238E27FC236}">
              <a16:creationId xmlns:a16="http://schemas.microsoft.com/office/drawing/2014/main" id="{890A509D-3C21-4CF6-B41F-84C752FA150D}"/>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151" name="テキスト ボックス 150">
          <a:extLst>
            <a:ext uri="{FF2B5EF4-FFF2-40B4-BE49-F238E27FC236}">
              <a16:creationId xmlns:a16="http://schemas.microsoft.com/office/drawing/2014/main" id="{4192545E-882F-4D52-9375-421A1C7B11C3}"/>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152" name="テキスト ボックス 151">
          <a:extLst>
            <a:ext uri="{FF2B5EF4-FFF2-40B4-BE49-F238E27FC236}">
              <a16:creationId xmlns:a16="http://schemas.microsoft.com/office/drawing/2014/main" id="{FAD1399E-8903-4534-A6C5-ECD1ECE108F9}"/>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153" name="テキスト ボックス 152">
          <a:extLst>
            <a:ext uri="{FF2B5EF4-FFF2-40B4-BE49-F238E27FC236}">
              <a16:creationId xmlns:a16="http://schemas.microsoft.com/office/drawing/2014/main" id="{DAC8621C-44A0-4A79-B545-84D3E804E416}"/>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64</xdr:row>
      <xdr:rowOff>79828</xdr:rowOff>
    </xdr:from>
    <xdr:to>
      <xdr:col>85</xdr:col>
      <xdr:colOff>177800</xdr:colOff>
      <xdr:row>65</xdr:row>
      <xdr:rowOff>9978</xdr:rowOff>
    </xdr:to>
    <xdr:sp macro="" textlink="">
      <xdr:nvSpPr>
        <xdr:cNvPr id="154" name="楕円 153">
          <a:extLst>
            <a:ext uri="{FF2B5EF4-FFF2-40B4-BE49-F238E27FC236}">
              <a16:creationId xmlns:a16="http://schemas.microsoft.com/office/drawing/2014/main" id="{D5A116FA-8F9E-41AB-9628-2324A4FBF855}"/>
            </a:ext>
          </a:extLst>
        </xdr:cNvPr>
        <xdr:cNvSpPr/>
      </xdr:nvSpPr>
      <xdr:spPr>
        <a:xfrm>
          <a:off x="16268700" y="11052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63</xdr:row>
      <xdr:rowOff>166205</xdr:rowOff>
    </xdr:from>
    <xdr:ext cx="469744" cy="259045"/>
    <xdr:sp macro="" textlink="">
      <xdr:nvSpPr>
        <xdr:cNvPr id="155" name="【保健センター・保健所】&#10;有形固定資産減価償却率該当値テキスト">
          <a:extLst>
            <a:ext uri="{FF2B5EF4-FFF2-40B4-BE49-F238E27FC236}">
              <a16:creationId xmlns:a16="http://schemas.microsoft.com/office/drawing/2014/main" id="{65C5A9D7-2A75-4677-89E8-266C69FE4168}"/>
            </a:ext>
          </a:extLst>
        </xdr:cNvPr>
        <xdr:cNvSpPr txBox="1"/>
      </xdr:nvSpPr>
      <xdr:spPr>
        <a:xfrm>
          <a:off x="16357600" y="109675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64</xdr:row>
      <xdr:rowOff>79828</xdr:rowOff>
    </xdr:from>
    <xdr:to>
      <xdr:col>81</xdr:col>
      <xdr:colOff>101600</xdr:colOff>
      <xdr:row>65</xdr:row>
      <xdr:rowOff>9978</xdr:rowOff>
    </xdr:to>
    <xdr:sp macro="" textlink="">
      <xdr:nvSpPr>
        <xdr:cNvPr id="156" name="楕円 155">
          <a:extLst>
            <a:ext uri="{FF2B5EF4-FFF2-40B4-BE49-F238E27FC236}">
              <a16:creationId xmlns:a16="http://schemas.microsoft.com/office/drawing/2014/main" id="{766822D0-DC0A-4FA2-A794-B451269867DF}"/>
            </a:ext>
          </a:extLst>
        </xdr:cNvPr>
        <xdr:cNvSpPr/>
      </xdr:nvSpPr>
      <xdr:spPr>
        <a:xfrm>
          <a:off x="15430500" y="11052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64</xdr:row>
      <xdr:rowOff>130628</xdr:rowOff>
    </xdr:from>
    <xdr:to>
      <xdr:col>85</xdr:col>
      <xdr:colOff>127000</xdr:colOff>
      <xdr:row>64</xdr:row>
      <xdr:rowOff>130628</xdr:rowOff>
    </xdr:to>
    <xdr:cxnSp macro="">
      <xdr:nvCxnSpPr>
        <xdr:cNvPr id="157" name="直線コネクタ 156">
          <a:extLst>
            <a:ext uri="{FF2B5EF4-FFF2-40B4-BE49-F238E27FC236}">
              <a16:creationId xmlns:a16="http://schemas.microsoft.com/office/drawing/2014/main" id="{AB661CDB-9AD9-4702-9022-B32EAE3316FC}"/>
            </a:ext>
          </a:extLst>
        </xdr:cNvPr>
        <xdr:cNvCxnSpPr/>
      </xdr:nvCxnSpPr>
      <xdr:spPr>
        <a:xfrm>
          <a:off x="15481300" y="11103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64</xdr:row>
      <xdr:rowOff>79828</xdr:rowOff>
    </xdr:from>
    <xdr:to>
      <xdr:col>76</xdr:col>
      <xdr:colOff>165100</xdr:colOff>
      <xdr:row>65</xdr:row>
      <xdr:rowOff>9978</xdr:rowOff>
    </xdr:to>
    <xdr:sp macro="" textlink="">
      <xdr:nvSpPr>
        <xdr:cNvPr id="158" name="楕円 157">
          <a:extLst>
            <a:ext uri="{FF2B5EF4-FFF2-40B4-BE49-F238E27FC236}">
              <a16:creationId xmlns:a16="http://schemas.microsoft.com/office/drawing/2014/main" id="{0893AD9C-20D8-4FA6-8ACB-9DDB43CCA29F}"/>
            </a:ext>
          </a:extLst>
        </xdr:cNvPr>
        <xdr:cNvSpPr/>
      </xdr:nvSpPr>
      <xdr:spPr>
        <a:xfrm>
          <a:off x="14541500" y="11052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64</xdr:row>
      <xdr:rowOff>130628</xdr:rowOff>
    </xdr:from>
    <xdr:to>
      <xdr:col>81</xdr:col>
      <xdr:colOff>50800</xdr:colOff>
      <xdr:row>64</xdr:row>
      <xdr:rowOff>130628</xdr:rowOff>
    </xdr:to>
    <xdr:cxnSp macro="">
      <xdr:nvCxnSpPr>
        <xdr:cNvPr id="159" name="直線コネクタ 158">
          <a:extLst>
            <a:ext uri="{FF2B5EF4-FFF2-40B4-BE49-F238E27FC236}">
              <a16:creationId xmlns:a16="http://schemas.microsoft.com/office/drawing/2014/main" id="{439A8C6C-C3B4-4238-9029-2062471035B4}"/>
            </a:ext>
          </a:extLst>
        </xdr:cNvPr>
        <xdr:cNvCxnSpPr/>
      </xdr:nvCxnSpPr>
      <xdr:spPr>
        <a:xfrm>
          <a:off x="14592300" y="11103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64</xdr:row>
      <xdr:rowOff>24312</xdr:rowOff>
    </xdr:from>
    <xdr:to>
      <xdr:col>72</xdr:col>
      <xdr:colOff>38100</xdr:colOff>
      <xdr:row>64</xdr:row>
      <xdr:rowOff>125912</xdr:rowOff>
    </xdr:to>
    <xdr:sp macro="" textlink="">
      <xdr:nvSpPr>
        <xdr:cNvPr id="160" name="楕円 159">
          <a:extLst>
            <a:ext uri="{FF2B5EF4-FFF2-40B4-BE49-F238E27FC236}">
              <a16:creationId xmlns:a16="http://schemas.microsoft.com/office/drawing/2014/main" id="{861BF99C-8805-4333-AC9C-C72F5F1EBCB5}"/>
            </a:ext>
          </a:extLst>
        </xdr:cNvPr>
        <xdr:cNvSpPr/>
      </xdr:nvSpPr>
      <xdr:spPr>
        <a:xfrm>
          <a:off x="13652500" y="10997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64</xdr:row>
      <xdr:rowOff>75112</xdr:rowOff>
    </xdr:from>
    <xdr:to>
      <xdr:col>76</xdr:col>
      <xdr:colOff>114300</xdr:colOff>
      <xdr:row>64</xdr:row>
      <xdr:rowOff>130628</xdr:rowOff>
    </xdr:to>
    <xdr:cxnSp macro="">
      <xdr:nvCxnSpPr>
        <xdr:cNvPr id="161" name="直線コネクタ 160">
          <a:extLst>
            <a:ext uri="{FF2B5EF4-FFF2-40B4-BE49-F238E27FC236}">
              <a16:creationId xmlns:a16="http://schemas.microsoft.com/office/drawing/2014/main" id="{B22410D0-8FFF-43B2-8C4B-FC3DA6956E97}"/>
            </a:ext>
          </a:extLst>
        </xdr:cNvPr>
        <xdr:cNvCxnSpPr/>
      </xdr:nvCxnSpPr>
      <xdr:spPr>
        <a:xfrm>
          <a:off x="13703300" y="11047912"/>
          <a:ext cx="889000" cy="555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63</xdr:row>
      <xdr:rowOff>127181</xdr:rowOff>
    </xdr:from>
    <xdr:to>
      <xdr:col>67</xdr:col>
      <xdr:colOff>101600</xdr:colOff>
      <xdr:row>64</xdr:row>
      <xdr:rowOff>57331</xdr:rowOff>
    </xdr:to>
    <xdr:sp macro="" textlink="">
      <xdr:nvSpPr>
        <xdr:cNvPr id="162" name="楕円 161">
          <a:extLst>
            <a:ext uri="{FF2B5EF4-FFF2-40B4-BE49-F238E27FC236}">
              <a16:creationId xmlns:a16="http://schemas.microsoft.com/office/drawing/2014/main" id="{2EE06403-AE89-489D-98D2-E8ACAF5EFA02}"/>
            </a:ext>
          </a:extLst>
        </xdr:cNvPr>
        <xdr:cNvSpPr/>
      </xdr:nvSpPr>
      <xdr:spPr>
        <a:xfrm>
          <a:off x="12763500" y="109285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64</xdr:row>
      <xdr:rowOff>6531</xdr:rowOff>
    </xdr:from>
    <xdr:to>
      <xdr:col>71</xdr:col>
      <xdr:colOff>177800</xdr:colOff>
      <xdr:row>64</xdr:row>
      <xdr:rowOff>75112</xdr:rowOff>
    </xdr:to>
    <xdr:cxnSp macro="">
      <xdr:nvCxnSpPr>
        <xdr:cNvPr id="163" name="直線コネクタ 162">
          <a:extLst>
            <a:ext uri="{FF2B5EF4-FFF2-40B4-BE49-F238E27FC236}">
              <a16:creationId xmlns:a16="http://schemas.microsoft.com/office/drawing/2014/main" id="{B711E7E7-96E4-4236-B279-F69F496165DC}"/>
            </a:ext>
          </a:extLst>
        </xdr:cNvPr>
        <xdr:cNvCxnSpPr/>
      </xdr:nvCxnSpPr>
      <xdr:spPr>
        <a:xfrm>
          <a:off x="12814300" y="10979331"/>
          <a:ext cx="889000" cy="685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59</xdr:row>
      <xdr:rowOff>16708</xdr:rowOff>
    </xdr:from>
    <xdr:ext cx="405111" cy="259045"/>
    <xdr:sp macro="" textlink="">
      <xdr:nvSpPr>
        <xdr:cNvPr id="164" name="n_1aveValue【保健センター・保健所】&#10;有形固定資産減価償却率">
          <a:extLst>
            <a:ext uri="{FF2B5EF4-FFF2-40B4-BE49-F238E27FC236}">
              <a16:creationId xmlns:a16="http://schemas.microsoft.com/office/drawing/2014/main" id="{554250AC-8893-48B0-AEE5-407F5556916F}"/>
            </a:ext>
          </a:extLst>
        </xdr:cNvPr>
        <xdr:cNvSpPr txBox="1"/>
      </xdr:nvSpPr>
      <xdr:spPr>
        <a:xfrm>
          <a:off x="15266044" y="101322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158767</xdr:rowOff>
    </xdr:from>
    <xdr:ext cx="405111" cy="259045"/>
    <xdr:sp macro="" textlink="">
      <xdr:nvSpPr>
        <xdr:cNvPr id="165" name="n_2aveValue【保健センター・保健所】&#10;有形固定資産減価償却率">
          <a:extLst>
            <a:ext uri="{FF2B5EF4-FFF2-40B4-BE49-F238E27FC236}">
              <a16:creationId xmlns:a16="http://schemas.microsoft.com/office/drawing/2014/main" id="{144DE03E-D04A-42A2-8C05-C4C027CA0F99}"/>
            </a:ext>
          </a:extLst>
        </xdr:cNvPr>
        <xdr:cNvSpPr txBox="1"/>
      </xdr:nvSpPr>
      <xdr:spPr>
        <a:xfrm>
          <a:off x="14389744" y="101028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86921</xdr:rowOff>
    </xdr:from>
    <xdr:ext cx="405111" cy="259045"/>
    <xdr:sp macro="" textlink="">
      <xdr:nvSpPr>
        <xdr:cNvPr id="166" name="n_3aveValue【保健センター・保健所】&#10;有形固定資産減価償却率">
          <a:extLst>
            <a:ext uri="{FF2B5EF4-FFF2-40B4-BE49-F238E27FC236}">
              <a16:creationId xmlns:a16="http://schemas.microsoft.com/office/drawing/2014/main" id="{E1859EF5-9EEC-467F-B0EF-333F29D5B24A}"/>
            </a:ext>
          </a:extLst>
        </xdr:cNvPr>
        <xdr:cNvSpPr txBox="1"/>
      </xdr:nvSpPr>
      <xdr:spPr>
        <a:xfrm>
          <a:off x="13500744" y="100310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60796</xdr:rowOff>
    </xdr:from>
    <xdr:ext cx="405111" cy="259045"/>
    <xdr:sp macro="" textlink="">
      <xdr:nvSpPr>
        <xdr:cNvPr id="167" name="n_4aveValue【保健センター・保健所】&#10;有形固定資産減価償却率">
          <a:extLst>
            <a:ext uri="{FF2B5EF4-FFF2-40B4-BE49-F238E27FC236}">
              <a16:creationId xmlns:a16="http://schemas.microsoft.com/office/drawing/2014/main" id="{3CB55E39-4BA3-435D-B666-76428884EF98}"/>
            </a:ext>
          </a:extLst>
        </xdr:cNvPr>
        <xdr:cNvSpPr txBox="1"/>
      </xdr:nvSpPr>
      <xdr:spPr>
        <a:xfrm>
          <a:off x="12611744" y="100048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79</xdr:col>
      <xdr:colOff>184227</xdr:colOff>
      <xdr:row>65</xdr:row>
      <xdr:rowOff>1105</xdr:rowOff>
    </xdr:from>
    <xdr:ext cx="469744" cy="259045"/>
    <xdr:sp macro="" textlink="">
      <xdr:nvSpPr>
        <xdr:cNvPr id="168" name="n_1mainValue【保健センター・保健所】&#10;有形固定資産減価償却率">
          <a:extLst>
            <a:ext uri="{FF2B5EF4-FFF2-40B4-BE49-F238E27FC236}">
              <a16:creationId xmlns:a16="http://schemas.microsoft.com/office/drawing/2014/main" id="{AEF28CB9-066C-4A92-8489-26BCFC941ADD}"/>
            </a:ext>
          </a:extLst>
        </xdr:cNvPr>
        <xdr:cNvSpPr txBox="1"/>
      </xdr:nvSpPr>
      <xdr:spPr>
        <a:xfrm>
          <a:off x="15233727" y="111453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69927</xdr:colOff>
      <xdr:row>65</xdr:row>
      <xdr:rowOff>1105</xdr:rowOff>
    </xdr:from>
    <xdr:ext cx="469744" cy="259045"/>
    <xdr:sp macro="" textlink="">
      <xdr:nvSpPr>
        <xdr:cNvPr id="169" name="n_2mainValue【保健センター・保健所】&#10;有形固定資産減価償却率">
          <a:extLst>
            <a:ext uri="{FF2B5EF4-FFF2-40B4-BE49-F238E27FC236}">
              <a16:creationId xmlns:a16="http://schemas.microsoft.com/office/drawing/2014/main" id="{EE0D0BC4-8AC3-41C7-A339-EBACBD071F6F}"/>
            </a:ext>
          </a:extLst>
        </xdr:cNvPr>
        <xdr:cNvSpPr txBox="1"/>
      </xdr:nvSpPr>
      <xdr:spPr>
        <a:xfrm>
          <a:off x="14357427" y="111453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64</xdr:row>
      <xdr:rowOff>117039</xdr:rowOff>
    </xdr:from>
    <xdr:ext cx="405111" cy="259045"/>
    <xdr:sp macro="" textlink="">
      <xdr:nvSpPr>
        <xdr:cNvPr id="170" name="n_3mainValue【保健センター・保健所】&#10;有形固定資産減価償却率">
          <a:extLst>
            <a:ext uri="{FF2B5EF4-FFF2-40B4-BE49-F238E27FC236}">
              <a16:creationId xmlns:a16="http://schemas.microsoft.com/office/drawing/2014/main" id="{8A40A5CE-B3F3-43D0-96E8-1F1121CA92FF}"/>
            </a:ext>
          </a:extLst>
        </xdr:cNvPr>
        <xdr:cNvSpPr txBox="1"/>
      </xdr:nvSpPr>
      <xdr:spPr>
        <a:xfrm>
          <a:off x="13500744" y="110898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64</xdr:row>
      <xdr:rowOff>48458</xdr:rowOff>
    </xdr:from>
    <xdr:ext cx="405111" cy="259045"/>
    <xdr:sp macro="" textlink="">
      <xdr:nvSpPr>
        <xdr:cNvPr id="171" name="n_4mainValue【保健センター・保健所】&#10;有形固定資産減価償却率">
          <a:extLst>
            <a:ext uri="{FF2B5EF4-FFF2-40B4-BE49-F238E27FC236}">
              <a16:creationId xmlns:a16="http://schemas.microsoft.com/office/drawing/2014/main" id="{DCA90C1A-F40D-4F72-9038-5598F6A130CE}"/>
            </a:ext>
          </a:extLst>
        </xdr:cNvPr>
        <xdr:cNvSpPr txBox="1"/>
      </xdr:nvSpPr>
      <xdr:spPr>
        <a:xfrm>
          <a:off x="12611744" y="110212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172" name="正方形/長方形 171">
          <a:extLst>
            <a:ext uri="{FF2B5EF4-FFF2-40B4-BE49-F238E27FC236}">
              <a16:creationId xmlns:a16="http://schemas.microsoft.com/office/drawing/2014/main" id="{A70EF213-0A6D-497F-A7D5-E6947A575617}"/>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173" name="正方形/長方形 172">
          <a:extLst>
            <a:ext uri="{FF2B5EF4-FFF2-40B4-BE49-F238E27FC236}">
              <a16:creationId xmlns:a16="http://schemas.microsoft.com/office/drawing/2014/main" id="{61F42C92-3B9E-4213-BC8D-2E47FEE9C1CC}"/>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174" name="正方形/長方形 173">
          <a:extLst>
            <a:ext uri="{FF2B5EF4-FFF2-40B4-BE49-F238E27FC236}">
              <a16:creationId xmlns:a16="http://schemas.microsoft.com/office/drawing/2014/main" id="{E8D9014C-13B7-4922-9C7E-3EB35E4FF407}"/>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175" name="正方形/長方形 174">
          <a:extLst>
            <a:ext uri="{FF2B5EF4-FFF2-40B4-BE49-F238E27FC236}">
              <a16:creationId xmlns:a16="http://schemas.microsoft.com/office/drawing/2014/main" id="{DFA7C32B-757F-4E15-8C88-93CA40804365}"/>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176" name="正方形/長方形 175">
          <a:extLst>
            <a:ext uri="{FF2B5EF4-FFF2-40B4-BE49-F238E27FC236}">
              <a16:creationId xmlns:a16="http://schemas.microsoft.com/office/drawing/2014/main" id="{DBA6F186-F5B0-400D-9B46-191D2987C22F}"/>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177" name="正方形/長方形 176">
          <a:extLst>
            <a:ext uri="{FF2B5EF4-FFF2-40B4-BE49-F238E27FC236}">
              <a16:creationId xmlns:a16="http://schemas.microsoft.com/office/drawing/2014/main" id="{63A078CF-EECE-45A8-A014-0B640ACA364B}"/>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178" name="正方形/長方形 177">
          <a:extLst>
            <a:ext uri="{FF2B5EF4-FFF2-40B4-BE49-F238E27FC236}">
              <a16:creationId xmlns:a16="http://schemas.microsoft.com/office/drawing/2014/main" id="{A8082281-0B11-4E7F-A24E-54A9E93723A0}"/>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179" name="正方形/長方形 178">
          <a:extLst>
            <a:ext uri="{FF2B5EF4-FFF2-40B4-BE49-F238E27FC236}">
              <a16:creationId xmlns:a16="http://schemas.microsoft.com/office/drawing/2014/main" id="{7B484963-A502-47EA-852B-9973C83DE472}"/>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180" name="テキスト ボックス 179">
          <a:extLst>
            <a:ext uri="{FF2B5EF4-FFF2-40B4-BE49-F238E27FC236}">
              <a16:creationId xmlns:a16="http://schemas.microsoft.com/office/drawing/2014/main" id="{2D1886C7-66FC-43F9-80EB-8AD1F54E4450}"/>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181" name="直線コネクタ 180">
          <a:extLst>
            <a:ext uri="{FF2B5EF4-FFF2-40B4-BE49-F238E27FC236}">
              <a16:creationId xmlns:a16="http://schemas.microsoft.com/office/drawing/2014/main" id="{EC6F99A6-ED07-4CF9-A0F6-3040965535B0}"/>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0</xdr:rowOff>
    </xdr:from>
    <xdr:to>
      <xdr:col>120</xdr:col>
      <xdr:colOff>114300</xdr:colOff>
      <xdr:row>64</xdr:row>
      <xdr:rowOff>0</xdr:rowOff>
    </xdr:to>
    <xdr:cxnSp macro="">
      <xdr:nvCxnSpPr>
        <xdr:cNvPr id="182" name="直線コネクタ 181">
          <a:extLst>
            <a:ext uri="{FF2B5EF4-FFF2-40B4-BE49-F238E27FC236}">
              <a16:creationId xmlns:a16="http://schemas.microsoft.com/office/drawing/2014/main" id="{E1A9660D-8590-49B6-9C18-AE87EC274D43}"/>
            </a:ext>
          </a:extLst>
        </xdr:cNvPr>
        <xdr:cNvCxnSpPr/>
      </xdr:nvCxnSpPr>
      <xdr:spPr>
        <a:xfrm>
          <a:off x="18288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183" name="テキスト ボックス 182">
          <a:extLst>
            <a:ext uri="{FF2B5EF4-FFF2-40B4-BE49-F238E27FC236}">
              <a16:creationId xmlns:a16="http://schemas.microsoft.com/office/drawing/2014/main" id="{13A91E65-10C5-4D5E-9841-9B111819038C}"/>
            </a:ext>
          </a:extLst>
        </xdr:cNvPr>
        <xdr:cNvSpPr txBox="1"/>
      </xdr:nvSpPr>
      <xdr:spPr>
        <a:xfrm>
          <a:off x="17820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184" name="直線コネクタ 183">
          <a:extLst>
            <a:ext uri="{FF2B5EF4-FFF2-40B4-BE49-F238E27FC236}">
              <a16:creationId xmlns:a16="http://schemas.microsoft.com/office/drawing/2014/main" id="{8A5D1C2E-8556-419C-9564-79EAE9DA50EF}"/>
            </a:ext>
          </a:extLst>
        </xdr:cNvPr>
        <xdr:cNvCxnSpPr/>
      </xdr:nvCxnSpPr>
      <xdr:spPr>
        <a:xfrm>
          <a:off x="18288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86377</xdr:rowOff>
    </xdr:from>
    <xdr:ext cx="467179" cy="259045"/>
    <xdr:sp macro="" textlink="">
      <xdr:nvSpPr>
        <xdr:cNvPr id="185" name="テキスト ボックス 184">
          <a:extLst>
            <a:ext uri="{FF2B5EF4-FFF2-40B4-BE49-F238E27FC236}">
              <a16:creationId xmlns:a16="http://schemas.microsoft.com/office/drawing/2014/main" id="{3CC6F421-B2B0-40FC-972C-1AD18F276EDB}"/>
            </a:ext>
          </a:extLst>
        </xdr:cNvPr>
        <xdr:cNvSpPr txBox="1"/>
      </xdr:nvSpPr>
      <xdr:spPr>
        <a:xfrm>
          <a:off x="17820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186" name="直線コネクタ 185">
          <a:extLst>
            <a:ext uri="{FF2B5EF4-FFF2-40B4-BE49-F238E27FC236}">
              <a16:creationId xmlns:a16="http://schemas.microsoft.com/office/drawing/2014/main" id="{24A1CCFF-FE34-4713-AFE8-4FBE1F34912F}"/>
            </a:ext>
          </a:extLst>
        </xdr:cNvPr>
        <xdr:cNvCxnSpPr/>
      </xdr:nvCxnSpPr>
      <xdr:spPr>
        <a:xfrm>
          <a:off x="18288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143527</xdr:rowOff>
    </xdr:from>
    <xdr:ext cx="467179" cy="259045"/>
    <xdr:sp macro="" textlink="">
      <xdr:nvSpPr>
        <xdr:cNvPr id="187" name="テキスト ボックス 186">
          <a:extLst>
            <a:ext uri="{FF2B5EF4-FFF2-40B4-BE49-F238E27FC236}">
              <a16:creationId xmlns:a16="http://schemas.microsoft.com/office/drawing/2014/main" id="{F129A80E-0497-4D81-88A4-61EA435FC8A0}"/>
            </a:ext>
          </a:extLst>
        </xdr:cNvPr>
        <xdr:cNvSpPr txBox="1"/>
      </xdr:nvSpPr>
      <xdr:spPr>
        <a:xfrm>
          <a:off x="17820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188" name="直線コネクタ 187">
          <a:extLst>
            <a:ext uri="{FF2B5EF4-FFF2-40B4-BE49-F238E27FC236}">
              <a16:creationId xmlns:a16="http://schemas.microsoft.com/office/drawing/2014/main" id="{481CE59C-74FB-4FE8-8C6F-CDB80D910F54}"/>
            </a:ext>
          </a:extLst>
        </xdr:cNvPr>
        <xdr:cNvCxnSpPr/>
      </xdr:nvCxnSpPr>
      <xdr:spPr>
        <a:xfrm>
          <a:off x="18288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29227</xdr:rowOff>
    </xdr:from>
    <xdr:ext cx="467179" cy="259045"/>
    <xdr:sp macro="" textlink="">
      <xdr:nvSpPr>
        <xdr:cNvPr id="189" name="テキスト ボックス 188">
          <a:extLst>
            <a:ext uri="{FF2B5EF4-FFF2-40B4-BE49-F238E27FC236}">
              <a16:creationId xmlns:a16="http://schemas.microsoft.com/office/drawing/2014/main" id="{6AE980C1-2305-413B-872E-EFEE8016FAA0}"/>
            </a:ext>
          </a:extLst>
        </xdr:cNvPr>
        <xdr:cNvSpPr txBox="1"/>
      </xdr:nvSpPr>
      <xdr:spPr>
        <a:xfrm>
          <a:off x="17820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190" name="直線コネクタ 189">
          <a:extLst>
            <a:ext uri="{FF2B5EF4-FFF2-40B4-BE49-F238E27FC236}">
              <a16:creationId xmlns:a16="http://schemas.microsoft.com/office/drawing/2014/main" id="{D6F84934-2F56-46E8-BF87-6DBE354CFDCA}"/>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191" name="テキスト ボックス 190">
          <a:extLst>
            <a:ext uri="{FF2B5EF4-FFF2-40B4-BE49-F238E27FC236}">
              <a16:creationId xmlns:a16="http://schemas.microsoft.com/office/drawing/2014/main" id="{27AD9D9B-B8E7-4D20-979E-5F10F0874A88}"/>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192" name="【保健センター・保健所】&#10;一人当たり面積グラフ枠">
          <a:extLst>
            <a:ext uri="{FF2B5EF4-FFF2-40B4-BE49-F238E27FC236}">
              <a16:creationId xmlns:a16="http://schemas.microsoft.com/office/drawing/2014/main" id="{1E6F6893-578E-4F18-B198-918E157964F3}"/>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100355</xdr:rowOff>
    </xdr:from>
    <xdr:to>
      <xdr:col>116</xdr:col>
      <xdr:colOff>62864</xdr:colOff>
      <xdr:row>63</xdr:row>
      <xdr:rowOff>155677</xdr:rowOff>
    </xdr:to>
    <xdr:cxnSp macro="">
      <xdr:nvCxnSpPr>
        <xdr:cNvPr id="193" name="直線コネクタ 192">
          <a:extLst>
            <a:ext uri="{FF2B5EF4-FFF2-40B4-BE49-F238E27FC236}">
              <a16:creationId xmlns:a16="http://schemas.microsoft.com/office/drawing/2014/main" id="{21DE47DA-0504-42D1-A8F6-BBB8C2DB4BD2}"/>
            </a:ext>
          </a:extLst>
        </xdr:cNvPr>
        <xdr:cNvCxnSpPr/>
      </xdr:nvCxnSpPr>
      <xdr:spPr>
        <a:xfrm flipV="1">
          <a:off x="22160864" y="9701555"/>
          <a:ext cx="0" cy="12554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159504</xdr:rowOff>
    </xdr:from>
    <xdr:ext cx="469744" cy="259045"/>
    <xdr:sp macro="" textlink="">
      <xdr:nvSpPr>
        <xdr:cNvPr id="194" name="【保健センター・保健所】&#10;一人当たり面積最小値テキスト">
          <a:extLst>
            <a:ext uri="{FF2B5EF4-FFF2-40B4-BE49-F238E27FC236}">
              <a16:creationId xmlns:a16="http://schemas.microsoft.com/office/drawing/2014/main" id="{60F335EB-B336-462D-83A2-DEF782751B8D}"/>
            </a:ext>
          </a:extLst>
        </xdr:cNvPr>
        <xdr:cNvSpPr txBox="1"/>
      </xdr:nvSpPr>
      <xdr:spPr>
        <a:xfrm>
          <a:off x="22199600" y="109608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155677</xdr:rowOff>
    </xdr:from>
    <xdr:to>
      <xdr:col>116</xdr:col>
      <xdr:colOff>152400</xdr:colOff>
      <xdr:row>63</xdr:row>
      <xdr:rowOff>155677</xdr:rowOff>
    </xdr:to>
    <xdr:cxnSp macro="">
      <xdr:nvCxnSpPr>
        <xdr:cNvPr id="195" name="直線コネクタ 194">
          <a:extLst>
            <a:ext uri="{FF2B5EF4-FFF2-40B4-BE49-F238E27FC236}">
              <a16:creationId xmlns:a16="http://schemas.microsoft.com/office/drawing/2014/main" id="{16D22243-52A6-4C0B-B677-64727DF91B07}"/>
            </a:ext>
          </a:extLst>
        </xdr:cNvPr>
        <xdr:cNvCxnSpPr/>
      </xdr:nvCxnSpPr>
      <xdr:spPr>
        <a:xfrm>
          <a:off x="22072600" y="109570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55</xdr:row>
      <xdr:rowOff>47032</xdr:rowOff>
    </xdr:from>
    <xdr:ext cx="469744" cy="259045"/>
    <xdr:sp macro="" textlink="">
      <xdr:nvSpPr>
        <xdr:cNvPr id="196" name="【保健センター・保健所】&#10;一人当たり面積最大値テキスト">
          <a:extLst>
            <a:ext uri="{FF2B5EF4-FFF2-40B4-BE49-F238E27FC236}">
              <a16:creationId xmlns:a16="http://schemas.microsoft.com/office/drawing/2014/main" id="{4373C227-AA5B-47CC-86FA-522BED9CEB79}"/>
            </a:ext>
          </a:extLst>
        </xdr:cNvPr>
        <xdr:cNvSpPr txBox="1"/>
      </xdr:nvSpPr>
      <xdr:spPr>
        <a:xfrm>
          <a:off x="22199600" y="94767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100355</xdr:rowOff>
    </xdr:from>
    <xdr:to>
      <xdr:col>116</xdr:col>
      <xdr:colOff>152400</xdr:colOff>
      <xdr:row>56</xdr:row>
      <xdr:rowOff>100355</xdr:rowOff>
    </xdr:to>
    <xdr:cxnSp macro="">
      <xdr:nvCxnSpPr>
        <xdr:cNvPr id="197" name="直線コネクタ 196">
          <a:extLst>
            <a:ext uri="{FF2B5EF4-FFF2-40B4-BE49-F238E27FC236}">
              <a16:creationId xmlns:a16="http://schemas.microsoft.com/office/drawing/2014/main" id="{1E91BCCB-0C41-496E-95D5-609612E1E2A0}"/>
            </a:ext>
          </a:extLst>
        </xdr:cNvPr>
        <xdr:cNvCxnSpPr/>
      </xdr:nvCxnSpPr>
      <xdr:spPr>
        <a:xfrm>
          <a:off x="22072600" y="97015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12437</xdr:rowOff>
    </xdr:from>
    <xdr:ext cx="469744" cy="259045"/>
    <xdr:sp macro="" textlink="">
      <xdr:nvSpPr>
        <xdr:cNvPr id="198" name="【保健センター・保健所】&#10;一人当たり面積平均値テキスト">
          <a:extLst>
            <a:ext uri="{FF2B5EF4-FFF2-40B4-BE49-F238E27FC236}">
              <a16:creationId xmlns:a16="http://schemas.microsoft.com/office/drawing/2014/main" id="{461CEB89-DF71-4D0B-9C12-6DF9B4B862A5}"/>
            </a:ext>
          </a:extLst>
        </xdr:cNvPr>
        <xdr:cNvSpPr txBox="1"/>
      </xdr:nvSpPr>
      <xdr:spPr>
        <a:xfrm>
          <a:off x="22199600" y="1081378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63</xdr:row>
      <xdr:rowOff>34010</xdr:rowOff>
    </xdr:from>
    <xdr:to>
      <xdr:col>116</xdr:col>
      <xdr:colOff>114300</xdr:colOff>
      <xdr:row>63</xdr:row>
      <xdr:rowOff>135610</xdr:rowOff>
    </xdr:to>
    <xdr:sp macro="" textlink="">
      <xdr:nvSpPr>
        <xdr:cNvPr id="199" name="フローチャート: 判断 198">
          <a:extLst>
            <a:ext uri="{FF2B5EF4-FFF2-40B4-BE49-F238E27FC236}">
              <a16:creationId xmlns:a16="http://schemas.microsoft.com/office/drawing/2014/main" id="{D503EB3F-A6C0-4707-B186-AA747DA55EFC}"/>
            </a:ext>
          </a:extLst>
        </xdr:cNvPr>
        <xdr:cNvSpPr/>
      </xdr:nvSpPr>
      <xdr:spPr>
        <a:xfrm>
          <a:off x="22110700" y="10835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63</xdr:row>
      <xdr:rowOff>40640</xdr:rowOff>
    </xdr:from>
    <xdr:to>
      <xdr:col>112</xdr:col>
      <xdr:colOff>38100</xdr:colOff>
      <xdr:row>63</xdr:row>
      <xdr:rowOff>142240</xdr:rowOff>
    </xdr:to>
    <xdr:sp macro="" textlink="">
      <xdr:nvSpPr>
        <xdr:cNvPr id="200" name="フローチャート: 判断 199">
          <a:extLst>
            <a:ext uri="{FF2B5EF4-FFF2-40B4-BE49-F238E27FC236}">
              <a16:creationId xmlns:a16="http://schemas.microsoft.com/office/drawing/2014/main" id="{977E08B1-CF1B-4BAA-8A82-4F6DBECF4BD5}"/>
            </a:ext>
          </a:extLst>
        </xdr:cNvPr>
        <xdr:cNvSpPr/>
      </xdr:nvSpPr>
      <xdr:spPr>
        <a:xfrm>
          <a:off x="21272500" y="10841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63</xdr:row>
      <xdr:rowOff>43383</xdr:rowOff>
    </xdr:from>
    <xdr:to>
      <xdr:col>107</xdr:col>
      <xdr:colOff>101600</xdr:colOff>
      <xdr:row>63</xdr:row>
      <xdr:rowOff>144983</xdr:rowOff>
    </xdr:to>
    <xdr:sp macro="" textlink="">
      <xdr:nvSpPr>
        <xdr:cNvPr id="201" name="フローチャート: 判断 200">
          <a:extLst>
            <a:ext uri="{FF2B5EF4-FFF2-40B4-BE49-F238E27FC236}">
              <a16:creationId xmlns:a16="http://schemas.microsoft.com/office/drawing/2014/main" id="{136E0117-EFFA-4A66-8B9F-FB6CAE446552}"/>
            </a:ext>
          </a:extLst>
        </xdr:cNvPr>
        <xdr:cNvSpPr/>
      </xdr:nvSpPr>
      <xdr:spPr>
        <a:xfrm>
          <a:off x="20383500" y="108447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63</xdr:row>
      <xdr:rowOff>39268</xdr:rowOff>
    </xdr:from>
    <xdr:to>
      <xdr:col>102</xdr:col>
      <xdr:colOff>165100</xdr:colOff>
      <xdr:row>63</xdr:row>
      <xdr:rowOff>140868</xdr:rowOff>
    </xdr:to>
    <xdr:sp macro="" textlink="">
      <xdr:nvSpPr>
        <xdr:cNvPr id="202" name="フローチャート: 判断 201">
          <a:extLst>
            <a:ext uri="{FF2B5EF4-FFF2-40B4-BE49-F238E27FC236}">
              <a16:creationId xmlns:a16="http://schemas.microsoft.com/office/drawing/2014/main" id="{8280F68C-1107-4C33-B4DC-CD5E7C94629B}"/>
            </a:ext>
          </a:extLst>
        </xdr:cNvPr>
        <xdr:cNvSpPr/>
      </xdr:nvSpPr>
      <xdr:spPr>
        <a:xfrm>
          <a:off x="19494500" y="108406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63</xdr:row>
      <xdr:rowOff>33782</xdr:rowOff>
    </xdr:from>
    <xdr:to>
      <xdr:col>98</xdr:col>
      <xdr:colOff>38100</xdr:colOff>
      <xdr:row>63</xdr:row>
      <xdr:rowOff>135382</xdr:rowOff>
    </xdr:to>
    <xdr:sp macro="" textlink="">
      <xdr:nvSpPr>
        <xdr:cNvPr id="203" name="フローチャート: 判断 202">
          <a:extLst>
            <a:ext uri="{FF2B5EF4-FFF2-40B4-BE49-F238E27FC236}">
              <a16:creationId xmlns:a16="http://schemas.microsoft.com/office/drawing/2014/main" id="{E2DC0980-6EEC-43A9-9765-C4FDF841F1CA}"/>
            </a:ext>
          </a:extLst>
        </xdr:cNvPr>
        <xdr:cNvSpPr/>
      </xdr:nvSpPr>
      <xdr:spPr>
        <a:xfrm>
          <a:off x="18605500" y="10835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204" name="テキスト ボックス 203">
          <a:extLst>
            <a:ext uri="{FF2B5EF4-FFF2-40B4-BE49-F238E27FC236}">
              <a16:creationId xmlns:a16="http://schemas.microsoft.com/office/drawing/2014/main" id="{0B993209-3181-4609-BA22-10615DC1A763}"/>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205" name="テキスト ボックス 204">
          <a:extLst>
            <a:ext uri="{FF2B5EF4-FFF2-40B4-BE49-F238E27FC236}">
              <a16:creationId xmlns:a16="http://schemas.microsoft.com/office/drawing/2014/main" id="{D035383F-64D7-4A0E-B1E5-DBE5DF09F46D}"/>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206" name="テキスト ボックス 205">
          <a:extLst>
            <a:ext uri="{FF2B5EF4-FFF2-40B4-BE49-F238E27FC236}">
              <a16:creationId xmlns:a16="http://schemas.microsoft.com/office/drawing/2014/main" id="{7F2384E8-453D-4CE7-8154-796072FCB8A4}"/>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207" name="テキスト ボックス 206">
          <a:extLst>
            <a:ext uri="{FF2B5EF4-FFF2-40B4-BE49-F238E27FC236}">
              <a16:creationId xmlns:a16="http://schemas.microsoft.com/office/drawing/2014/main" id="{C45D9D35-7EFC-4CAB-945B-FA79C988FAAD}"/>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208" name="テキスト ボックス 207">
          <a:extLst>
            <a:ext uri="{FF2B5EF4-FFF2-40B4-BE49-F238E27FC236}">
              <a16:creationId xmlns:a16="http://schemas.microsoft.com/office/drawing/2014/main" id="{1EEC9BC7-BFDE-4C01-B6B5-063D9AAB4487}"/>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153339</xdr:rowOff>
    </xdr:from>
    <xdr:to>
      <xdr:col>116</xdr:col>
      <xdr:colOff>114300</xdr:colOff>
      <xdr:row>63</xdr:row>
      <xdr:rowOff>83489</xdr:rowOff>
    </xdr:to>
    <xdr:sp macro="" textlink="">
      <xdr:nvSpPr>
        <xdr:cNvPr id="209" name="楕円 208">
          <a:extLst>
            <a:ext uri="{FF2B5EF4-FFF2-40B4-BE49-F238E27FC236}">
              <a16:creationId xmlns:a16="http://schemas.microsoft.com/office/drawing/2014/main" id="{90A10B00-E327-4052-8017-5E76993EF766}"/>
            </a:ext>
          </a:extLst>
        </xdr:cNvPr>
        <xdr:cNvSpPr/>
      </xdr:nvSpPr>
      <xdr:spPr>
        <a:xfrm>
          <a:off x="22110700" y="10783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61</xdr:row>
      <xdr:rowOff>112716</xdr:rowOff>
    </xdr:from>
    <xdr:ext cx="469744" cy="259045"/>
    <xdr:sp macro="" textlink="">
      <xdr:nvSpPr>
        <xdr:cNvPr id="210" name="【保健センター・保健所】&#10;一人当たり面積該当値テキスト">
          <a:extLst>
            <a:ext uri="{FF2B5EF4-FFF2-40B4-BE49-F238E27FC236}">
              <a16:creationId xmlns:a16="http://schemas.microsoft.com/office/drawing/2014/main" id="{40A188C3-26D1-4762-96C3-F2DB82D40F03}"/>
            </a:ext>
          </a:extLst>
        </xdr:cNvPr>
        <xdr:cNvSpPr txBox="1"/>
      </xdr:nvSpPr>
      <xdr:spPr>
        <a:xfrm>
          <a:off x="22199600" y="105711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0.607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154025</xdr:rowOff>
    </xdr:from>
    <xdr:to>
      <xdr:col>112</xdr:col>
      <xdr:colOff>38100</xdr:colOff>
      <xdr:row>63</xdr:row>
      <xdr:rowOff>84175</xdr:rowOff>
    </xdr:to>
    <xdr:sp macro="" textlink="">
      <xdr:nvSpPr>
        <xdr:cNvPr id="211" name="楕円 210">
          <a:extLst>
            <a:ext uri="{FF2B5EF4-FFF2-40B4-BE49-F238E27FC236}">
              <a16:creationId xmlns:a16="http://schemas.microsoft.com/office/drawing/2014/main" id="{363A535E-71B1-49E7-A7EF-9AF9E006737B}"/>
            </a:ext>
          </a:extLst>
        </xdr:cNvPr>
        <xdr:cNvSpPr/>
      </xdr:nvSpPr>
      <xdr:spPr>
        <a:xfrm>
          <a:off x="21272500" y="10783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63</xdr:row>
      <xdr:rowOff>32689</xdr:rowOff>
    </xdr:from>
    <xdr:to>
      <xdr:col>116</xdr:col>
      <xdr:colOff>63500</xdr:colOff>
      <xdr:row>63</xdr:row>
      <xdr:rowOff>33375</xdr:rowOff>
    </xdr:to>
    <xdr:cxnSp macro="">
      <xdr:nvCxnSpPr>
        <xdr:cNvPr id="212" name="直線コネクタ 211">
          <a:extLst>
            <a:ext uri="{FF2B5EF4-FFF2-40B4-BE49-F238E27FC236}">
              <a16:creationId xmlns:a16="http://schemas.microsoft.com/office/drawing/2014/main" id="{5FC46C1D-66EF-4303-A43C-B726799B9DD7}"/>
            </a:ext>
          </a:extLst>
        </xdr:cNvPr>
        <xdr:cNvCxnSpPr/>
      </xdr:nvCxnSpPr>
      <xdr:spPr>
        <a:xfrm flipV="1">
          <a:off x="21323300" y="10834039"/>
          <a:ext cx="838200" cy="6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62</xdr:row>
      <xdr:rowOff>156997</xdr:rowOff>
    </xdr:from>
    <xdr:to>
      <xdr:col>107</xdr:col>
      <xdr:colOff>101600</xdr:colOff>
      <xdr:row>63</xdr:row>
      <xdr:rowOff>87147</xdr:rowOff>
    </xdr:to>
    <xdr:sp macro="" textlink="">
      <xdr:nvSpPr>
        <xdr:cNvPr id="213" name="楕円 212">
          <a:extLst>
            <a:ext uri="{FF2B5EF4-FFF2-40B4-BE49-F238E27FC236}">
              <a16:creationId xmlns:a16="http://schemas.microsoft.com/office/drawing/2014/main" id="{36A5CD91-62D3-4107-9E35-79ECAB79048D}"/>
            </a:ext>
          </a:extLst>
        </xdr:cNvPr>
        <xdr:cNvSpPr/>
      </xdr:nvSpPr>
      <xdr:spPr>
        <a:xfrm>
          <a:off x="20383500" y="107868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63</xdr:row>
      <xdr:rowOff>33375</xdr:rowOff>
    </xdr:from>
    <xdr:to>
      <xdr:col>111</xdr:col>
      <xdr:colOff>177800</xdr:colOff>
      <xdr:row>63</xdr:row>
      <xdr:rowOff>36347</xdr:rowOff>
    </xdr:to>
    <xdr:cxnSp macro="">
      <xdr:nvCxnSpPr>
        <xdr:cNvPr id="214" name="直線コネクタ 213">
          <a:extLst>
            <a:ext uri="{FF2B5EF4-FFF2-40B4-BE49-F238E27FC236}">
              <a16:creationId xmlns:a16="http://schemas.microsoft.com/office/drawing/2014/main" id="{97244887-8B66-4C8A-8EE4-7169D8E14F1E}"/>
            </a:ext>
          </a:extLst>
        </xdr:cNvPr>
        <xdr:cNvCxnSpPr/>
      </xdr:nvCxnSpPr>
      <xdr:spPr>
        <a:xfrm flipV="1">
          <a:off x="20434300" y="10834725"/>
          <a:ext cx="889000" cy="2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62</xdr:row>
      <xdr:rowOff>161112</xdr:rowOff>
    </xdr:from>
    <xdr:to>
      <xdr:col>102</xdr:col>
      <xdr:colOff>165100</xdr:colOff>
      <xdr:row>63</xdr:row>
      <xdr:rowOff>91262</xdr:rowOff>
    </xdr:to>
    <xdr:sp macro="" textlink="">
      <xdr:nvSpPr>
        <xdr:cNvPr id="215" name="楕円 214">
          <a:extLst>
            <a:ext uri="{FF2B5EF4-FFF2-40B4-BE49-F238E27FC236}">
              <a16:creationId xmlns:a16="http://schemas.microsoft.com/office/drawing/2014/main" id="{D77D31C5-419A-4861-B8C2-968590FF2659}"/>
            </a:ext>
          </a:extLst>
        </xdr:cNvPr>
        <xdr:cNvSpPr/>
      </xdr:nvSpPr>
      <xdr:spPr>
        <a:xfrm>
          <a:off x="19494500" y="107910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63</xdr:row>
      <xdr:rowOff>36347</xdr:rowOff>
    </xdr:from>
    <xdr:to>
      <xdr:col>107</xdr:col>
      <xdr:colOff>50800</xdr:colOff>
      <xdr:row>63</xdr:row>
      <xdr:rowOff>40462</xdr:rowOff>
    </xdr:to>
    <xdr:cxnSp macro="">
      <xdr:nvCxnSpPr>
        <xdr:cNvPr id="216" name="直線コネクタ 215">
          <a:extLst>
            <a:ext uri="{FF2B5EF4-FFF2-40B4-BE49-F238E27FC236}">
              <a16:creationId xmlns:a16="http://schemas.microsoft.com/office/drawing/2014/main" id="{13B467A1-C432-4248-96BA-0E6272ACA943}"/>
            </a:ext>
          </a:extLst>
        </xdr:cNvPr>
        <xdr:cNvCxnSpPr/>
      </xdr:nvCxnSpPr>
      <xdr:spPr>
        <a:xfrm flipV="1">
          <a:off x="19545300" y="10837697"/>
          <a:ext cx="889000" cy="41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62</xdr:row>
      <xdr:rowOff>164770</xdr:rowOff>
    </xdr:from>
    <xdr:to>
      <xdr:col>98</xdr:col>
      <xdr:colOff>38100</xdr:colOff>
      <xdr:row>63</xdr:row>
      <xdr:rowOff>94920</xdr:rowOff>
    </xdr:to>
    <xdr:sp macro="" textlink="">
      <xdr:nvSpPr>
        <xdr:cNvPr id="217" name="楕円 216">
          <a:extLst>
            <a:ext uri="{FF2B5EF4-FFF2-40B4-BE49-F238E27FC236}">
              <a16:creationId xmlns:a16="http://schemas.microsoft.com/office/drawing/2014/main" id="{129BF4A2-41DE-40CA-86E0-C7FFFA8D0C49}"/>
            </a:ext>
          </a:extLst>
        </xdr:cNvPr>
        <xdr:cNvSpPr/>
      </xdr:nvSpPr>
      <xdr:spPr>
        <a:xfrm>
          <a:off x="18605500" y="10794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63</xdr:row>
      <xdr:rowOff>40462</xdr:rowOff>
    </xdr:from>
    <xdr:to>
      <xdr:col>102</xdr:col>
      <xdr:colOff>114300</xdr:colOff>
      <xdr:row>63</xdr:row>
      <xdr:rowOff>44120</xdr:rowOff>
    </xdr:to>
    <xdr:cxnSp macro="">
      <xdr:nvCxnSpPr>
        <xdr:cNvPr id="218" name="直線コネクタ 217">
          <a:extLst>
            <a:ext uri="{FF2B5EF4-FFF2-40B4-BE49-F238E27FC236}">
              <a16:creationId xmlns:a16="http://schemas.microsoft.com/office/drawing/2014/main" id="{055150E8-8FAC-4003-9F39-942461816DB8}"/>
            </a:ext>
          </a:extLst>
        </xdr:cNvPr>
        <xdr:cNvCxnSpPr/>
      </xdr:nvCxnSpPr>
      <xdr:spPr>
        <a:xfrm flipV="1">
          <a:off x="18656300" y="10841812"/>
          <a:ext cx="889000" cy="3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63</xdr:row>
      <xdr:rowOff>133367</xdr:rowOff>
    </xdr:from>
    <xdr:ext cx="469744" cy="259045"/>
    <xdr:sp macro="" textlink="">
      <xdr:nvSpPr>
        <xdr:cNvPr id="219" name="n_1aveValue【保健センター・保健所】&#10;一人当たり面積">
          <a:extLst>
            <a:ext uri="{FF2B5EF4-FFF2-40B4-BE49-F238E27FC236}">
              <a16:creationId xmlns:a16="http://schemas.microsoft.com/office/drawing/2014/main" id="{12D424D3-935D-4B29-989F-40C33D30452C}"/>
            </a:ext>
          </a:extLst>
        </xdr:cNvPr>
        <xdr:cNvSpPr txBox="1"/>
      </xdr:nvSpPr>
      <xdr:spPr>
        <a:xfrm>
          <a:off x="21075727" y="109347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136110</xdr:rowOff>
    </xdr:from>
    <xdr:ext cx="469744" cy="259045"/>
    <xdr:sp macro="" textlink="">
      <xdr:nvSpPr>
        <xdr:cNvPr id="220" name="n_2aveValue【保健センター・保健所】&#10;一人当たり面積">
          <a:extLst>
            <a:ext uri="{FF2B5EF4-FFF2-40B4-BE49-F238E27FC236}">
              <a16:creationId xmlns:a16="http://schemas.microsoft.com/office/drawing/2014/main" id="{88A6C71D-F3B7-4F86-9EFA-6913DA4AA644}"/>
            </a:ext>
          </a:extLst>
        </xdr:cNvPr>
        <xdr:cNvSpPr txBox="1"/>
      </xdr:nvSpPr>
      <xdr:spPr>
        <a:xfrm>
          <a:off x="20199427" y="109374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131995</xdr:rowOff>
    </xdr:from>
    <xdr:ext cx="469744" cy="259045"/>
    <xdr:sp macro="" textlink="">
      <xdr:nvSpPr>
        <xdr:cNvPr id="221" name="n_3aveValue【保健センター・保健所】&#10;一人当たり面積">
          <a:extLst>
            <a:ext uri="{FF2B5EF4-FFF2-40B4-BE49-F238E27FC236}">
              <a16:creationId xmlns:a16="http://schemas.microsoft.com/office/drawing/2014/main" id="{9BC5D9AD-03DD-4E03-9569-B78F6F5C5C05}"/>
            </a:ext>
          </a:extLst>
        </xdr:cNvPr>
        <xdr:cNvSpPr txBox="1"/>
      </xdr:nvSpPr>
      <xdr:spPr>
        <a:xfrm>
          <a:off x="19310427" y="109333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63</xdr:row>
      <xdr:rowOff>126509</xdr:rowOff>
    </xdr:from>
    <xdr:ext cx="469744" cy="259045"/>
    <xdr:sp macro="" textlink="">
      <xdr:nvSpPr>
        <xdr:cNvPr id="222" name="n_4aveValue【保健センター・保健所】&#10;一人当たり面積">
          <a:extLst>
            <a:ext uri="{FF2B5EF4-FFF2-40B4-BE49-F238E27FC236}">
              <a16:creationId xmlns:a16="http://schemas.microsoft.com/office/drawing/2014/main" id="{0F88B983-263C-4799-9F45-797353A06DFF}"/>
            </a:ext>
          </a:extLst>
        </xdr:cNvPr>
        <xdr:cNvSpPr txBox="1"/>
      </xdr:nvSpPr>
      <xdr:spPr>
        <a:xfrm>
          <a:off x="18421427" y="109278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61</xdr:row>
      <xdr:rowOff>100702</xdr:rowOff>
    </xdr:from>
    <xdr:ext cx="469744" cy="259045"/>
    <xdr:sp macro="" textlink="">
      <xdr:nvSpPr>
        <xdr:cNvPr id="223" name="n_1mainValue【保健センター・保健所】&#10;一人当たり面積">
          <a:extLst>
            <a:ext uri="{FF2B5EF4-FFF2-40B4-BE49-F238E27FC236}">
              <a16:creationId xmlns:a16="http://schemas.microsoft.com/office/drawing/2014/main" id="{9814CD6E-D608-460B-B927-4D3CC485ED47}"/>
            </a:ext>
          </a:extLst>
        </xdr:cNvPr>
        <xdr:cNvSpPr txBox="1"/>
      </xdr:nvSpPr>
      <xdr:spPr>
        <a:xfrm>
          <a:off x="21075727" y="105591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103674</xdr:rowOff>
    </xdr:from>
    <xdr:ext cx="469744" cy="259045"/>
    <xdr:sp macro="" textlink="">
      <xdr:nvSpPr>
        <xdr:cNvPr id="224" name="n_2mainValue【保健センター・保健所】&#10;一人当たり面積">
          <a:extLst>
            <a:ext uri="{FF2B5EF4-FFF2-40B4-BE49-F238E27FC236}">
              <a16:creationId xmlns:a16="http://schemas.microsoft.com/office/drawing/2014/main" id="{01ACCD77-F366-420E-B753-D98A6F6B2D3B}"/>
            </a:ext>
          </a:extLst>
        </xdr:cNvPr>
        <xdr:cNvSpPr txBox="1"/>
      </xdr:nvSpPr>
      <xdr:spPr>
        <a:xfrm>
          <a:off x="20199427" y="105621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107789</xdr:rowOff>
    </xdr:from>
    <xdr:ext cx="469744" cy="259045"/>
    <xdr:sp macro="" textlink="">
      <xdr:nvSpPr>
        <xdr:cNvPr id="225" name="n_3mainValue【保健センター・保健所】&#10;一人当たり面積">
          <a:extLst>
            <a:ext uri="{FF2B5EF4-FFF2-40B4-BE49-F238E27FC236}">
              <a16:creationId xmlns:a16="http://schemas.microsoft.com/office/drawing/2014/main" id="{FE9F09F3-52FA-47C5-9C24-0BB17F9BFC4A}"/>
            </a:ext>
          </a:extLst>
        </xdr:cNvPr>
        <xdr:cNvSpPr txBox="1"/>
      </xdr:nvSpPr>
      <xdr:spPr>
        <a:xfrm>
          <a:off x="19310427" y="105662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111447</xdr:rowOff>
    </xdr:from>
    <xdr:ext cx="469744" cy="259045"/>
    <xdr:sp macro="" textlink="">
      <xdr:nvSpPr>
        <xdr:cNvPr id="226" name="n_4mainValue【保健センター・保健所】&#10;一人当たり面積">
          <a:extLst>
            <a:ext uri="{FF2B5EF4-FFF2-40B4-BE49-F238E27FC236}">
              <a16:creationId xmlns:a16="http://schemas.microsoft.com/office/drawing/2014/main" id="{00D199CF-F86E-4EE9-A284-0C58A08448FB}"/>
            </a:ext>
          </a:extLst>
        </xdr:cNvPr>
        <xdr:cNvSpPr txBox="1"/>
      </xdr:nvSpPr>
      <xdr:spPr>
        <a:xfrm>
          <a:off x="18421427" y="105698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227" name="正方形/長方形 226">
          <a:extLst>
            <a:ext uri="{FF2B5EF4-FFF2-40B4-BE49-F238E27FC236}">
              <a16:creationId xmlns:a16="http://schemas.microsoft.com/office/drawing/2014/main" id="{3CB1F942-DDC3-4CED-96D2-0DCC7A105DB4}"/>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228" name="正方形/長方形 227">
          <a:extLst>
            <a:ext uri="{FF2B5EF4-FFF2-40B4-BE49-F238E27FC236}">
              <a16:creationId xmlns:a16="http://schemas.microsoft.com/office/drawing/2014/main" id="{703CCA87-02E3-4F91-8848-52D94E8B532B}"/>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229" name="正方形/長方形 228">
          <a:extLst>
            <a:ext uri="{FF2B5EF4-FFF2-40B4-BE49-F238E27FC236}">
              <a16:creationId xmlns:a16="http://schemas.microsoft.com/office/drawing/2014/main" id="{AD1BFF8A-766D-4339-B639-F99A871395C2}"/>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230" name="正方形/長方形 229">
          <a:extLst>
            <a:ext uri="{FF2B5EF4-FFF2-40B4-BE49-F238E27FC236}">
              <a16:creationId xmlns:a16="http://schemas.microsoft.com/office/drawing/2014/main" id="{E07FAF2A-CF4D-4133-9A32-4B97BE27E63A}"/>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231" name="正方形/長方形 230">
          <a:extLst>
            <a:ext uri="{FF2B5EF4-FFF2-40B4-BE49-F238E27FC236}">
              <a16:creationId xmlns:a16="http://schemas.microsoft.com/office/drawing/2014/main" id="{37BE7204-B751-4866-B310-23E75416BC69}"/>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232" name="正方形/長方形 231">
          <a:extLst>
            <a:ext uri="{FF2B5EF4-FFF2-40B4-BE49-F238E27FC236}">
              <a16:creationId xmlns:a16="http://schemas.microsoft.com/office/drawing/2014/main" id="{82C15D0E-7DD6-45AD-87F7-6BCA65490FB5}"/>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233" name="正方形/長方形 232">
          <a:extLst>
            <a:ext uri="{FF2B5EF4-FFF2-40B4-BE49-F238E27FC236}">
              <a16:creationId xmlns:a16="http://schemas.microsoft.com/office/drawing/2014/main" id="{A596938C-4303-4697-8C53-97D633BC5A97}"/>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234" name="正方形/長方形 233">
          <a:extLst>
            <a:ext uri="{FF2B5EF4-FFF2-40B4-BE49-F238E27FC236}">
              <a16:creationId xmlns:a16="http://schemas.microsoft.com/office/drawing/2014/main" id="{AC5179B8-B2C9-47A9-B4AD-47712486F56F}"/>
            </a:ext>
          </a:extLst>
        </xdr:cNvPr>
        <xdr:cNvSpPr/>
      </xdr:nvSpPr>
      <xdr:spPr>
        <a:xfrm>
          <a:off x="12446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235" name="正方形/長方形 234">
          <a:extLst>
            <a:ext uri="{FF2B5EF4-FFF2-40B4-BE49-F238E27FC236}">
              <a16:creationId xmlns:a16="http://schemas.microsoft.com/office/drawing/2014/main" id="{3A53E1B5-CED0-4E6A-B6B4-382F71EF8796}"/>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236" name="正方形/長方形 235">
          <a:extLst>
            <a:ext uri="{FF2B5EF4-FFF2-40B4-BE49-F238E27FC236}">
              <a16:creationId xmlns:a16="http://schemas.microsoft.com/office/drawing/2014/main" id="{6FFD0B84-4EC0-4AD3-8367-0F5AA414030E}"/>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237" name="正方形/長方形 236">
          <a:extLst>
            <a:ext uri="{FF2B5EF4-FFF2-40B4-BE49-F238E27FC236}">
              <a16:creationId xmlns:a16="http://schemas.microsoft.com/office/drawing/2014/main" id="{6DDBB1EB-2073-4AE7-80DF-CDB2C7A5A027}"/>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238" name="正方形/長方形 237">
          <a:extLst>
            <a:ext uri="{FF2B5EF4-FFF2-40B4-BE49-F238E27FC236}">
              <a16:creationId xmlns:a16="http://schemas.microsoft.com/office/drawing/2014/main" id="{11E4B53F-FC06-4682-9E14-BD55CB53C8A3}"/>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239" name="正方形/長方形 238">
          <a:extLst>
            <a:ext uri="{FF2B5EF4-FFF2-40B4-BE49-F238E27FC236}">
              <a16:creationId xmlns:a16="http://schemas.microsoft.com/office/drawing/2014/main" id="{BCB59490-C0F7-4978-8B7B-5AE81CE6497A}"/>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240" name="正方形/長方形 239">
          <a:extLst>
            <a:ext uri="{FF2B5EF4-FFF2-40B4-BE49-F238E27FC236}">
              <a16:creationId xmlns:a16="http://schemas.microsoft.com/office/drawing/2014/main" id="{3EE942C1-4885-4D24-9576-8C2E403F4C1C}"/>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241" name="正方形/長方形 240">
          <a:extLst>
            <a:ext uri="{FF2B5EF4-FFF2-40B4-BE49-F238E27FC236}">
              <a16:creationId xmlns:a16="http://schemas.microsoft.com/office/drawing/2014/main" id="{94810DF5-A4A1-4B51-A3D9-1E07E0DB4866}"/>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242" name="正方形/長方形 241">
          <a:extLst>
            <a:ext uri="{FF2B5EF4-FFF2-40B4-BE49-F238E27FC236}">
              <a16:creationId xmlns:a16="http://schemas.microsoft.com/office/drawing/2014/main" id="{342E384D-080F-49C3-A274-9051C8396D13}"/>
            </a:ext>
          </a:extLst>
        </xdr:cNvPr>
        <xdr:cNvSpPr/>
      </xdr:nvSpPr>
      <xdr:spPr>
        <a:xfrm>
          <a:off x="18288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243" name="正方形/長方形 242">
          <a:extLst>
            <a:ext uri="{FF2B5EF4-FFF2-40B4-BE49-F238E27FC236}">
              <a16:creationId xmlns:a16="http://schemas.microsoft.com/office/drawing/2014/main" id="{8809DA4D-BBFA-48CF-BADF-324D4ED045D3}"/>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244" name="正方形/長方形 243">
          <a:extLst>
            <a:ext uri="{FF2B5EF4-FFF2-40B4-BE49-F238E27FC236}">
              <a16:creationId xmlns:a16="http://schemas.microsoft.com/office/drawing/2014/main" id="{A02F662C-5108-470E-87A3-F163B6FB597A}"/>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245" name="正方形/長方形 244">
          <a:extLst>
            <a:ext uri="{FF2B5EF4-FFF2-40B4-BE49-F238E27FC236}">
              <a16:creationId xmlns:a16="http://schemas.microsoft.com/office/drawing/2014/main" id="{E746051A-BE82-47ED-A781-0C1E0152A02C}"/>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246" name="正方形/長方形 245">
          <a:extLst>
            <a:ext uri="{FF2B5EF4-FFF2-40B4-BE49-F238E27FC236}">
              <a16:creationId xmlns:a16="http://schemas.microsoft.com/office/drawing/2014/main" id="{C88A3146-BB93-4E2D-8352-D4C9DC7CB0BD}"/>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247" name="正方形/長方形 246">
          <a:extLst>
            <a:ext uri="{FF2B5EF4-FFF2-40B4-BE49-F238E27FC236}">
              <a16:creationId xmlns:a16="http://schemas.microsoft.com/office/drawing/2014/main" id="{8A746CFC-A793-451C-B8B0-B5DDE8315562}"/>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248" name="正方形/長方形 247">
          <a:extLst>
            <a:ext uri="{FF2B5EF4-FFF2-40B4-BE49-F238E27FC236}">
              <a16:creationId xmlns:a16="http://schemas.microsoft.com/office/drawing/2014/main" id="{0B7EE055-7E28-4152-A8B6-28C2A32A2CA5}"/>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249" name="正方形/長方形 248">
          <a:extLst>
            <a:ext uri="{FF2B5EF4-FFF2-40B4-BE49-F238E27FC236}">
              <a16:creationId xmlns:a16="http://schemas.microsoft.com/office/drawing/2014/main" id="{1E4CD9CC-2291-4D48-BDED-0C2947DF4DF1}"/>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250" name="正方形/長方形 249">
          <a:extLst>
            <a:ext uri="{FF2B5EF4-FFF2-40B4-BE49-F238E27FC236}">
              <a16:creationId xmlns:a16="http://schemas.microsoft.com/office/drawing/2014/main" id="{EB1699FD-A837-4446-9DFA-D13FAE865E1A}"/>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251" name="テキスト ボックス 250">
          <a:extLst>
            <a:ext uri="{FF2B5EF4-FFF2-40B4-BE49-F238E27FC236}">
              <a16:creationId xmlns:a16="http://schemas.microsoft.com/office/drawing/2014/main" id="{75CB23D2-66C0-46D8-B660-7A1DF354CF61}"/>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252" name="直線コネクタ 251">
          <a:extLst>
            <a:ext uri="{FF2B5EF4-FFF2-40B4-BE49-F238E27FC236}">
              <a16:creationId xmlns:a16="http://schemas.microsoft.com/office/drawing/2014/main" id="{00A3CA96-1881-41CF-BB2F-536EDA53A8D3}"/>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253" name="テキスト ボックス 252">
          <a:extLst>
            <a:ext uri="{FF2B5EF4-FFF2-40B4-BE49-F238E27FC236}">
              <a16:creationId xmlns:a16="http://schemas.microsoft.com/office/drawing/2014/main" id="{58AE4DFA-CC9D-45A5-9FB8-0DE56FEE2827}"/>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254" name="直線コネクタ 253">
          <a:extLst>
            <a:ext uri="{FF2B5EF4-FFF2-40B4-BE49-F238E27FC236}">
              <a16:creationId xmlns:a16="http://schemas.microsoft.com/office/drawing/2014/main" id="{42D820CB-09CE-4A8A-8F80-A677817FB7D1}"/>
            </a:ext>
          </a:extLst>
        </xdr:cNvPr>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255" name="テキスト ボックス 254">
          <a:extLst>
            <a:ext uri="{FF2B5EF4-FFF2-40B4-BE49-F238E27FC236}">
              <a16:creationId xmlns:a16="http://schemas.microsoft.com/office/drawing/2014/main" id="{1722A3E7-B62E-4DAB-AF45-1F594961327E}"/>
            </a:ext>
          </a:extLst>
        </xdr:cNvPr>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256" name="直線コネクタ 255">
          <a:extLst>
            <a:ext uri="{FF2B5EF4-FFF2-40B4-BE49-F238E27FC236}">
              <a16:creationId xmlns:a16="http://schemas.microsoft.com/office/drawing/2014/main" id="{E857D05D-B0AE-4102-A5FB-78474E1E4DF2}"/>
            </a:ext>
          </a:extLst>
        </xdr:cNvPr>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257" name="テキスト ボックス 256">
          <a:extLst>
            <a:ext uri="{FF2B5EF4-FFF2-40B4-BE49-F238E27FC236}">
              <a16:creationId xmlns:a16="http://schemas.microsoft.com/office/drawing/2014/main" id="{8EFE9DEA-44E6-42D5-8688-40C0083A5659}"/>
            </a:ext>
          </a:extLst>
        </xdr:cNvPr>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258" name="直線コネクタ 257">
          <a:extLst>
            <a:ext uri="{FF2B5EF4-FFF2-40B4-BE49-F238E27FC236}">
              <a16:creationId xmlns:a16="http://schemas.microsoft.com/office/drawing/2014/main" id="{AB4733DB-E43C-4776-897C-E933F254172E}"/>
            </a:ext>
          </a:extLst>
        </xdr:cNvPr>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259" name="テキスト ボックス 258">
          <a:extLst>
            <a:ext uri="{FF2B5EF4-FFF2-40B4-BE49-F238E27FC236}">
              <a16:creationId xmlns:a16="http://schemas.microsoft.com/office/drawing/2014/main" id="{C9FBB029-B89C-4B52-AD91-57B9E5C7439A}"/>
            </a:ext>
          </a:extLst>
        </xdr:cNvPr>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260" name="直線コネクタ 259">
          <a:extLst>
            <a:ext uri="{FF2B5EF4-FFF2-40B4-BE49-F238E27FC236}">
              <a16:creationId xmlns:a16="http://schemas.microsoft.com/office/drawing/2014/main" id="{CE05670F-938C-410C-8140-233590FC2D41}"/>
            </a:ext>
          </a:extLst>
        </xdr:cNvPr>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261" name="テキスト ボックス 260">
          <a:extLst>
            <a:ext uri="{FF2B5EF4-FFF2-40B4-BE49-F238E27FC236}">
              <a16:creationId xmlns:a16="http://schemas.microsoft.com/office/drawing/2014/main" id="{739B7802-93D8-4977-A50A-6D9EE88EC45A}"/>
            </a:ext>
          </a:extLst>
        </xdr:cNvPr>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262" name="直線コネクタ 261">
          <a:extLst>
            <a:ext uri="{FF2B5EF4-FFF2-40B4-BE49-F238E27FC236}">
              <a16:creationId xmlns:a16="http://schemas.microsoft.com/office/drawing/2014/main" id="{2C95AAC2-E4A3-4A61-867F-F356D6C3AA71}"/>
            </a:ext>
          </a:extLst>
        </xdr:cNvPr>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263" name="テキスト ボックス 262">
          <a:extLst>
            <a:ext uri="{FF2B5EF4-FFF2-40B4-BE49-F238E27FC236}">
              <a16:creationId xmlns:a16="http://schemas.microsoft.com/office/drawing/2014/main" id="{8B919AF5-9547-4548-92EA-94E535FB54B8}"/>
            </a:ext>
          </a:extLst>
        </xdr:cNvPr>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264" name="直線コネクタ 263">
          <a:extLst>
            <a:ext uri="{FF2B5EF4-FFF2-40B4-BE49-F238E27FC236}">
              <a16:creationId xmlns:a16="http://schemas.microsoft.com/office/drawing/2014/main" id="{BA6CBEE4-76FC-495B-B34E-7B02DD6D1DB6}"/>
            </a:ext>
          </a:extLst>
        </xdr:cNvPr>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265" name="テキスト ボックス 264">
          <a:extLst>
            <a:ext uri="{FF2B5EF4-FFF2-40B4-BE49-F238E27FC236}">
              <a16:creationId xmlns:a16="http://schemas.microsoft.com/office/drawing/2014/main" id="{BE216A13-546B-4025-BE48-EA22CDB9C8FD}"/>
            </a:ext>
          </a:extLst>
        </xdr:cNvPr>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266" name="直線コネクタ 265">
          <a:extLst>
            <a:ext uri="{FF2B5EF4-FFF2-40B4-BE49-F238E27FC236}">
              <a16:creationId xmlns:a16="http://schemas.microsoft.com/office/drawing/2014/main" id="{E4EC2B0D-D4DA-475F-9947-EA8B46E9CE63}"/>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267" name="【庁舎】&#10;有形固定資産減価償却率グラフ枠">
          <a:extLst>
            <a:ext uri="{FF2B5EF4-FFF2-40B4-BE49-F238E27FC236}">
              <a16:creationId xmlns:a16="http://schemas.microsoft.com/office/drawing/2014/main" id="{E15A14DF-7F92-44E7-A207-13F3B0ED2D40}"/>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167639</xdr:rowOff>
    </xdr:from>
    <xdr:to>
      <xdr:col>85</xdr:col>
      <xdr:colOff>126364</xdr:colOff>
      <xdr:row>109</xdr:row>
      <xdr:rowOff>35379</xdr:rowOff>
    </xdr:to>
    <xdr:cxnSp macro="">
      <xdr:nvCxnSpPr>
        <xdr:cNvPr id="268" name="直線コネクタ 267">
          <a:extLst>
            <a:ext uri="{FF2B5EF4-FFF2-40B4-BE49-F238E27FC236}">
              <a16:creationId xmlns:a16="http://schemas.microsoft.com/office/drawing/2014/main" id="{5ADF8FA0-00C3-4617-BF2B-09F054591638}"/>
            </a:ext>
          </a:extLst>
        </xdr:cNvPr>
        <xdr:cNvCxnSpPr/>
      </xdr:nvCxnSpPr>
      <xdr:spPr>
        <a:xfrm flipV="1">
          <a:off x="16318864" y="17141189"/>
          <a:ext cx="0" cy="15822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39206</xdr:rowOff>
    </xdr:from>
    <xdr:ext cx="469744" cy="259045"/>
    <xdr:sp macro="" textlink="">
      <xdr:nvSpPr>
        <xdr:cNvPr id="269" name="【庁舎】&#10;有形固定資産減価償却率最小値テキスト">
          <a:extLst>
            <a:ext uri="{FF2B5EF4-FFF2-40B4-BE49-F238E27FC236}">
              <a16:creationId xmlns:a16="http://schemas.microsoft.com/office/drawing/2014/main" id="{A6C4FB96-4F3A-4C24-AAFE-BFEAB78B100B}"/>
            </a:ext>
          </a:extLst>
        </xdr:cNvPr>
        <xdr:cNvSpPr txBox="1"/>
      </xdr:nvSpPr>
      <xdr:spPr>
        <a:xfrm>
          <a:off x="16357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35379</xdr:rowOff>
    </xdr:from>
    <xdr:to>
      <xdr:col>86</xdr:col>
      <xdr:colOff>25400</xdr:colOff>
      <xdr:row>109</xdr:row>
      <xdr:rowOff>35379</xdr:rowOff>
    </xdr:to>
    <xdr:cxnSp macro="">
      <xdr:nvCxnSpPr>
        <xdr:cNvPr id="270" name="直線コネクタ 269">
          <a:extLst>
            <a:ext uri="{FF2B5EF4-FFF2-40B4-BE49-F238E27FC236}">
              <a16:creationId xmlns:a16="http://schemas.microsoft.com/office/drawing/2014/main" id="{F3C5F6F5-CD84-4AA4-A120-87B670203061}"/>
            </a:ext>
          </a:extLst>
        </xdr:cNvPr>
        <xdr:cNvCxnSpPr/>
      </xdr:nvCxnSpPr>
      <xdr:spPr>
        <a:xfrm>
          <a:off x="16230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114316</xdr:rowOff>
    </xdr:from>
    <xdr:ext cx="340478" cy="259045"/>
    <xdr:sp macro="" textlink="">
      <xdr:nvSpPr>
        <xdr:cNvPr id="271" name="【庁舎】&#10;有形固定資産減価償却率最大値テキスト">
          <a:extLst>
            <a:ext uri="{FF2B5EF4-FFF2-40B4-BE49-F238E27FC236}">
              <a16:creationId xmlns:a16="http://schemas.microsoft.com/office/drawing/2014/main" id="{3802F274-432E-4D81-9B73-DD28CE9B51B5}"/>
            </a:ext>
          </a:extLst>
        </xdr:cNvPr>
        <xdr:cNvSpPr txBox="1"/>
      </xdr:nvSpPr>
      <xdr:spPr>
        <a:xfrm>
          <a:off x="16357600" y="1691641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167639</xdr:rowOff>
    </xdr:from>
    <xdr:to>
      <xdr:col>86</xdr:col>
      <xdr:colOff>25400</xdr:colOff>
      <xdr:row>99</xdr:row>
      <xdr:rowOff>167639</xdr:rowOff>
    </xdr:to>
    <xdr:cxnSp macro="">
      <xdr:nvCxnSpPr>
        <xdr:cNvPr id="272" name="直線コネクタ 271">
          <a:extLst>
            <a:ext uri="{FF2B5EF4-FFF2-40B4-BE49-F238E27FC236}">
              <a16:creationId xmlns:a16="http://schemas.microsoft.com/office/drawing/2014/main" id="{6075455D-54DD-482C-90B2-7B0D86DA4F17}"/>
            </a:ext>
          </a:extLst>
        </xdr:cNvPr>
        <xdr:cNvCxnSpPr/>
      </xdr:nvCxnSpPr>
      <xdr:spPr>
        <a:xfrm>
          <a:off x="16230600" y="171411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48277</xdr:rowOff>
    </xdr:from>
    <xdr:ext cx="405111" cy="259045"/>
    <xdr:sp macro="" textlink="">
      <xdr:nvSpPr>
        <xdr:cNvPr id="273" name="【庁舎】&#10;有形固定資産減価償却率平均値テキスト">
          <a:extLst>
            <a:ext uri="{FF2B5EF4-FFF2-40B4-BE49-F238E27FC236}">
              <a16:creationId xmlns:a16="http://schemas.microsoft.com/office/drawing/2014/main" id="{46F35724-9ACD-44AF-BAA9-0E234AE31656}"/>
            </a:ext>
          </a:extLst>
        </xdr:cNvPr>
        <xdr:cNvSpPr txBox="1"/>
      </xdr:nvSpPr>
      <xdr:spPr>
        <a:xfrm>
          <a:off x="16357600" y="177076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25400</xdr:rowOff>
    </xdr:from>
    <xdr:to>
      <xdr:col>85</xdr:col>
      <xdr:colOff>177800</xdr:colOff>
      <xdr:row>104</xdr:row>
      <xdr:rowOff>127000</xdr:rowOff>
    </xdr:to>
    <xdr:sp macro="" textlink="">
      <xdr:nvSpPr>
        <xdr:cNvPr id="274" name="フローチャート: 判断 273">
          <a:extLst>
            <a:ext uri="{FF2B5EF4-FFF2-40B4-BE49-F238E27FC236}">
              <a16:creationId xmlns:a16="http://schemas.microsoft.com/office/drawing/2014/main" id="{0079164F-74D9-4C84-BEB8-B55D5F4A8C4B}"/>
            </a:ext>
          </a:extLst>
        </xdr:cNvPr>
        <xdr:cNvSpPr/>
      </xdr:nvSpPr>
      <xdr:spPr>
        <a:xfrm>
          <a:off x="16268700" y="1785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12337</xdr:rowOff>
    </xdr:from>
    <xdr:to>
      <xdr:col>81</xdr:col>
      <xdr:colOff>101600</xdr:colOff>
      <xdr:row>104</xdr:row>
      <xdr:rowOff>113937</xdr:rowOff>
    </xdr:to>
    <xdr:sp macro="" textlink="">
      <xdr:nvSpPr>
        <xdr:cNvPr id="275" name="フローチャート: 判断 274">
          <a:extLst>
            <a:ext uri="{FF2B5EF4-FFF2-40B4-BE49-F238E27FC236}">
              <a16:creationId xmlns:a16="http://schemas.microsoft.com/office/drawing/2014/main" id="{A544128F-3AAF-4A6E-9701-0A2994A0EF0D}"/>
            </a:ext>
          </a:extLst>
        </xdr:cNvPr>
        <xdr:cNvSpPr/>
      </xdr:nvSpPr>
      <xdr:spPr>
        <a:xfrm>
          <a:off x="15430500" y="178431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61323</xdr:rowOff>
    </xdr:from>
    <xdr:to>
      <xdr:col>76</xdr:col>
      <xdr:colOff>165100</xdr:colOff>
      <xdr:row>104</xdr:row>
      <xdr:rowOff>162923</xdr:rowOff>
    </xdr:to>
    <xdr:sp macro="" textlink="">
      <xdr:nvSpPr>
        <xdr:cNvPr id="276" name="フローチャート: 判断 275">
          <a:extLst>
            <a:ext uri="{FF2B5EF4-FFF2-40B4-BE49-F238E27FC236}">
              <a16:creationId xmlns:a16="http://schemas.microsoft.com/office/drawing/2014/main" id="{A7410195-61C1-46C6-A632-F6E1C870CB15}"/>
            </a:ext>
          </a:extLst>
        </xdr:cNvPr>
        <xdr:cNvSpPr/>
      </xdr:nvSpPr>
      <xdr:spPr>
        <a:xfrm>
          <a:off x="14541500" y="178921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58057</xdr:rowOff>
    </xdr:from>
    <xdr:to>
      <xdr:col>72</xdr:col>
      <xdr:colOff>38100</xdr:colOff>
      <xdr:row>104</xdr:row>
      <xdr:rowOff>159657</xdr:rowOff>
    </xdr:to>
    <xdr:sp macro="" textlink="">
      <xdr:nvSpPr>
        <xdr:cNvPr id="277" name="フローチャート: 判断 276">
          <a:extLst>
            <a:ext uri="{FF2B5EF4-FFF2-40B4-BE49-F238E27FC236}">
              <a16:creationId xmlns:a16="http://schemas.microsoft.com/office/drawing/2014/main" id="{0E630CE7-D158-489A-BB22-5A0E52246699}"/>
            </a:ext>
          </a:extLst>
        </xdr:cNvPr>
        <xdr:cNvSpPr/>
      </xdr:nvSpPr>
      <xdr:spPr>
        <a:xfrm>
          <a:off x="13652500" y="17888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105</xdr:row>
      <xdr:rowOff>53158</xdr:rowOff>
    </xdr:from>
    <xdr:to>
      <xdr:col>67</xdr:col>
      <xdr:colOff>101600</xdr:colOff>
      <xdr:row>105</xdr:row>
      <xdr:rowOff>154758</xdr:rowOff>
    </xdr:to>
    <xdr:sp macro="" textlink="">
      <xdr:nvSpPr>
        <xdr:cNvPr id="278" name="フローチャート: 判断 277">
          <a:extLst>
            <a:ext uri="{FF2B5EF4-FFF2-40B4-BE49-F238E27FC236}">
              <a16:creationId xmlns:a16="http://schemas.microsoft.com/office/drawing/2014/main" id="{D29E4E7B-BDEF-45F6-8886-6485743F7F21}"/>
            </a:ext>
          </a:extLst>
        </xdr:cNvPr>
        <xdr:cNvSpPr/>
      </xdr:nvSpPr>
      <xdr:spPr>
        <a:xfrm>
          <a:off x="12763500" y="18055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279" name="テキスト ボックス 278">
          <a:extLst>
            <a:ext uri="{FF2B5EF4-FFF2-40B4-BE49-F238E27FC236}">
              <a16:creationId xmlns:a16="http://schemas.microsoft.com/office/drawing/2014/main" id="{D1187C8C-95AD-42FB-9F32-75A4FAF55825}"/>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280" name="テキスト ボックス 279">
          <a:extLst>
            <a:ext uri="{FF2B5EF4-FFF2-40B4-BE49-F238E27FC236}">
              <a16:creationId xmlns:a16="http://schemas.microsoft.com/office/drawing/2014/main" id="{E179A18B-AC63-4504-A473-54FBC178587C}"/>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281" name="テキスト ボックス 280">
          <a:extLst>
            <a:ext uri="{FF2B5EF4-FFF2-40B4-BE49-F238E27FC236}">
              <a16:creationId xmlns:a16="http://schemas.microsoft.com/office/drawing/2014/main" id="{72EDC731-CFEE-45AC-A9E1-48C1EA03EFF3}"/>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282" name="テキスト ボックス 281">
          <a:extLst>
            <a:ext uri="{FF2B5EF4-FFF2-40B4-BE49-F238E27FC236}">
              <a16:creationId xmlns:a16="http://schemas.microsoft.com/office/drawing/2014/main" id="{54EFA179-F1BE-4427-8443-65C7D15D0529}"/>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283" name="テキスト ボックス 282">
          <a:extLst>
            <a:ext uri="{FF2B5EF4-FFF2-40B4-BE49-F238E27FC236}">
              <a16:creationId xmlns:a16="http://schemas.microsoft.com/office/drawing/2014/main" id="{2261341B-050C-476C-8083-D3082C96FD72}"/>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108</xdr:row>
      <xdr:rowOff>80918</xdr:rowOff>
    </xdr:from>
    <xdr:to>
      <xdr:col>85</xdr:col>
      <xdr:colOff>177800</xdr:colOff>
      <xdr:row>109</xdr:row>
      <xdr:rowOff>11068</xdr:rowOff>
    </xdr:to>
    <xdr:sp macro="" textlink="">
      <xdr:nvSpPr>
        <xdr:cNvPr id="284" name="楕円 283">
          <a:extLst>
            <a:ext uri="{FF2B5EF4-FFF2-40B4-BE49-F238E27FC236}">
              <a16:creationId xmlns:a16="http://schemas.microsoft.com/office/drawing/2014/main" id="{B47BC998-4400-48EE-AC4B-3D44C8E51DCF}"/>
            </a:ext>
          </a:extLst>
        </xdr:cNvPr>
        <xdr:cNvSpPr/>
      </xdr:nvSpPr>
      <xdr:spPr>
        <a:xfrm>
          <a:off x="16268700" y="185975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107</xdr:row>
      <xdr:rowOff>167295</xdr:rowOff>
    </xdr:from>
    <xdr:ext cx="405111" cy="259045"/>
    <xdr:sp macro="" textlink="">
      <xdr:nvSpPr>
        <xdr:cNvPr id="285" name="【庁舎】&#10;有形固定資産減価償却率該当値テキスト">
          <a:extLst>
            <a:ext uri="{FF2B5EF4-FFF2-40B4-BE49-F238E27FC236}">
              <a16:creationId xmlns:a16="http://schemas.microsoft.com/office/drawing/2014/main" id="{F972C936-C917-4271-8B09-8F525309B283}"/>
            </a:ext>
          </a:extLst>
        </xdr:cNvPr>
        <xdr:cNvSpPr txBox="1"/>
      </xdr:nvSpPr>
      <xdr:spPr>
        <a:xfrm>
          <a:off x="16357600" y="185124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108</xdr:row>
      <xdr:rowOff>67855</xdr:rowOff>
    </xdr:from>
    <xdr:to>
      <xdr:col>81</xdr:col>
      <xdr:colOff>101600</xdr:colOff>
      <xdr:row>108</xdr:row>
      <xdr:rowOff>169455</xdr:rowOff>
    </xdr:to>
    <xdr:sp macro="" textlink="">
      <xdr:nvSpPr>
        <xdr:cNvPr id="286" name="楕円 285">
          <a:extLst>
            <a:ext uri="{FF2B5EF4-FFF2-40B4-BE49-F238E27FC236}">
              <a16:creationId xmlns:a16="http://schemas.microsoft.com/office/drawing/2014/main" id="{1D0DD99C-E5FB-4EFC-AE36-B2B34BC075B4}"/>
            </a:ext>
          </a:extLst>
        </xdr:cNvPr>
        <xdr:cNvSpPr/>
      </xdr:nvSpPr>
      <xdr:spPr>
        <a:xfrm>
          <a:off x="15430500" y="18584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108</xdr:row>
      <xdr:rowOff>118655</xdr:rowOff>
    </xdr:from>
    <xdr:to>
      <xdr:col>85</xdr:col>
      <xdr:colOff>127000</xdr:colOff>
      <xdr:row>108</xdr:row>
      <xdr:rowOff>131718</xdr:rowOff>
    </xdr:to>
    <xdr:cxnSp macro="">
      <xdr:nvCxnSpPr>
        <xdr:cNvPr id="287" name="直線コネクタ 286">
          <a:extLst>
            <a:ext uri="{FF2B5EF4-FFF2-40B4-BE49-F238E27FC236}">
              <a16:creationId xmlns:a16="http://schemas.microsoft.com/office/drawing/2014/main" id="{46F2C886-52FD-47C6-8149-3EABF9B63B5E}"/>
            </a:ext>
          </a:extLst>
        </xdr:cNvPr>
        <xdr:cNvCxnSpPr/>
      </xdr:nvCxnSpPr>
      <xdr:spPr>
        <a:xfrm>
          <a:off x="15481300" y="18635255"/>
          <a:ext cx="838200" cy="13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108</xdr:row>
      <xdr:rowOff>54792</xdr:rowOff>
    </xdr:from>
    <xdr:to>
      <xdr:col>76</xdr:col>
      <xdr:colOff>165100</xdr:colOff>
      <xdr:row>108</xdr:row>
      <xdr:rowOff>156392</xdr:rowOff>
    </xdr:to>
    <xdr:sp macro="" textlink="">
      <xdr:nvSpPr>
        <xdr:cNvPr id="288" name="楕円 287">
          <a:extLst>
            <a:ext uri="{FF2B5EF4-FFF2-40B4-BE49-F238E27FC236}">
              <a16:creationId xmlns:a16="http://schemas.microsoft.com/office/drawing/2014/main" id="{42329E30-86D0-4944-A868-C21A37C0E91F}"/>
            </a:ext>
          </a:extLst>
        </xdr:cNvPr>
        <xdr:cNvSpPr/>
      </xdr:nvSpPr>
      <xdr:spPr>
        <a:xfrm>
          <a:off x="14541500" y="18571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108</xdr:row>
      <xdr:rowOff>105592</xdr:rowOff>
    </xdr:from>
    <xdr:to>
      <xdr:col>81</xdr:col>
      <xdr:colOff>50800</xdr:colOff>
      <xdr:row>108</xdr:row>
      <xdr:rowOff>118655</xdr:rowOff>
    </xdr:to>
    <xdr:cxnSp macro="">
      <xdr:nvCxnSpPr>
        <xdr:cNvPr id="289" name="直線コネクタ 288">
          <a:extLst>
            <a:ext uri="{FF2B5EF4-FFF2-40B4-BE49-F238E27FC236}">
              <a16:creationId xmlns:a16="http://schemas.microsoft.com/office/drawing/2014/main" id="{2B43B567-257A-47D1-9675-FA7E1D90B083}"/>
            </a:ext>
          </a:extLst>
        </xdr:cNvPr>
        <xdr:cNvCxnSpPr/>
      </xdr:nvCxnSpPr>
      <xdr:spPr>
        <a:xfrm>
          <a:off x="14592300" y="18622192"/>
          <a:ext cx="889000" cy="13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108</xdr:row>
      <xdr:rowOff>43362</xdr:rowOff>
    </xdr:from>
    <xdr:to>
      <xdr:col>72</xdr:col>
      <xdr:colOff>38100</xdr:colOff>
      <xdr:row>108</xdr:row>
      <xdr:rowOff>144962</xdr:rowOff>
    </xdr:to>
    <xdr:sp macro="" textlink="">
      <xdr:nvSpPr>
        <xdr:cNvPr id="290" name="楕円 289">
          <a:extLst>
            <a:ext uri="{FF2B5EF4-FFF2-40B4-BE49-F238E27FC236}">
              <a16:creationId xmlns:a16="http://schemas.microsoft.com/office/drawing/2014/main" id="{27012C26-D2E1-4544-B5C7-8EEBD4B985AE}"/>
            </a:ext>
          </a:extLst>
        </xdr:cNvPr>
        <xdr:cNvSpPr/>
      </xdr:nvSpPr>
      <xdr:spPr>
        <a:xfrm>
          <a:off x="13652500" y="185599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108</xdr:row>
      <xdr:rowOff>94162</xdr:rowOff>
    </xdr:from>
    <xdr:to>
      <xdr:col>76</xdr:col>
      <xdr:colOff>114300</xdr:colOff>
      <xdr:row>108</xdr:row>
      <xdr:rowOff>105592</xdr:rowOff>
    </xdr:to>
    <xdr:cxnSp macro="">
      <xdr:nvCxnSpPr>
        <xdr:cNvPr id="291" name="直線コネクタ 290">
          <a:extLst>
            <a:ext uri="{FF2B5EF4-FFF2-40B4-BE49-F238E27FC236}">
              <a16:creationId xmlns:a16="http://schemas.microsoft.com/office/drawing/2014/main" id="{32ECBB96-90EE-4DBA-9AB2-A085287BD1D8}"/>
            </a:ext>
          </a:extLst>
        </xdr:cNvPr>
        <xdr:cNvCxnSpPr/>
      </xdr:nvCxnSpPr>
      <xdr:spPr>
        <a:xfrm>
          <a:off x="13703300" y="18610762"/>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108</xdr:row>
      <xdr:rowOff>27032</xdr:rowOff>
    </xdr:from>
    <xdr:to>
      <xdr:col>67</xdr:col>
      <xdr:colOff>101600</xdr:colOff>
      <xdr:row>108</xdr:row>
      <xdr:rowOff>128632</xdr:rowOff>
    </xdr:to>
    <xdr:sp macro="" textlink="">
      <xdr:nvSpPr>
        <xdr:cNvPr id="292" name="楕円 291">
          <a:extLst>
            <a:ext uri="{FF2B5EF4-FFF2-40B4-BE49-F238E27FC236}">
              <a16:creationId xmlns:a16="http://schemas.microsoft.com/office/drawing/2014/main" id="{99508F54-006E-47F1-8178-7965E1823291}"/>
            </a:ext>
          </a:extLst>
        </xdr:cNvPr>
        <xdr:cNvSpPr/>
      </xdr:nvSpPr>
      <xdr:spPr>
        <a:xfrm>
          <a:off x="12763500" y="185436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108</xdr:row>
      <xdr:rowOff>77832</xdr:rowOff>
    </xdr:from>
    <xdr:to>
      <xdr:col>71</xdr:col>
      <xdr:colOff>177800</xdr:colOff>
      <xdr:row>108</xdr:row>
      <xdr:rowOff>94162</xdr:rowOff>
    </xdr:to>
    <xdr:cxnSp macro="">
      <xdr:nvCxnSpPr>
        <xdr:cNvPr id="293" name="直線コネクタ 292">
          <a:extLst>
            <a:ext uri="{FF2B5EF4-FFF2-40B4-BE49-F238E27FC236}">
              <a16:creationId xmlns:a16="http://schemas.microsoft.com/office/drawing/2014/main" id="{29A95F41-D513-4672-9B45-C368E6C83021}"/>
            </a:ext>
          </a:extLst>
        </xdr:cNvPr>
        <xdr:cNvCxnSpPr/>
      </xdr:nvCxnSpPr>
      <xdr:spPr>
        <a:xfrm>
          <a:off x="12814300" y="18594432"/>
          <a:ext cx="889000" cy="163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102</xdr:row>
      <xdr:rowOff>130464</xdr:rowOff>
    </xdr:from>
    <xdr:ext cx="405111" cy="259045"/>
    <xdr:sp macro="" textlink="">
      <xdr:nvSpPr>
        <xdr:cNvPr id="294" name="n_1aveValue【庁舎】&#10;有形固定資産減価償却率">
          <a:extLst>
            <a:ext uri="{FF2B5EF4-FFF2-40B4-BE49-F238E27FC236}">
              <a16:creationId xmlns:a16="http://schemas.microsoft.com/office/drawing/2014/main" id="{3D92F3B2-1172-4DA0-AD66-787888987645}"/>
            </a:ext>
          </a:extLst>
        </xdr:cNvPr>
        <xdr:cNvSpPr txBox="1"/>
      </xdr:nvSpPr>
      <xdr:spPr>
        <a:xfrm>
          <a:off x="15266044" y="176183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8000</xdr:rowOff>
    </xdr:from>
    <xdr:ext cx="405111" cy="259045"/>
    <xdr:sp macro="" textlink="">
      <xdr:nvSpPr>
        <xdr:cNvPr id="295" name="n_2aveValue【庁舎】&#10;有形固定資産減価償却率">
          <a:extLst>
            <a:ext uri="{FF2B5EF4-FFF2-40B4-BE49-F238E27FC236}">
              <a16:creationId xmlns:a16="http://schemas.microsoft.com/office/drawing/2014/main" id="{26164F41-0445-438D-95B8-621C2BA7DF9F}"/>
            </a:ext>
          </a:extLst>
        </xdr:cNvPr>
        <xdr:cNvSpPr txBox="1"/>
      </xdr:nvSpPr>
      <xdr:spPr>
        <a:xfrm>
          <a:off x="14389744" y="176673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4734</xdr:rowOff>
    </xdr:from>
    <xdr:ext cx="405111" cy="259045"/>
    <xdr:sp macro="" textlink="">
      <xdr:nvSpPr>
        <xdr:cNvPr id="296" name="n_3aveValue【庁舎】&#10;有形固定資産減価償却率">
          <a:extLst>
            <a:ext uri="{FF2B5EF4-FFF2-40B4-BE49-F238E27FC236}">
              <a16:creationId xmlns:a16="http://schemas.microsoft.com/office/drawing/2014/main" id="{CE098715-980B-4FEA-BDE4-16887256746E}"/>
            </a:ext>
          </a:extLst>
        </xdr:cNvPr>
        <xdr:cNvSpPr txBox="1"/>
      </xdr:nvSpPr>
      <xdr:spPr>
        <a:xfrm>
          <a:off x="13500744" y="176640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171285</xdr:rowOff>
    </xdr:from>
    <xdr:ext cx="405111" cy="259045"/>
    <xdr:sp macro="" textlink="">
      <xdr:nvSpPr>
        <xdr:cNvPr id="297" name="n_4aveValue【庁舎】&#10;有形固定資産減価償却率">
          <a:extLst>
            <a:ext uri="{FF2B5EF4-FFF2-40B4-BE49-F238E27FC236}">
              <a16:creationId xmlns:a16="http://schemas.microsoft.com/office/drawing/2014/main" id="{FB5AAF2B-F2B4-49D9-B939-52B9D5279F23}"/>
            </a:ext>
          </a:extLst>
        </xdr:cNvPr>
        <xdr:cNvSpPr txBox="1"/>
      </xdr:nvSpPr>
      <xdr:spPr>
        <a:xfrm>
          <a:off x="12611744" y="178306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108</xdr:row>
      <xdr:rowOff>160582</xdr:rowOff>
    </xdr:from>
    <xdr:ext cx="405111" cy="259045"/>
    <xdr:sp macro="" textlink="">
      <xdr:nvSpPr>
        <xdr:cNvPr id="298" name="n_1mainValue【庁舎】&#10;有形固定資産減価償却率">
          <a:extLst>
            <a:ext uri="{FF2B5EF4-FFF2-40B4-BE49-F238E27FC236}">
              <a16:creationId xmlns:a16="http://schemas.microsoft.com/office/drawing/2014/main" id="{5822A851-94EE-48BE-9EFC-5EB7D134AABC}"/>
            </a:ext>
          </a:extLst>
        </xdr:cNvPr>
        <xdr:cNvSpPr txBox="1"/>
      </xdr:nvSpPr>
      <xdr:spPr>
        <a:xfrm>
          <a:off x="15266044" y="186771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108</xdr:row>
      <xdr:rowOff>147519</xdr:rowOff>
    </xdr:from>
    <xdr:ext cx="405111" cy="259045"/>
    <xdr:sp macro="" textlink="">
      <xdr:nvSpPr>
        <xdr:cNvPr id="299" name="n_2mainValue【庁舎】&#10;有形固定資産減価償却率">
          <a:extLst>
            <a:ext uri="{FF2B5EF4-FFF2-40B4-BE49-F238E27FC236}">
              <a16:creationId xmlns:a16="http://schemas.microsoft.com/office/drawing/2014/main" id="{9BAAB216-3BD9-4398-A35D-D11A5AB9176F}"/>
            </a:ext>
          </a:extLst>
        </xdr:cNvPr>
        <xdr:cNvSpPr txBox="1"/>
      </xdr:nvSpPr>
      <xdr:spPr>
        <a:xfrm>
          <a:off x="14389744" y="186641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108</xdr:row>
      <xdr:rowOff>136089</xdr:rowOff>
    </xdr:from>
    <xdr:ext cx="405111" cy="259045"/>
    <xdr:sp macro="" textlink="">
      <xdr:nvSpPr>
        <xdr:cNvPr id="300" name="n_3mainValue【庁舎】&#10;有形固定資産減価償却率">
          <a:extLst>
            <a:ext uri="{FF2B5EF4-FFF2-40B4-BE49-F238E27FC236}">
              <a16:creationId xmlns:a16="http://schemas.microsoft.com/office/drawing/2014/main" id="{6C3278D9-DA05-41F8-95F5-B28224A21790}"/>
            </a:ext>
          </a:extLst>
        </xdr:cNvPr>
        <xdr:cNvSpPr txBox="1"/>
      </xdr:nvSpPr>
      <xdr:spPr>
        <a:xfrm>
          <a:off x="13500744" y="186526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108</xdr:row>
      <xdr:rowOff>119759</xdr:rowOff>
    </xdr:from>
    <xdr:ext cx="405111" cy="259045"/>
    <xdr:sp macro="" textlink="">
      <xdr:nvSpPr>
        <xdr:cNvPr id="301" name="n_4mainValue【庁舎】&#10;有形固定資産減価償却率">
          <a:extLst>
            <a:ext uri="{FF2B5EF4-FFF2-40B4-BE49-F238E27FC236}">
              <a16:creationId xmlns:a16="http://schemas.microsoft.com/office/drawing/2014/main" id="{9BFB4B18-0FED-402B-B2D8-6EE99664220E}"/>
            </a:ext>
          </a:extLst>
        </xdr:cNvPr>
        <xdr:cNvSpPr txBox="1"/>
      </xdr:nvSpPr>
      <xdr:spPr>
        <a:xfrm>
          <a:off x="12611744" y="186363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302" name="正方形/長方形 301">
          <a:extLst>
            <a:ext uri="{FF2B5EF4-FFF2-40B4-BE49-F238E27FC236}">
              <a16:creationId xmlns:a16="http://schemas.microsoft.com/office/drawing/2014/main" id="{D826D43E-E15A-4177-998D-3033D8E2EF02}"/>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303" name="正方形/長方形 302">
          <a:extLst>
            <a:ext uri="{FF2B5EF4-FFF2-40B4-BE49-F238E27FC236}">
              <a16:creationId xmlns:a16="http://schemas.microsoft.com/office/drawing/2014/main" id="{F5A09843-FD91-4810-8DB0-F25C5F9A8393}"/>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304" name="正方形/長方形 303">
          <a:extLst>
            <a:ext uri="{FF2B5EF4-FFF2-40B4-BE49-F238E27FC236}">
              <a16:creationId xmlns:a16="http://schemas.microsoft.com/office/drawing/2014/main" id="{357F27AD-27D8-48BF-905D-EAB217B0127A}"/>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305" name="正方形/長方形 304">
          <a:extLst>
            <a:ext uri="{FF2B5EF4-FFF2-40B4-BE49-F238E27FC236}">
              <a16:creationId xmlns:a16="http://schemas.microsoft.com/office/drawing/2014/main" id="{4F214A5C-AB74-47D7-9F04-B45BBF4A8187}"/>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306" name="正方形/長方形 305">
          <a:extLst>
            <a:ext uri="{FF2B5EF4-FFF2-40B4-BE49-F238E27FC236}">
              <a16:creationId xmlns:a16="http://schemas.microsoft.com/office/drawing/2014/main" id="{69FC17A9-7082-47FB-BC2B-689C6119C055}"/>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307" name="正方形/長方形 306">
          <a:extLst>
            <a:ext uri="{FF2B5EF4-FFF2-40B4-BE49-F238E27FC236}">
              <a16:creationId xmlns:a16="http://schemas.microsoft.com/office/drawing/2014/main" id="{4FA56161-32BC-4AC8-AE74-705B95AB180F}"/>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308" name="正方形/長方形 307">
          <a:extLst>
            <a:ext uri="{FF2B5EF4-FFF2-40B4-BE49-F238E27FC236}">
              <a16:creationId xmlns:a16="http://schemas.microsoft.com/office/drawing/2014/main" id="{D80643DA-C685-4038-8AA5-8755F0DC2A8C}"/>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309" name="正方形/長方形 308">
          <a:extLst>
            <a:ext uri="{FF2B5EF4-FFF2-40B4-BE49-F238E27FC236}">
              <a16:creationId xmlns:a16="http://schemas.microsoft.com/office/drawing/2014/main" id="{AB6D02AD-0D0A-448B-8ACC-F19700656B3C}"/>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310" name="テキスト ボックス 309">
          <a:extLst>
            <a:ext uri="{FF2B5EF4-FFF2-40B4-BE49-F238E27FC236}">
              <a16:creationId xmlns:a16="http://schemas.microsoft.com/office/drawing/2014/main" id="{D988A00E-F4A3-4987-A0D2-4D0BEA1B2A9C}"/>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311" name="直線コネクタ 310">
          <a:extLst>
            <a:ext uri="{FF2B5EF4-FFF2-40B4-BE49-F238E27FC236}">
              <a16:creationId xmlns:a16="http://schemas.microsoft.com/office/drawing/2014/main" id="{5220EF42-D3AB-47C5-A195-7B44D495681B}"/>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312" name="直線コネクタ 311">
          <a:extLst>
            <a:ext uri="{FF2B5EF4-FFF2-40B4-BE49-F238E27FC236}">
              <a16:creationId xmlns:a16="http://schemas.microsoft.com/office/drawing/2014/main" id="{C27AB64C-B08C-4D3D-BA07-EBDDABE64963}"/>
            </a:ext>
          </a:extLst>
        </xdr:cNvPr>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313" name="テキスト ボックス 312">
          <a:extLst>
            <a:ext uri="{FF2B5EF4-FFF2-40B4-BE49-F238E27FC236}">
              <a16:creationId xmlns:a16="http://schemas.microsoft.com/office/drawing/2014/main" id="{DA540522-CBA0-432F-927B-7F91B463BBE1}"/>
            </a:ext>
          </a:extLst>
        </xdr:cNvPr>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314" name="直線コネクタ 313">
          <a:extLst>
            <a:ext uri="{FF2B5EF4-FFF2-40B4-BE49-F238E27FC236}">
              <a16:creationId xmlns:a16="http://schemas.microsoft.com/office/drawing/2014/main" id="{5FBF594A-31AD-4DE7-994C-B71F719F10F0}"/>
            </a:ext>
          </a:extLst>
        </xdr:cNvPr>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315" name="テキスト ボックス 314">
          <a:extLst>
            <a:ext uri="{FF2B5EF4-FFF2-40B4-BE49-F238E27FC236}">
              <a16:creationId xmlns:a16="http://schemas.microsoft.com/office/drawing/2014/main" id="{A94872DA-3D16-4CDF-844A-4B0A367CA885}"/>
            </a:ext>
          </a:extLst>
        </xdr:cNvPr>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316" name="直線コネクタ 315">
          <a:extLst>
            <a:ext uri="{FF2B5EF4-FFF2-40B4-BE49-F238E27FC236}">
              <a16:creationId xmlns:a16="http://schemas.microsoft.com/office/drawing/2014/main" id="{774B5330-8BBF-4405-AF93-BBAA58D0D7FD}"/>
            </a:ext>
          </a:extLst>
        </xdr:cNvPr>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317" name="テキスト ボックス 316">
          <a:extLst>
            <a:ext uri="{FF2B5EF4-FFF2-40B4-BE49-F238E27FC236}">
              <a16:creationId xmlns:a16="http://schemas.microsoft.com/office/drawing/2014/main" id="{F1B0171B-F46B-43D8-B4AF-81AECCBA7BF4}"/>
            </a:ext>
          </a:extLst>
        </xdr:cNvPr>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318" name="直線コネクタ 317">
          <a:extLst>
            <a:ext uri="{FF2B5EF4-FFF2-40B4-BE49-F238E27FC236}">
              <a16:creationId xmlns:a16="http://schemas.microsoft.com/office/drawing/2014/main" id="{129D5EBD-E6C0-4A5F-AE0D-1BD269FA8031}"/>
            </a:ext>
          </a:extLst>
        </xdr:cNvPr>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319" name="テキスト ボックス 318">
          <a:extLst>
            <a:ext uri="{FF2B5EF4-FFF2-40B4-BE49-F238E27FC236}">
              <a16:creationId xmlns:a16="http://schemas.microsoft.com/office/drawing/2014/main" id="{F2E24AA3-8329-432E-9862-737AE6CCE3FA}"/>
            </a:ext>
          </a:extLst>
        </xdr:cNvPr>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320" name="直線コネクタ 319">
          <a:extLst>
            <a:ext uri="{FF2B5EF4-FFF2-40B4-BE49-F238E27FC236}">
              <a16:creationId xmlns:a16="http://schemas.microsoft.com/office/drawing/2014/main" id="{57669E7F-FEE0-4AA4-A4E4-C44F4C51F293}"/>
            </a:ext>
          </a:extLst>
        </xdr:cNvPr>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99</xdr:row>
      <xdr:rowOff>29227</xdr:rowOff>
    </xdr:from>
    <xdr:ext cx="531299" cy="259045"/>
    <xdr:sp macro="" textlink="">
      <xdr:nvSpPr>
        <xdr:cNvPr id="321" name="テキスト ボックス 320">
          <a:extLst>
            <a:ext uri="{FF2B5EF4-FFF2-40B4-BE49-F238E27FC236}">
              <a16:creationId xmlns:a16="http://schemas.microsoft.com/office/drawing/2014/main" id="{69587713-DA8D-4DD2-81E2-22D9BC438B00}"/>
            </a:ext>
          </a:extLst>
        </xdr:cNvPr>
        <xdr:cNvSpPr txBox="1"/>
      </xdr:nvSpPr>
      <xdr:spPr>
        <a:xfrm>
          <a:off x="17756701" y="1700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322" name="直線コネクタ 321">
          <a:extLst>
            <a:ext uri="{FF2B5EF4-FFF2-40B4-BE49-F238E27FC236}">
              <a16:creationId xmlns:a16="http://schemas.microsoft.com/office/drawing/2014/main" id="{991C865B-1974-4666-AC9F-E1D64E208391}"/>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96</xdr:row>
      <xdr:rowOff>162577</xdr:rowOff>
    </xdr:from>
    <xdr:ext cx="531299" cy="259045"/>
    <xdr:sp macro="" textlink="">
      <xdr:nvSpPr>
        <xdr:cNvPr id="323" name="テキスト ボックス 322">
          <a:extLst>
            <a:ext uri="{FF2B5EF4-FFF2-40B4-BE49-F238E27FC236}">
              <a16:creationId xmlns:a16="http://schemas.microsoft.com/office/drawing/2014/main" id="{A5FF3B86-2DED-4551-9C96-F3212FC4F98D}"/>
            </a:ext>
          </a:extLst>
        </xdr:cNvPr>
        <xdr:cNvSpPr txBox="1"/>
      </xdr:nvSpPr>
      <xdr:spPr>
        <a:xfrm>
          <a:off x="17756701" y="1662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324" name="【庁舎】&#10;一人当たり面積グラフ枠">
          <a:extLst>
            <a:ext uri="{FF2B5EF4-FFF2-40B4-BE49-F238E27FC236}">
              <a16:creationId xmlns:a16="http://schemas.microsoft.com/office/drawing/2014/main" id="{7C72E815-73BE-4B4E-A100-E9062C915A43}"/>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119507</xdr:rowOff>
    </xdr:from>
    <xdr:to>
      <xdr:col>116</xdr:col>
      <xdr:colOff>62864</xdr:colOff>
      <xdr:row>108</xdr:row>
      <xdr:rowOff>126746</xdr:rowOff>
    </xdr:to>
    <xdr:cxnSp macro="">
      <xdr:nvCxnSpPr>
        <xdr:cNvPr id="325" name="直線コネクタ 324">
          <a:extLst>
            <a:ext uri="{FF2B5EF4-FFF2-40B4-BE49-F238E27FC236}">
              <a16:creationId xmlns:a16="http://schemas.microsoft.com/office/drawing/2014/main" id="{114C4451-39B1-47E1-956F-5D85D02C4017}"/>
            </a:ext>
          </a:extLst>
        </xdr:cNvPr>
        <xdr:cNvCxnSpPr/>
      </xdr:nvCxnSpPr>
      <xdr:spPr>
        <a:xfrm flipV="1">
          <a:off x="22160864" y="17264507"/>
          <a:ext cx="0" cy="13788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130573</xdr:rowOff>
    </xdr:from>
    <xdr:ext cx="469744" cy="259045"/>
    <xdr:sp macro="" textlink="">
      <xdr:nvSpPr>
        <xdr:cNvPr id="326" name="【庁舎】&#10;一人当たり面積最小値テキスト">
          <a:extLst>
            <a:ext uri="{FF2B5EF4-FFF2-40B4-BE49-F238E27FC236}">
              <a16:creationId xmlns:a16="http://schemas.microsoft.com/office/drawing/2014/main" id="{140ACBED-DE16-4C5D-A4DD-B065D0C03D84}"/>
            </a:ext>
          </a:extLst>
        </xdr:cNvPr>
        <xdr:cNvSpPr txBox="1"/>
      </xdr:nvSpPr>
      <xdr:spPr>
        <a:xfrm>
          <a:off x="22199600" y="186471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126746</xdr:rowOff>
    </xdr:from>
    <xdr:to>
      <xdr:col>116</xdr:col>
      <xdr:colOff>152400</xdr:colOff>
      <xdr:row>108</xdr:row>
      <xdr:rowOff>126746</xdr:rowOff>
    </xdr:to>
    <xdr:cxnSp macro="">
      <xdr:nvCxnSpPr>
        <xdr:cNvPr id="327" name="直線コネクタ 326">
          <a:extLst>
            <a:ext uri="{FF2B5EF4-FFF2-40B4-BE49-F238E27FC236}">
              <a16:creationId xmlns:a16="http://schemas.microsoft.com/office/drawing/2014/main" id="{28969DF1-D5FD-4539-BC09-60CD1F523335}"/>
            </a:ext>
          </a:extLst>
        </xdr:cNvPr>
        <xdr:cNvCxnSpPr/>
      </xdr:nvCxnSpPr>
      <xdr:spPr>
        <a:xfrm>
          <a:off x="22072600" y="186433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66184</xdr:rowOff>
    </xdr:from>
    <xdr:ext cx="534377" cy="259045"/>
    <xdr:sp macro="" textlink="">
      <xdr:nvSpPr>
        <xdr:cNvPr id="328" name="【庁舎】&#10;一人当たり面積最大値テキスト">
          <a:extLst>
            <a:ext uri="{FF2B5EF4-FFF2-40B4-BE49-F238E27FC236}">
              <a16:creationId xmlns:a16="http://schemas.microsoft.com/office/drawing/2014/main" id="{F757E06A-946F-447E-8BC4-52E70EB68972}"/>
            </a:ext>
          </a:extLst>
        </xdr:cNvPr>
        <xdr:cNvSpPr txBox="1"/>
      </xdr:nvSpPr>
      <xdr:spPr>
        <a:xfrm>
          <a:off x="22199600" y="170397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11.059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119507</xdr:rowOff>
    </xdr:from>
    <xdr:to>
      <xdr:col>116</xdr:col>
      <xdr:colOff>152400</xdr:colOff>
      <xdr:row>100</xdr:row>
      <xdr:rowOff>119507</xdr:rowOff>
    </xdr:to>
    <xdr:cxnSp macro="">
      <xdr:nvCxnSpPr>
        <xdr:cNvPr id="329" name="直線コネクタ 328">
          <a:extLst>
            <a:ext uri="{FF2B5EF4-FFF2-40B4-BE49-F238E27FC236}">
              <a16:creationId xmlns:a16="http://schemas.microsoft.com/office/drawing/2014/main" id="{4F0917BD-2E03-4541-9EE6-259D719E7E8D}"/>
            </a:ext>
          </a:extLst>
        </xdr:cNvPr>
        <xdr:cNvCxnSpPr/>
      </xdr:nvCxnSpPr>
      <xdr:spPr>
        <a:xfrm>
          <a:off x="22072600" y="172645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164864</xdr:rowOff>
    </xdr:from>
    <xdr:ext cx="469744" cy="259045"/>
    <xdr:sp macro="" textlink="">
      <xdr:nvSpPr>
        <xdr:cNvPr id="330" name="【庁舎】&#10;一人当たり面積平均値テキスト">
          <a:extLst>
            <a:ext uri="{FF2B5EF4-FFF2-40B4-BE49-F238E27FC236}">
              <a16:creationId xmlns:a16="http://schemas.microsoft.com/office/drawing/2014/main" id="{2D7BFDFA-5880-4A6B-93E2-7A3253F81ACC}"/>
            </a:ext>
          </a:extLst>
        </xdr:cNvPr>
        <xdr:cNvSpPr txBox="1"/>
      </xdr:nvSpPr>
      <xdr:spPr>
        <a:xfrm>
          <a:off x="22199600" y="1833856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141987</xdr:rowOff>
    </xdr:from>
    <xdr:to>
      <xdr:col>116</xdr:col>
      <xdr:colOff>114300</xdr:colOff>
      <xdr:row>108</xdr:row>
      <xdr:rowOff>72137</xdr:rowOff>
    </xdr:to>
    <xdr:sp macro="" textlink="">
      <xdr:nvSpPr>
        <xdr:cNvPr id="331" name="フローチャート: 判断 330">
          <a:extLst>
            <a:ext uri="{FF2B5EF4-FFF2-40B4-BE49-F238E27FC236}">
              <a16:creationId xmlns:a16="http://schemas.microsoft.com/office/drawing/2014/main" id="{F180DA87-1207-49DB-904D-9E756A6F08E2}"/>
            </a:ext>
          </a:extLst>
        </xdr:cNvPr>
        <xdr:cNvSpPr/>
      </xdr:nvSpPr>
      <xdr:spPr>
        <a:xfrm>
          <a:off x="22110700" y="184871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107</xdr:row>
      <xdr:rowOff>145162</xdr:rowOff>
    </xdr:from>
    <xdr:to>
      <xdr:col>112</xdr:col>
      <xdr:colOff>38100</xdr:colOff>
      <xdr:row>108</xdr:row>
      <xdr:rowOff>75312</xdr:rowOff>
    </xdr:to>
    <xdr:sp macro="" textlink="">
      <xdr:nvSpPr>
        <xdr:cNvPr id="332" name="フローチャート: 判断 331">
          <a:extLst>
            <a:ext uri="{FF2B5EF4-FFF2-40B4-BE49-F238E27FC236}">
              <a16:creationId xmlns:a16="http://schemas.microsoft.com/office/drawing/2014/main" id="{04650072-C8CD-4BEA-B7DD-A85184CF35B6}"/>
            </a:ext>
          </a:extLst>
        </xdr:cNvPr>
        <xdr:cNvSpPr/>
      </xdr:nvSpPr>
      <xdr:spPr>
        <a:xfrm>
          <a:off x="21272500" y="184903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107</xdr:row>
      <xdr:rowOff>151764</xdr:rowOff>
    </xdr:from>
    <xdr:to>
      <xdr:col>107</xdr:col>
      <xdr:colOff>101600</xdr:colOff>
      <xdr:row>108</xdr:row>
      <xdr:rowOff>81914</xdr:rowOff>
    </xdr:to>
    <xdr:sp macro="" textlink="">
      <xdr:nvSpPr>
        <xdr:cNvPr id="333" name="フローチャート: 判断 332">
          <a:extLst>
            <a:ext uri="{FF2B5EF4-FFF2-40B4-BE49-F238E27FC236}">
              <a16:creationId xmlns:a16="http://schemas.microsoft.com/office/drawing/2014/main" id="{48A3C801-29A7-46A0-8D41-44A7500045C0}"/>
            </a:ext>
          </a:extLst>
        </xdr:cNvPr>
        <xdr:cNvSpPr/>
      </xdr:nvSpPr>
      <xdr:spPr>
        <a:xfrm>
          <a:off x="20383500" y="18496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107</xdr:row>
      <xdr:rowOff>153036</xdr:rowOff>
    </xdr:from>
    <xdr:to>
      <xdr:col>102</xdr:col>
      <xdr:colOff>165100</xdr:colOff>
      <xdr:row>108</xdr:row>
      <xdr:rowOff>83186</xdr:rowOff>
    </xdr:to>
    <xdr:sp macro="" textlink="">
      <xdr:nvSpPr>
        <xdr:cNvPr id="334" name="フローチャート: 判断 333">
          <a:extLst>
            <a:ext uri="{FF2B5EF4-FFF2-40B4-BE49-F238E27FC236}">
              <a16:creationId xmlns:a16="http://schemas.microsoft.com/office/drawing/2014/main" id="{AD7F684A-0ABC-419B-B7B1-9CD9F708B749}"/>
            </a:ext>
          </a:extLst>
        </xdr:cNvPr>
        <xdr:cNvSpPr/>
      </xdr:nvSpPr>
      <xdr:spPr>
        <a:xfrm>
          <a:off x="19494500" y="18498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107</xdr:row>
      <xdr:rowOff>155702</xdr:rowOff>
    </xdr:from>
    <xdr:to>
      <xdr:col>98</xdr:col>
      <xdr:colOff>38100</xdr:colOff>
      <xdr:row>108</xdr:row>
      <xdr:rowOff>85852</xdr:rowOff>
    </xdr:to>
    <xdr:sp macro="" textlink="">
      <xdr:nvSpPr>
        <xdr:cNvPr id="335" name="フローチャート: 判断 334">
          <a:extLst>
            <a:ext uri="{FF2B5EF4-FFF2-40B4-BE49-F238E27FC236}">
              <a16:creationId xmlns:a16="http://schemas.microsoft.com/office/drawing/2014/main" id="{FE6833B4-319A-4EC8-8CE9-75877A51F7FC}"/>
            </a:ext>
          </a:extLst>
        </xdr:cNvPr>
        <xdr:cNvSpPr/>
      </xdr:nvSpPr>
      <xdr:spPr>
        <a:xfrm>
          <a:off x="18605500" y="185008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336" name="テキスト ボックス 335">
          <a:extLst>
            <a:ext uri="{FF2B5EF4-FFF2-40B4-BE49-F238E27FC236}">
              <a16:creationId xmlns:a16="http://schemas.microsoft.com/office/drawing/2014/main" id="{36CF727A-E042-470C-9955-27E907FD4A56}"/>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337" name="テキスト ボックス 336">
          <a:extLst>
            <a:ext uri="{FF2B5EF4-FFF2-40B4-BE49-F238E27FC236}">
              <a16:creationId xmlns:a16="http://schemas.microsoft.com/office/drawing/2014/main" id="{18F88A7A-AF3D-4989-BE0B-5D492022FD60}"/>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338" name="テキスト ボックス 337">
          <a:extLst>
            <a:ext uri="{FF2B5EF4-FFF2-40B4-BE49-F238E27FC236}">
              <a16:creationId xmlns:a16="http://schemas.microsoft.com/office/drawing/2014/main" id="{69E85851-48F5-4BFC-8930-CF93C04AB140}"/>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339" name="テキスト ボックス 338">
          <a:extLst>
            <a:ext uri="{FF2B5EF4-FFF2-40B4-BE49-F238E27FC236}">
              <a16:creationId xmlns:a16="http://schemas.microsoft.com/office/drawing/2014/main" id="{B4937957-C7EC-44A1-8EE1-06563262853C}"/>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340" name="テキスト ボックス 339">
          <a:extLst>
            <a:ext uri="{FF2B5EF4-FFF2-40B4-BE49-F238E27FC236}">
              <a16:creationId xmlns:a16="http://schemas.microsoft.com/office/drawing/2014/main" id="{EEA75E6B-A01F-4B4F-BC81-22E7163F2970}"/>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151257</xdr:rowOff>
    </xdr:from>
    <xdr:to>
      <xdr:col>116</xdr:col>
      <xdr:colOff>114300</xdr:colOff>
      <xdr:row>108</xdr:row>
      <xdr:rowOff>81407</xdr:rowOff>
    </xdr:to>
    <xdr:sp macro="" textlink="">
      <xdr:nvSpPr>
        <xdr:cNvPr id="341" name="楕円 340">
          <a:extLst>
            <a:ext uri="{FF2B5EF4-FFF2-40B4-BE49-F238E27FC236}">
              <a16:creationId xmlns:a16="http://schemas.microsoft.com/office/drawing/2014/main" id="{84ACB0D6-B3C3-4F1D-AE56-B3B1B4C763AF}"/>
            </a:ext>
          </a:extLst>
        </xdr:cNvPr>
        <xdr:cNvSpPr/>
      </xdr:nvSpPr>
      <xdr:spPr>
        <a:xfrm>
          <a:off x="22110700" y="184964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107</xdr:row>
      <xdr:rowOff>120413</xdr:rowOff>
    </xdr:from>
    <xdr:ext cx="469744" cy="259045"/>
    <xdr:sp macro="" textlink="">
      <xdr:nvSpPr>
        <xdr:cNvPr id="342" name="【庁舎】&#10;一人当たり面積該当値テキスト">
          <a:extLst>
            <a:ext uri="{FF2B5EF4-FFF2-40B4-BE49-F238E27FC236}">
              <a16:creationId xmlns:a16="http://schemas.microsoft.com/office/drawing/2014/main" id="{371964D8-A1EE-446E-A474-CD8B4B7E6E69}"/>
            </a:ext>
          </a:extLst>
        </xdr:cNvPr>
        <xdr:cNvSpPr txBox="1"/>
      </xdr:nvSpPr>
      <xdr:spPr>
        <a:xfrm>
          <a:off x="22199600" y="184655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0.959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107</xdr:row>
      <xdr:rowOff>151764</xdr:rowOff>
    </xdr:from>
    <xdr:to>
      <xdr:col>112</xdr:col>
      <xdr:colOff>38100</xdr:colOff>
      <xdr:row>108</xdr:row>
      <xdr:rowOff>81914</xdr:rowOff>
    </xdr:to>
    <xdr:sp macro="" textlink="">
      <xdr:nvSpPr>
        <xdr:cNvPr id="343" name="楕円 342">
          <a:extLst>
            <a:ext uri="{FF2B5EF4-FFF2-40B4-BE49-F238E27FC236}">
              <a16:creationId xmlns:a16="http://schemas.microsoft.com/office/drawing/2014/main" id="{F2800A10-37AB-4E78-99ED-850D68621784}"/>
            </a:ext>
          </a:extLst>
        </xdr:cNvPr>
        <xdr:cNvSpPr/>
      </xdr:nvSpPr>
      <xdr:spPr>
        <a:xfrm>
          <a:off x="21272500" y="184969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108</xdr:row>
      <xdr:rowOff>30607</xdr:rowOff>
    </xdr:from>
    <xdr:to>
      <xdr:col>116</xdr:col>
      <xdr:colOff>63500</xdr:colOff>
      <xdr:row>108</xdr:row>
      <xdr:rowOff>31114</xdr:rowOff>
    </xdr:to>
    <xdr:cxnSp macro="">
      <xdr:nvCxnSpPr>
        <xdr:cNvPr id="344" name="直線コネクタ 343">
          <a:extLst>
            <a:ext uri="{FF2B5EF4-FFF2-40B4-BE49-F238E27FC236}">
              <a16:creationId xmlns:a16="http://schemas.microsoft.com/office/drawing/2014/main" id="{86C93849-EB99-4C90-A572-50A52AEDEA95}"/>
            </a:ext>
          </a:extLst>
        </xdr:cNvPr>
        <xdr:cNvCxnSpPr/>
      </xdr:nvCxnSpPr>
      <xdr:spPr>
        <a:xfrm flipV="1">
          <a:off x="21323300" y="18547207"/>
          <a:ext cx="838200" cy="5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107</xdr:row>
      <xdr:rowOff>154305</xdr:rowOff>
    </xdr:from>
    <xdr:to>
      <xdr:col>107</xdr:col>
      <xdr:colOff>101600</xdr:colOff>
      <xdr:row>108</xdr:row>
      <xdr:rowOff>84455</xdr:rowOff>
    </xdr:to>
    <xdr:sp macro="" textlink="">
      <xdr:nvSpPr>
        <xdr:cNvPr id="345" name="楕円 344">
          <a:extLst>
            <a:ext uri="{FF2B5EF4-FFF2-40B4-BE49-F238E27FC236}">
              <a16:creationId xmlns:a16="http://schemas.microsoft.com/office/drawing/2014/main" id="{28EEAB6D-AA9D-4400-A7C1-3893DA7F69E0}"/>
            </a:ext>
          </a:extLst>
        </xdr:cNvPr>
        <xdr:cNvSpPr/>
      </xdr:nvSpPr>
      <xdr:spPr>
        <a:xfrm>
          <a:off x="20383500" y="18499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108</xdr:row>
      <xdr:rowOff>31114</xdr:rowOff>
    </xdr:from>
    <xdr:to>
      <xdr:col>111</xdr:col>
      <xdr:colOff>177800</xdr:colOff>
      <xdr:row>108</xdr:row>
      <xdr:rowOff>33655</xdr:rowOff>
    </xdr:to>
    <xdr:cxnSp macro="">
      <xdr:nvCxnSpPr>
        <xdr:cNvPr id="346" name="直線コネクタ 345">
          <a:extLst>
            <a:ext uri="{FF2B5EF4-FFF2-40B4-BE49-F238E27FC236}">
              <a16:creationId xmlns:a16="http://schemas.microsoft.com/office/drawing/2014/main" id="{3687C208-0FBE-40D7-81F2-CE55AC3800D4}"/>
            </a:ext>
          </a:extLst>
        </xdr:cNvPr>
        <xdr:cNvCxnSpPr/>
      </xdr:nvCxnSpPr>
      <xdr:spPr>
        <a:xfrm flipV="1">
          <a:off x="20434300" y="18547714"/>
          <a:ext cx="889000" cy="25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107</xdr:row>
      <xdr:rowOff>157987</xdr:rowOff>
    </xdr:from>
    <xdr:to>
      <xdr:col>102</xdr:col>
      <xdr:colOff>165100</xdr:colOff>
      <xdr:row>108</xdr:row>
      <xdr:rowOff>88137</xdr:rowOff>
    </xdr:to>
    <xdr:sp macro="" textlink="">
      <xdr:nvSpPr>
        <xdr:cNvPr id="347" name="楕円 346">
          <a:extLst>
            <a:ext uri="{FF2B5EF4-FFF2-40B4-BE49-F238E27FC236}">
              <a16:creationId xmlns:a16="http://schemas.microsoft.com/office/drawing/2014/main" id="{33BCB9E0-8D89-4970-A45B-7D98CE36F211}"/>
            </a:ext>
          </a:extLst>
        </xdr:cNvPr>
        <xdr:cNvSpPr/>
      </xdr:nvSpPr>
      <xdr:spPr>
        <a:xfrm>
          <a:off x="19494500" y="185031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108</xdr:row>
      <xdr:rowOff>33655</xdr:rowOff>
    </xdr:from>
    <xdr:to>
      <xdr:col>107</xdr:col>
      <xdr:colOff>50800</xdr:colOff>
      <xdr:row>108</xdr:row>
      <xdr:rowOff>37337</xdr:rowOff>
    </xdr:to>
    <xdr:cxnSp macro="">
      <xdr:nvCxnSpPr>
        <xdr:cNvPr id="348" name="直線コネクタ 347">
          <a:extLst>
            <a:ext uri="{FF2B5EF4-FFF2-40B4-BE49-F238E27FC236}">
              <a16:creationId xmlns:a16="http://schemas.microsoft.com/office/drawing/2014/main" id="{27F58E3C-08D1-4092-A817-7DA3445D02E3}"/>
            </a:ext>
          </a:extLst>
        </xdr:cNvPr>
        <xdr:cNvCxnSpPr/>
      </xdr:nvCxnSpPr>
      <xdr:spPr>
        <a:xfrm flipV="1">
          <a:off x="19545300" y="18550255"/>
          <a:ext cx="889000" cy="36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107</xdr:row>
      <xdr:rowOff>161289</xdr:rowOff>
    </xdr:from>
    <xdr:to>
      <xdr:col>98</xdr:col>
      <xdr:colOff>38100</xdr:colOff>
      <xdr:row>108</xdr:row>
      <xdr:rowOff>91439</xdr:rowOff>
    </xdr:to>
    <xdr:sp macro="" textlink="">
      <xdr:nvSpPr>
        <xdr:cNvPr id="349" name="楕円 348">
          <a:extLst>
            <a:ext uri="{FF2B5EF4-FFF2-40B4-BE49-F238E27FC236}">
              <a16:creationId xmlns:a16="http://schemas.microsoft.com/office/drawing/2014/main" id="{7E924F48-4B30-4DFE-B3C5-F3694C426C76}"/>
            </a:ext>
          </a:extLst>
        </xdr:cNvPr>
        <xdr:cNvSpPr/>
      </xdr:nvSpPr>
      <xdr:spPr>
        <a:xfrm>
          <a:off x="18605500" y="18506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108</xdr:row>
      <xdr:rowOff>37337</xdr:rowOff>
    </xdr:from>
    <xdr:to>
      <xdr:col>102</xdr:col>
      <xdr:colOff>114300</xdr:colOff>
      <xdr:row>108</xdr:row>
      <xdr:rowOff>40639</xdr:rowOff>
    </xdr:to>
    <xdr:cxnSp macro="">
      <xdr:nvCxnSpPr>
        <xdr:cNvPr id="350" name="直線コネクタ 349">
          <a:extLst>
            <a:ext uri="{FF2B5EF4-FFF2-40B4-BE49-F238E27FC236}">
              <a16:creationId xmlns:a16="http://schemas.microsoft.com/office/drawing/2014/main" id="{17411359-2FB3-40D6-8EC3-EE008D3D260F}"/>
            </a:ext>
          </a:extLst>
        </xdr:cNvPr>
        <xdr:cNvCxnSpPr/>
      </xdr:nvCxnSpPr>
      <xdr:spPr>
        <a:xfrm flipV="1">
          <a:off x="18656300" y="18553937"/>
          <a:ext cx="889000" cy="33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106</xdr:row>
      <xdr:rowOff>91839</xdr:rowOff>
    </xdr:from>
    <xdr:ext cx="469744" cy="259045"/>
    <xdr:sp macro="" textlink="">
      <xdr:nvSpPr>
        <xdr:cNvPr id="351" name="n_1aveValue【庁舎】&#10;一人当たり面積">
          <a:extLst>
            <a:ext uri="{FF2B5EF4-FFF2-40B4-BE49-F238E27FC236}">
              <a16:creationId xmlns:a16="http://schemas.microsoft.com/office/drawing/2014/main" id="{2D056E0E-457C-4F9C-ACF2-AD88C8B4FD59}"/>
            </a:ext>
          </a:extLst>
        </xdr:cNvPr>
        <xdr:cNvSpPr txBox="1"/>
      </xdr:nvSpPr>
      <xdr:spPr>
        <a:xfrm>
          <a:off x="21075727" y="182655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98441</xdr:rowOff>
    </xdr:from>
    <xdr:ext cx="469744" cy="259045"/>
    <xdr:sp macro="" textlink="">
      <xdr:nvSpPr>
        <xdr:cNvPr id="352" name="n_2aveValue【庁舎】&#10;一人当たり面積">
          <a:extLst>
            <a:ext uri="{FF2B5EF4-FFF2-40B4-BE49-F238E27FC236}">
              <a16:creationId xmlns:a16="http://schemas.microsoft.com/office/drawing/2014/main" id="{21F66EA8-8647-4F0F-AB47-D18A898E332C}"/>
            </a:ext>
          </a:extLst>
        </xdr:cNvPr>
        <xdr:cNvSpPr txBox="1"/>
      </xdr:nvSpPr>
      <xdr:spPr>
        <a:xfrm>
          <a:off x="20199427" y="182721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99713</xdr:rowOff>
    </xdr:from>
    <xdr:ext cx="469744" cy="259045"/>
    <xdr:sp macro="" textlink="">
      <xdr:nvSpPr>
        <xdr:cNvPr id="353" name="n_3aveValue【庁舎】&#10;一人当たり面積">
          <a:extLst>
            <a:ext uri="{FF2B5EF4-FFF2-40B4-BE49-F238E27FC236}">
              <a16:creationId xmlns:a16="http://schemas.microsoft.com/office/drawing/2014/main" id="{9DAE5EE1-907E-478F-A6E9-0EE0C8F5ED21}"/>
            </a:ext>
          </a:extLst>
        </xdr:cNvPr>
        <xdr:cNvSpPr txBox="1"/>
      </xdr:nvSpPr>
      <xdr:spPr>
        <a:xfrm>
          <a:off x="19310427" y="182734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102379</xdr:rowOff>
    </xdr:from>
    <xdr:ext cx="469744" cy="259045"/>
    <xdr:sp macro="" textlink="">
      <xdr:nvSpPr>
        <xdr:cNvPr id="354" name="n_4aveValue【庁舎】&#10;一人当たり面積">
          <a:extLst>
            <a:ext uri="{FF2B5EF4-FFF2-40B4-BE49-F238E27FC236}">
              <a16:creationId xmlns:a16="http://schemas.microsoft.com/office/drawing/2014/main" id="{BCB96A43-9B6D-4CA0-98BE-B55423C34501}"/>
            </a:ext>
          </a:extLst>
        </xdr:cNvPr>
        <xdr:cNvSpPr txBox="1"/>
      </xdr:nvSpPr>
      <xdr:spPr>
        <a:xfrm>
          <a:off x="18421427" y="182760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108</xdr:row>
      <xdr:rowOff>73041</xdr:rowOff>
    </xdr:from>
    <xdr:ext cx="469744" cy="259045"/>
    <xdr:sp macro="" textlink="">
      <xdr:nvSpPr>
        <xdr:cNvPr id="355" name="n_1mainValue【庁舎】&#10;一人当たり面積">
          <a:extLst>
            <a:ext uri="{FF2B5EF4-FFF2-40B4-BE49-F238E27FC236}">
              <a16:creationId xmlns:a16="http://schemas.microsoft.com/office/drawing/2014/main" id="{D2E4DDCD-D624-42E4-B44F-13B4DB510858}"/>
            </a:ext>
          </a:extLst>
        </xdr:cNvPr>
        <xdr:cNvSpPr txBox="1"/>
      </xdr:nvSpPr>
      <xdr:spPr>
        <a:xfrm>
          <a:off x="21075727" y="185896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108</xdr:row>
      <xdr:rowOff>75582</xdr:rowOff>
    </xdr:from>
    <xdr:ext cx="469744" cy="259045"/>
    <xdr:sp macro="" textlink="">
      <xdr:nvSpPr>
        <xdr:cNvPr id="356" name="n_2mainValue【庁舎】&#10;一人当たり面積">
          <a:extLst>
            <a:ext uri="{FF2B5EF4-FFF2-40B4-BE49-F238E27FC236}">
              <a16:creationId xmlns:a16="http://schemas.microsoft.com/office/drawing/2014/main" id="{515EDCAA-3F50-496F-A371-C5E5BBF272B3}"/>
            </a:ext>
          </a:extLst>
        </xdr:cNvPr>
        <xdr:cNvSpPr txBox="1"/>
      </xdr:nvSpPr>
      <xdr:spPr>
        <a:xfrm>
          <a:off x="20199427" y="185921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108</xdr:row>
      <xdr:rowOff>79264</xdr:rowOff>
    </xdr:from>
    <xdr:ext cx="469744" cy="259045"/>
    <xdr:sp macro="" textlink="">
      <xdr:nvSpPr>
        <xdr:cNvPr id="357" name="n_3mainValue【庁舎】&#10;一人当たり面積">
          <a:extLst>
            <a:ext uri="{FF2B5EF4-FFF2-40B4-BE49-F238E27FC236}">
              <a16:creationId xmlns:a16="http://schemas.microsoft.com/office/drawing/2014/main" id="{98A5BA81-D40A-475D-A06A-9AD81F5622F3}"/>
            </a:ext>
          </a:extLst>
        </xdr:cNvPr>
        <xdr:cNvSpPr txBox="1"/>
      </xdr:nvSpPr>
      <xdr:spPr>
        <a:xfrm>
          <a:off x="19310427" y="185958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108</xdr:row>
      <xdr:rowOff>82566</xdr:rowOff>
    </xdr:from>
    <xdr:ext cx="469744" cy="259045"/>
    <xdr:sp macro="" textlink="">
      <xdr:nvSpPr>
        <xdr:cNvPr id="358" name="n_4mainValue【庁舎】&#10;一人当たり面積">
          <a:extLst>
            <a:ext uri="{FF2B5EF4-FFF2-40B4-BE49-F238E27FC236}">
              <a16:creationId xmlns:a16="http://schemas.microsoft.com/office/drawing/2014/main" id="{C7005488-9A48-4EFB-BDF6-25B5051526E4}"/>
            </a:ext>
          </a:extLst>
        </xdr:cNvPr>
        <xdr:cNvSpPr txBox="1"/>
      </xdr:nvSpPr>
      <xdr:spPr>
        <a:xfrm>
          <a:off x="18421427" y="185991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359" name="正方形/長方形 358">
          <a:extLst>
            <a:ext uri="{FF2B5EF4-FFF2-40B4-BE49-F238E27FC236}">
              <a16:creationId xmlns:a16="http://schemas.microsoft.com/office/drawing/2014/main" id="{F6DB0B60-7940-4902-A339-71924DD67966}"/>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360" name="正方形/長方形 359">
          <a:extLst>
            <a:ext uri="{FF2B5EF4-FFF2-40B4-BE49-F238E27FC236}">
              <a16:creationId xmlns:a16="http://schemas.microsoft.com/office/drawing/2014/main" id="{C6DA3072-3269-4368-8B43-CF48A8E382D2}"/>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361" name="テキスト ボックス 360">
          <a:extLst>
            <a:ext uri="{FF2B5EF4-FFF2-40B4-BE49-F238E27FC236}">
              <a16:creationId xmlns:a16="http://schemas.microsoft.com/office/drawing/2014/main" id="{93CFDC56-474B-4BB5-8C19-50E5A66E876A}"/>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保健センター・庁舎共に有形固定資産減価償却率を類似団体と比較すると、非常に高い水準となっている。</a:t>
          </a:r>
        </a:p>
        <a:p>
          <a:r>
            <a:rPr kumimoji="1" lang="ja-JP" altLang="en-US" sz="1300">
              <a:latin typeface="ＭＳ Ｐゴシック" panose="020B0600070205080204" pitchFamily="50" charset="-128"/>
              <a:ea typeface="ＭＳ Ｐゴシック" panose="020B0600070205080204" pitchFamily="50" charset="-128"/>
            </a:rPr>
            <a:t>保健センターについては健康づくり等の保健事業や、乳幼児から高齢者、障がい者に対して幅広く施策を行うための拠点として使用されている。同施設は既に減価償却を終えており、高齢化が進む本村においては重要度が非常に高い施設であるため、定期的な修繕を実施し長期利用ができるように努めていく。</a:t>
          </a:r>
        </a:p>
        <a:p>
          <a:r>
            <a:rPr kumimoji="1" lang="ja-JP" altLang="en-US" sz="1300">
              <a:latin typeface="ＭＳ Ｐゴシック" panose="020B0600070205080204" pitchFamily="50" charset="-128"/>
              <a:ea typeface="ＭＳ Ｐゴシック" panose="020B0600070205080204" pitchFamily="50" charset="-128"/>
            </a:rPr>
            <a:t>本庁舎に関しては</a:t>
          </a:r>
          <a:r>
            <a:rPr kumimoji="1" lang="en-US" altLang="ja-JP" sz="1300">
              <a:latin typeface="ＭＳ Ｐゴシック" panose="020B0600070205080204" pitchFamily="50" charset="-128"/>
              <a:ea typeface="ＭＳ Ｐゴシック" panose="020B0600070205080204" pitchFamily="50" charset="-128"/>
            </a:rPr>
            <a:t>1937</a:t>
          </a:r>
          <a:r>
            <a:rPr kumimoji="1" lang="ja-JP" altLang="en-US" sz="1300">
              <a:latin typeface="ＭＳ Ｐゴシック" panose="020B0600070205080204" pitchFamily="50" charset="-128"/>
              <a:ea typeface="ＭＳ Ｐゴシック" panose="020B0600070205080204" pitchFamily="50" charset="-128"/>
            </a:rPr>
            <a:t>年に建設されて以来、軽微な修繕等を実施して延命に努めているが、老朽化が激しいため、令和６年度に運用開始予定として施設の移転整備等を実施中である。</a:t>
          </a:r>
        </a:p>
        <a:p>
          <a:r>
            <a:rPr kumimoji="1" lang="ja-JP" altLang="en-US" sz="1300">
              <a:latin typeface="ＭＳ Ｐゴシック" panose="020B0600070205080204" pitchFamily="50" charset="-128"/>
              <a:ea typeface="ＭＳ Ｐゴシック" panose="020B0600070205080204" pitchFamily="50" charset="-128"/>
            </a:rPr>
            <a:t>今後、このような老朽化している施設の維持管理に費用を費やすため、計画的に施設の更新等を図ってく必要がある。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奈良県下北山村</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811
802
133.39
2,941,597
2,831,253
108,142
1,200,728
3,485,342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7.9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[0.21]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前年度と比較し、基準財政収入額が減少し、基準財政需要額が増加した為、単年度の財政力指数は低下したが、３か年平均ではほぼ横ばいで推移している。又、類似団体との比較についてもほぼ同様の数値で推移している。</a:t>
          </a:r>
        </a:p>
        <a:p>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年々人口減少も進んでおり、税収等も思うよう上がらない現状ではあるが、歳入の確保及び歳出の適正な見直し等を実施し、財政の健全化に努める。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131535</xdr:rowOff>
    </xdr:from>
    <xdr:to>
      <xdr:col>27</xdr:col>
      <xdr:colOff>184150</xdr:colOff>
      <xdr:row>45</xdr:row>
      <xdr:rowOff>131535</xdr:rowOff>
    </xdr:to>
    <xdr:cxnSp macro="">
      <xdr:nvCxnSpPr>
        <xdr:cNvPr id="50" name="直線コネクタ 49">
          <a:extLst>
            <a:ext uri="{FF2B5EF4-FFF2-40B4-BE49-F238E27FC236}">
              <a16:creationId xmlns:a16="http://schemas.microsoft.com/office/drawing/2014/main" id="{00000000-0008-0000-0300-000032000000}"/>
            </a:ext>
          </a:extLst>
        </xdr:cNvPr>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1" name="テキスト ボックス 50">
          <a:extLst>
            <a:ext uri="{FF2B5EF4-FFF2-40B4-BE49-F238E27FC236}">
              <a16:creationId xmlns:a16="http://schemas.microsoft.com/office/drawing/2014/main" id="{00000000-0008-0000-0300-000033000000}"/>
            </a:ext>
          </a:extLst>
        </xdr:cNvPr>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2" name="直線コネクタ 51">
          <a:extLst>
            <a:ext uri="{FF2B5EF4-FFF2-40B4-BE49-F238E27FC236}">
              <a16:creationId xmlns:a16="http://schemas.microsoft.com/office/drawing/2014/main" id="{00000000-0008-0000-0300-000034000000}"/>
            </a:ext>
          </a:extLst>
        </xdr:cNvPr>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3" name="テキスト ボックス 52">
          <a:extLst>
            <a:ext uri="{FF2B5EF4-FFF2-40B4-BE49-F238E27FC236}">
              <a16:creationId xmlns:a16="http://schemas.microsoft.com/office/drawing/2014/main" id="{00000000-0008-0000-0300-000035000000}"/>
            </a:ext>
          </a:extLst>
        </xdr:cNvPr>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4" name="直線コネクタ 53">
          <a:extLst>
            <a:ext uri="{FF2B5EF4-FFF2-40B4-BE49-F238E27FC236}">
              <a16:creationId xmlns:a16="http://schemas.microsoft.com/office/drawing/2014/main" id="{00000000-0008-0000-0300-000036000000}"/>
            </a:ext>
          </a:extLst>
        </xdr:cNvPr>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5" name="テキスト ボックス 54">
          <a:extLst>
            <a:ext uri="{FF2B5EF4-FFF2-40B4-BE49-F238E27FC236}">
              <a16:creationId xmlns:a16="http://schemas.microsoft.com/office/drawing/2014/main" id="{00000000-0008-0000-0300-000037000000}"/>
            </a:ext>
          </a:extLst>
        </xdr:cNvPr>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6" name="直線コネクタ 55">
          <a:extLst>
            <a:ext uri="{FF2B5EF4-FFF2-40B4-BE49-F238E27FC236}">
              <a16:creationId xmlns:a16="http://schemas.microsoft.com/office/drawing/2014/main" id="{00000000-0008-0000-0300-000038000000}"/>
            </a:ext>
          </a:extLst>
        </xdr:cNvPr>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7" name="テキスト ボックス 56">
          <a:extLst>
            <a:ext uri="{FF2B5EF4-FFF2-40B4-BE49-F238E27FC236}">
              <a16:creationId xmlns:a16="http://schemas.microsoft.com/office/drawing/2014/main" id="{00000000-0008-0000-0300-000039000000}"/>
            </a:ext>
          </a:extLst>
        </xdr:cNvPr>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8" name="直線コネクタ 57">
          <a:extLst>
            <a:ext uri="{FF2B5EF4-FFF2-40B4-BE49-F238E27FC236}">
              <a16:creationId xmlns:a16="http://schemas.microsoft.com/office/drawing/2014/main" id="{00000000-0008-0000-0300-00003A000000}"/>
            </a:ext>
          </a:extLst>
        </xdr:cNvPr>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59" name="テキスト ボックス 58">
          <a:extLst>
            <a:ext uri="{FF2B5EF4-FFF2-40B4-BE49-F238E27FC236}">
              <a16:creationId xmlns:a16="http://schemas.microsoft.com/office/drawing/2014/main" id="{00000000-0008-0000-0300-00003B000000}"/>
            </a:ext>
          </a:extLst>
        </xdr:cNvPr>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0" name="直線コネクタ 59">
          <a:extLst>
            <a:ext uri="{FF2B5EF4-FFF2-40B4-BE49-F238E27FC236}">
              <a16:creationId xmlns:a16="http://schemas.microsoft.com/office/drawing/2014/main" id="{00000000-0008-0000-0300-00003C000000}"/>
            </a:ext>
          </a:extLst>
        </xdr:cNvPr>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1" name="テキスト ボックス 60">
          <a:extLst>
            <a:ext uri="{FF2B5EF4-FFF2-40B4-BE49-F238E27FC236}">
              <a16:creationId xmlns:a16="http://schemas.microsoft.com/office/drawing/2014/main" id="{00000000-0008-0000-0300-00003D000000}"/>
            </a:ext>
          </a:extLst>
        </xdr:cNvPr>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2" name="直線コネクタ 61">
          <a:extLst>
            <a:ext uri="{FF2B5EF4-FFF2-40B4-BE49-F238E27FC236}">
              <a16:creationId xmlns:a16="http://schemas.microsoft.com/office/drawing/2014/main" id="{00000000-0008-0000-0300-00003E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3" name="テキスト ボックス 62">
          <a:extLst>
            <a:ext uri="{FF2B5EF4-FFF2-40B4-BE49-F238E27FC236}">
              <a16:creationId xmlns:a16="http://schemas.microsoft.com/office/drawing/2014/main" id="{00000000-0008-0000-0300-00003F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4" name="財政力グラフ枠">
          <a:extLst>
            <a:ext uri="{FF2B5EF4-FFF2-40B4-BE49-F238E27FC236}">
              <a16:creationId xmlns:a16="http://schemas.microsoft.com/office/drawing/2014/main" id="{00000000-0008-0000-0300-000040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168426</xdr:rowOff>
    </xdr:from>
    <xdr:to>
      <xdr:col>23</xdr:col>
      <xdr:colOff>133350</xdr:colOff>
      <xdr:row>45</xdr:row>
      <xdr:rowOff>62593</xdr:rowOff>
    </xdr:to>
    <xdr:cxnSp macro="">
      <xdr:nvCxnSpPr>
        <xdr:cNvPr id="65" name="直線コネクタ 64">
          <a:extLst>
            <a:ext uri="{FF2B5EF4-FFF2-40B4-BE49-F238E27FC236}">
              <a16:creationId xmlns:a16="http://schemas.microsoft.com/office/drawing/2014/main" id="{00000000-0008-0000-0300-000041000000}"/>
            </a:ext>
          </a:extLst>
        </xdr:cNvPr>
        <xdr:cNvCxnSpPr/>
      </xdr:nvCxnSpPr>
      <xdr:spPr>
        <a:xfrm flipV="1">
          <a:off x="4953000" y="6169176"/>
          <a:ext cx="0" cy="160866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45</xdr:row>
      <xdr:rowOff>34670</xdr:rowOff>
    </xdr:from>
    <xdr:ext cx="762000" cy="259045"/>
    <xdr:sp macro="" textlink="">
      <xdr:nvSpPr>
        <xdr:cNvPr id="66" name="財政力最小値テキスト">
          <a:extLst>
            <a:ext uri="{FF2B5EF4-FFF2-40B4-BE49-F238E27FC236}">
              <a16:creationId xmlns:a16="http://schemas.microsoft.com/office/drawing/2014/main" id="{00000000-0008-0000-0300-000042000000}"/>
            </a:ext>
          </a:extLst>
        </xdr:cNvPr>
        <xdr:cNvSpPr txBox="1"/>
      </xdr:nvSpPr>
      <xdr:spPr>
        <a:xfrm>
          <a:off x="5041900" y="7749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62593</xdr:rowOff>
    </xdr:from>
    <xdr:to>
      <xdr:col>24</xdr:col>
      <xdr:colOff>12700</xdr:colOff>
      <xdr:row>45</xdr:row>
      <xdr:rowOff>62593</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a:off x="4864100" y="77778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83353</xdr:rowOff>
    </xdr:from>
    <xdr:ext cx="762000" cy="259045"/>
    <xdr:sp macro="" textlink="">
      <xdr:nvSpPr>
        <xdr:cNvPr id="68" name="財政力最大値テキスト">
          <a:extLst>
            <a:ext uri="{FF2B5EF4-FFF2-40B4-BE49-F238E27FC236}">
              <a16:creationId xmlns:a16="http://schemas.microsoft.com/office/drawing/2014/main" id="{00000000-0008-0000-0300-000044000000}"/>
            </a:ext>
          </a:extLst>
        </xdr:cNvPr>
        <xdr:cNvSpPr txBox="1"/>
      </xdr:nvSpPr>
      <xdr:spPr>
        <a:xfrm>
          <a:off x="5041900" y="59126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35</xdr:row>
      <xdr:rowOff>168426</xdr:rowOff>
    </xdr:from>
    <xdr:to>
      <xdr:col>24</xdr:col>
      <xdr:colOff>12700</xdr:colOff>
      <xdr:row>35</xdr:row>
      <xdr:rowOff>168426</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4864100" y="61691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44</xdr:row>
      <xdr:rowOff>61685</xdr:rowOff>
    </xdr:from>
    <xdr:to>
      <xdr:col>23</xdr:col>
      <xdr:colOff>133350</xdr:colOff>
      <xdr:row>44</xdr:row>
      <xdr:rowOff>61685</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a:off x="4114800" y="7605485"/>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5944</xdr:rowOff>
    </xdr:from>
    <xdr:ext cx="762000" cy="259045"/>
    <xdr:sp macro="" textlink="">
      <xdr:nvSpPr>
        <xdr:cNvPr id="71" name="財政力平均値テキスト">
          <a:extLst>
            <a:ext uri="{FF2B5EF4-FFF2-40B4-BE49-F238E27FC236}">
              <a16:creationId xmlns:a16="http://schemas.microsoft.com/office/drawing/2014/main" id="{00000000-0008-0000-0300-000047000000}"/>
            </a:ext>
          </a:extLst>
        </xdr:cNvPr>
        <xdr:cNvSpPr txBox="1"/>
      </xdr:nvSpPr>
      <xdr:spPr>
        <a:xfrm>
          <a:off x="5041900" y="75497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44</xdr:row>
      <xdr:rowOff>33867</xdr:rowOff>
    </xdr:from>
    <xdr:to>
      <xdr:col>23</xdr:col>
      <xdr:colOff>184150</xdr:colOff>
      <xdr:row>44</xdr:row>
      <xdr:rowOff>135467</xdr:rowOff>
    </xdr:to>
    <xdr:sp macro="" textlink="">
      <xdr:nvSpPr>
        <xdr:cNvPr id="72" name="フローチャート: 判断 71">
          <a:extLst>
            <a:ext uri="{FF2B5EF4-FFF2-40B4-BE49-F238E27FC236}">
              <a16:creationId xmlns:a16="http://schemas.microsoft.com/office/drawing/2014/main" id="{00000000-0008-0000-0300-000048000000}"/>
            </a:ext>
          </a:extLst>
        </xdr:cNvPr>
        <xdr:cNvSpPr/>
      </xdr:nvSpPr>
      <xdr:spPr>
        <a:xfrm>
          <a:off x="4902200" y="75776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44</xdr:row>
      <xdr:rowOff>50195</xdr:rowOff>
    </xdr:from>
    <xdr:to>
      <xdr:col>19</xdr:col>
      <xdr:colOff>133350</xdr:colOff>
      <xdr:row>44</xdr:row>
      <xdr:rowOff>61685</xdr:rowOff>
    </xdr:to>
    <xdr:cxnSp macro="">
      <xdr:nvCxnSpPr>
        <xdr:cNvPr id="73" name="直線コネクタ 72">
          <a:extLst>
            <a:ext uri="{FF2B5EF4-FFF2-40B4-BE49-F238E27FC236}">
              <a16:creationId xmlns:a16="http://schemas.microsoft.com/office/drawing/2014/main" id="{00000000-0008-0000-0300-000049000000}"/>
            </a:ext>
          </a:extLst>
        </xdr:cNvPr>
        <xdr:cNvCxnSpPr/>
      </xdr:nvCxnSpPr>
      <xdr:spPr>
        <a:xfrm>
          <a:off x="3225800" y="7593995"/>
          <a:ext cx="889000" cy="11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43</xdr:row>
      <xdr:rowOff>170845</xdr:rowOff>
    </xdr:from>
    <xdr:to>
      <xdr:col>19</xdr:col>
      <xdr:colOff>184150</xdr:colOff>
      <xdr:row>44</xdr:row>
      <xdr:rowOff>100995</xdr:rowOff>
    </xdr:to>
    <xdr:sp macro="" textlink="">
      <xdr:nvSpPr>
        <xdr:cNvPr id="74" name="フローチャート: 判断 73">
          <a:extLst>
            <a:ext uri="{FF2B5EF4-FFF2-40B4-BE49-F238E27FC236}">
              <a16:creationId xmlns:a16="http://schemas.microsoft.com/office/drawing/2014/main" id="{00000000-0008-0000-0300-00004A000000}"/>
            </a:ext>
          </a:extLst>
        </xdr:cNvPr>
        <xdr:cNvSpPr/>
      </xdr:nvSpPr>
      <xdr:spPr>
        <a:xfrm>
          <a:off x="4064000" y="7543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111172</xdr:rowOff>
    </xdr:from>
    <xdr:ext cx="736600" cy="259045"/>
    <xdr:sp macro="" textlink="">
      <xdr:nvSpPr>
        <xdr:cNvPr id="75" name="テキスト ボックス 74">
          <a:extLst>
            <a:ext uri="{FF2B5EF4-FFF2-40B4-BE49-F238E27FC236}">
              <a16:creationId xmlns:a16="http://schemas.microsoft.com/office/drawing/2014/main" id="{00000000-0008-0000-0300-00004B000000}"/>
            </a:ext>
          </a:extLst>
        </xdr:cNvPr>
        <xdr:cNvSpPr txBox="1"/>
      </xdr:nvSpPr>
      <xdr:spPr>
        <a:xfrm>
          <a:off x="3733800" y="731207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44</xdr:row>
      <xdr:rowOff>38705</xdr:rowOff>
    </xdr:from>
    <xdr:to>
      <xdr:col>15</xdr:col>
      <xdr:colOff>82550</xdr:colOff>
      <xdr:row>44</xdr:row>
      <xdr:rowOff>50195</xdr:rowOff>
    </xdr:to>
    <xdr:cxnSp macro="">
      <xdr:nvCxnSpPr>
        <xdr:cNvPr id="76" name="直線コネクタ 75">
          <a:extLst>
            <a:ext uri="{FF2B5EF4-FFF2-40B4-BE49-F238E27FC236}">
              <a16:creationId xmlns:a16="http://schemas.microsoft.com/office/drawing/2014/main" id="{00000000-0008-0000-0300-00004C000000}"/>
            </a:ext>
          </a:extLst>
        </xdr:cNvPr>
        <xdr:cNvCxnSpPr/>
      </xdr:nvCxnSpPr>
      <xdr:spPr>
        <a:xfrm>
          <a:off x="2336800" y="7582505"/>
          <a:ext cx="889000" cy="11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43</xdr:row>
      <xdr:rowOff>159355</xdr:rowOff>
    </xdr:from>
    <xdr:to>
      <xdr:col>15</xdr:col>
      <xdr:colOff>133350</xdr:colOff>
      <xdr:row>44</xdr:row>
      <xdr:rowOff>89505</xdr:rowOff>
    </xdr:to>
    <xdr:sp macro="" textlink="">
      <xdr:nvSpPr>
        <xdr:cNvPr id="77" name="フローチャート: 判断 76">
          <a:extLst>
            <a:ext uri="{FF2B5EF4-FFF2-40B4-BE49-F238E27FC236}">
              <a16:creationId xmlns:a16="http://schemas.microsoft.com/office/drawing/2014/main" id="{00000000-0008-0000-0300-00004D000000}"/>
            </a:ext>
          </a:extLst>
        </xdr:cNvPr>
        <xdr:cNvSpPr/>
      </xdr:nvSpPr>
      <xdr:spPr>
        <a:xfrm>
          <a:off x="3175000" y="7531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99682</xdr:rowOff>
    </xdr:from>
    <xdr:ext cx="762000" cy="259045"/>
    <xdr:sp macro="" textlink="">
      <xdr:nvSpPr>
        <xdr:cNvPr id="78" name="テキスト ボックス 77">
          <a:extLst>
            <a:ext uri="{FF2B5EF4-FFF2-40B4-BE49-F238E27FC236}">
              <a16:creationId xmlns:a16="http://schemas.microsoft.com/office/drawing/2014/main" id="{00000000-0008-0000-0300-00004E000000}"/>
            </a:ext>
          </a:extLst>
        </xdr:cNvPr>
        <xdr:cNvSpPr txBox="1"/>
      </xdr:nvSpPr>
      <xdr:spPr>
        <a:xfrm>
          <a:off x="2844800" y="73005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44</xdr:row>
      <xdr:rowOff>38705</xdr:rowOff>
    </xdr:from>
    <xdr:to>
      <xdr:col>11</xdr:col>
      <xdr:colOff>31750</xdr:colOff>
      <xdr:row>44</xdr:row>
      <xdr:rowOff>38705</xdr:rowOff>
    </xdr:to>
    <xdr:cxnSp macro="">
      <xdr:nvCxnSpPr>
        <xdr:cNvPr id="79" name="直線コネクタ 78">
          <a:extLst>
            <a:ext uri="{FF2B5EF4-FFF2-40B4-BE49-F238E27FC236}">
              <a16:creationId xmlns:a16="http://schemas.microsoft.com/office/drawing/2014/main" id="{00000000-0008-0000-0300-00004F000000}"/>
            </a:ext>
          </a:extLst>
        </xdr:cNvPr>
        <xdr:cNvCxnSpPr/>
      </xdr:nvCxnSpPr>
      <xdr:spPr>
        <a:xfrm>
          <a:off x="1447800" y="758250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43</xdr:row>
      <xdr:rowOff>147865</xdr:rowOff>
    </xdr:from>
    <xdr:to>
      <xdr:col>11</xdr:col>
      <xdr:colOff>82550</xdr:colOff>
      <xdr:row>44</xdr:row>
      <xdr:rowOff>78015</xdr:rowOff>
    </xdr:to>
    <xdr:sp macro="" textlink="">
      <xdr:nvSpPr>
        <xdr:cNvPr id="80" name="フローチャート: 判断 79">
          <a:extLst>
            <a:ext uri="{FF2B5EF4-FFF2-40B4-BE49-F238E27FC236}">
              <a16:creationId xmlns:a16="http://schemas.microsoft.com/office/drawing/2014/main" id="{00000000-0008-0000-0300-000050000000}"/>
            </a:ext>
          </a:extLst>
        </xdr:cNvPr>
        <xdr:cNvSpPr/>
      </xdr:nvSpPr>
      <xdr:spPr>
        <a:xfrm>
          <a:off x="2286000" y="7520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88192</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1955800" y="72890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147865</xdr:rowOff>
    </xdr:from>
    <xdr:to>
      <xdr:col>7</xdr:col>
      <xdr:colOff>31750</xdr:colOff>
      <xdr:row>44</xdr:row>
      <xdr:rowOff>78015</xdr:rowOff>
    </xdr:to>
    <xdr:sp macro="" textlink="">
      <xdr:nvSpPr>
        <xdr:cNvPr id="82" name="フローチャート: 判断 81">
          <a:extLst>
            <a:ext uri="{FF2B5EF4-FFF2-40B4-BE49-F238E27FC236}">
              <a16:creationId xmlns:a16="http://schemas.microsoft.com/office/drawing/2014/main" id="{00000000-0008-0000-0300-000052000000}"/>
            </a:ext>
          </a:extLst>
        </xdr:cNvPr>
        <xdr:cNvSpPr/>
      </xdr:nvSpPr>
      <xdr:spPr>
        <a:xfrm>
          <a:off x="1397000" y="7520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88192</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1066800" y="72890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8" name="テキスト ボックス 87">
          <a:extLst>
            <a:ext uri="{FF2B5EF4-FFF2-40B4-BE49-F238E27FC236}">
              <a16:creationId xmlns:a16="http://schemas.microsoft.com/office/drawing/2014/main" id="{00000000-0008-0000-0300-000058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44</xdr:row>
      <xdr:rowOff>10885</xdr:rowOff>
    </xdr:from>
    <xdr:to>
      <xdr:col>23</xdr:col>
      <xdr:colOff>184150</xdr:colOff>
      <xdr:row>44</xdr:row>
      <xdr:rowOff>112485</xdr:rowOff>
    </xdr:to>
    <xdr:sp macro="" textlink="">
      <xdr:nvSpPr>
        <xdr:cNvPr id="89" name="楕円 88">
          <a:extLst>
            <a:ext uri="{FF2B5EF4-FFF2-40B4-BE49-F238E27FC236}">
              <a16:creationId xmlns:a16="http://schemas.microsoft.com/office/drawing/2014/main" id="{00000000-0008-0000-0300-000059000000}"/>
            </a:ext>
          </a:extLst>
        </xdr:cNvPr>
        <xdr:cNvSpPr/>
      </xdr:nvSpPr>
      <xdr:spPr>
        <a:xfrm>
          <a:off x="4902200" y="7554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43</xdr:row>
      <xdr:rowOff>27412</xdr:rowOff>
    </xdr:from>
    <xdr:ext cx="762000" cy="259045"/>
    <xdr:sp macro="" textlink="">
      <xdr:nvSpPr>
        <xdr:cNvPr id="90" name="財政力該当値テキスト">
          <a:extLst>
            <a:ext uri="{FF2B5EF4-FFF2-40B4-BE49-F238E27FC236}">
              <a16:creationId xmlns:a16="http://schemas.microsoft.com/office/drawing/2014/main" id="{00000000-0008-0000-0300-00005A000000}"/>
            </a:ext>
          </a:extLst>
        </xdr:cNvPr>
        <xdr:cNvSpPr txBox="1"/>
      </xdr:nvSpPr>
      <xdr:spPr>
        <a:xfrm>
          <a:off x="5041900" y="73997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44</xdr:row>
      <xdr:rowOff>10885</xdr:rowOff>
    </xdr:from>
    <xdr:to>
      <xdr:col>19</xdr:col>
      <xdr:colOff>184150</xdr:colOff>
      <xdr:row>44</xdr:row>
      <xdr:rowOff>112485</xdr:rowOff>
    </xdr:to>
    <xdr:sp macro="" textlink="">
      <xdr:nvSpPr>
        <xdr:cNvPr id="91" name="楕円 90">
          <a:extLst>
            <a:ext uri="{FF2B5EF4-FFF2-40B4-BE49-F238E27FC236}">
              <a16:creationId xmlns:a16="http://schemas.microsoft.com/office/drawing/2014/main" id="{00000000-0008-0000-0300-00005B000000}"/>
            </a:ext>
          </a:extLst>
        </xdr:cNvPr>
        <xdr:cNvSpPr/>
      </xdr:nvSpPr>
      <xdr:spPr>
        <a:xfrm>
          <a:off x="4064000" y="7554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44</xdr:row>
      <xdr:rowOff>97262</xdr:rowOff>
    </xdr:from>
    <xdr:ext cx="736600" cy="259045"/>
    <xdr:sp macro="" textlink="">
      <xdr:nvSpPr>
        <xdr:cNvPr id="92" name="テキスト ボックス 91">
          <a:extLst>
            <a:ext uri="{FF2B5EF4-FFF2-40B4-BE49-F238E27FC236}">
              <a16:creationId xmlns:a16="http://schemas.microsoft.com/office/drawing/2014/main" id="{00000000-0008-0000-0300-00005C000000}"/>
            </a:ext>
          </a:extLst>
        </xdr:cNvPr>
        <xdr:cNvSpPr txBox="1"/>
      </xdr:nvSpPr>
      <xdr:spPr>
        <a:xfrm>
          <a:off x="3733800" y="76410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43</xdr:row>
      <xdr:rowOff>170845</xdr:rowOff>
    </xdr:from>
    <xdr:to>
      <xdr:col>15</xdr:col>
      <xdr:colOff>133350</xdr:colOff>
      <xdr:row>44</xdr:row>
      <xdr:rowOff>100995</xdr:rowOff>
    </xdr:to>
    <xdr:sp macro="" textlink="">
      <xdr:nvSpPr>
        <xdr:cNvPr id="93" name="楕円 92">
          <a:extLst>
            <a:ext uri="{FF2B5EF4-FFF2-40B4-BE49-F238E27FC236}">
              <a16:creationId xmlns:a16="http://schemas.microsoft.com/office/drawing/2014/main" id="{00000000-0008-0000-0300-00005D000000}"/>
            </a:ext>
          </a:extLst>
        </xdr:cNvPr>
        <xdr:cNvSpPr/>
      </xdr:nvSpPr>
      <xdr:spPr>
        <a:xfrm>
          <a:off x="3175000" y="7543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44</xdr:row>
      <xdr:rowOff>85772</xdr:rowOff>
    </xdr:from>
    <xdr:ext cx="762000" cy="259045"/>
    <xdr:sp macro="" textlink="">
      <xdr:nvSpPr>
        <xdr:cNvPr id="94" name="テキスト ボックス 93">
          <a:extLst>
            <a:ext uri="{FF2B5EF4-FFF2-40B4-BE49-F238E27FC236}">
              <a16:creationId xmlns:a16="http://schemas.microsoft.com/office/drawing/2014/main" id="{00000000-0008-0000-0300-00005E000000}"/>
            </a:ext>
          </a:extLst>
        </xdr:cNvPr>
        <xdr:cNvSpPr txBox="1"/>
      </xdr:nvSpPr>
      <xdr:spPr>
        <a:xfrm>
          <a:off x="2844800" y="76295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43</xdr:row>
      <xdr:rowOff>159355</xdr:rowOff>
    </xdr:from>
    <xdr:to>
      <xdr:col>11</xdr:col>
      <xdr:colOff>82550</xdr:colOff>
      <xdr:row>44</xdr:row>
      <xdr:rowOff>89505</xdr:rowOff>
    </xdr:to>
    <xdr:sp macro="" textlink="">
      <xdr:nvSpPr>
        <xdr:cNvPr id="95" name="楕円 94">
          <a:extLst>
            <a:ext uri="{FF2B5EF4-FFF2-40B4-BE49-F238E27FC236}">
              <a16:creationId xmlns:a16="http://schemas.microsoft.com/office/drawing/2014/main" id="{00000000-0008-0000-0300-00005F000000}"/>
            </a:ext>
          </a:extLst>
        </xdr:cNvPr>
        <xdr:cNvSpPr/>
      </xdr:nvSpPr>
      <xdr:spPr>
        <a:xfrm>
          <a:off x="2286000" y="7531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44</xdr:row>
      <xdr:rowOff>74282</xdr:rowOff>
    </xdr:from>
    <xdr:ext cx="762000" cy="259045"/>
    <xdr:sp macro="" textlink="">
      <xdr:nvSpPr>
        <xdr:cNvPr id="96" name="テキスト ボックス 95">
          <a:extLst>
            <a:ext uri="{FF2B5EF4-FFF2-40B4-BE49-F238E27FC236}">
              <a16:creationId xmlns:a16="http://schemas.microsoft.com/office/drawing/2014/main" id="{00000000-0008-0000-0300-000060000000}"/>
            </a:ext>
          </a:extLst>
        </xdr:cNvPr>
        <xdr:cNvSpPr txBox="1"/>
      </xdr:nvSpPr>
      <xdr:spPr>
        <a:xfrm>
          <a:off x="1955800" y="76180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159355</xdr:rowOff>
    </xdr:from>
    <xdr:to>
      <xdr:col>7</xdr:col>
      <xdr:colOff>31750</xdr:colOff>
      <xdr:row>44</xdr:row>
      <xdr:rowOff>89505</xdr:rowOff>
    </xdr:to>
    <xdr:sp macro="" textlink="">
      <xdr:nvSpPr>
        <xdr:cNvPr id="97" name="楕円 96">
          <a:extLst>
            <a:ext uri="{FF2B5EF4-FFF2-40B4-BE49-F238E27FC236}">
              <a16:creationId xmlns:a16="http://schemas.microsoft.com/office/drawing/2014/main" id="{00000000-0008-0000-0300-000061000000}"/>
            </a:ext>
          </a:extLst>
        </xdr:cNvPr>
        <xdr:cNvSpPr/>
      </xdr:nvSpPr>
      <xdr:spPr>
        <a:xfrm>
          <a:off x="1397000" y="7531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44</xdr:row>
      <xdr:rowOff>74282</xdr:rowOff>
    </xdr:from>
    <xdr:ext cx="762000" cy="259045"/>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1066800" y="76180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9" name="正方形/長方形 98">
          <a:extLst>
            <a:ext uri="{FF2B5EF4-FFF2-40B4-BE49-F238E27FC236}">
              <a16:creationId xmlns:a16="http://schemas.microsoft.com/office/drawing/2014/main" id="{00000000-0008-0000-0300-000063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1" name="テキスト ボックス 100">
          <a:extLst>
            <a:ext uri="{FF2B5EF4-FFF2-40B4-BE49-F238E27FC236}">
              <a16:creationId xmlns:a16="http://schemas.microsoft.com/office/drawing/2014/main" id="{00000000-0008-0000-0300-000065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[85.6%]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0" name="正方形/長方形 109">
          <a:extLst>
            <a:ext uri="{FF2B5EF4-FFF2-40B4-BE49-F238E27FC236}">
              <a16:creationId xmlns:a16="http://schemas.microsoft.com/office/drawing/2014/main" id="{00000000-0008-0000-0300-00006E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昨年より</a:t>
          </a:r>
          <a:r>
            <a:rPr kumimoji="1" lang="en-US" altLang="ja-JP" sz="1200">
              <a:solidFill>
                <a:sysClr val="windowText" lastClr="000000"/>
              </a:solidFill>
              <a:latin typeface="ＭＳ Ｐゴシック" panose="020B0600070205080204" pitchFamily="50" charset="-128"/>
              <a:ea typeface="ＭＳ Ｐゴシック" panose="020B0600070205080204" pitchFamily="50" charset="-128"/>
            </a:rPr>
            <a:t>1.7%</a:t>
          </a:r>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の上昇。前年度と比較し、普通交付税は増加したが、経常的支出において、人件費、公債費の増加の他、近年は物件費が増加しており、情報セキュリティの強化などのシステム関連経費が増加していることも上昇の要因でもある。これらの経費については小規模団体ほど相対的な負担が大きく、システムの標準化や共同化等による経費の節減に努める必要がある。又、類似団体と同様に数値的には依然として高い状況にあり、今後とも引き続き事業の見直しを進めるとともに、事業の優先度を精査・点検し、優先度の低い事業については計画的に縮小等を進め、経常経費の削減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3" name="直線コネクタ 112">
          <a:extLst>
            <a:ext uri="{FF2B5EF4-FFF2-40B4-BE49-F238E27FC236}">
              <a16:creationId xmlns:a16="http://schemas.microsoft.com/office/drawing/2014/main" id="{00000000-0008-0000-0300-000071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4" name="テキスト ボックス 113">
          <a:extLst>
            <a:ext uri="{FF2B5EF4-FFF2-40B4-BE49-F238E27FC236}">
              <a16:creationId xmlns:a16="http://schemas.microsoft.com/office/drawing/2014/main" id="{00000000-0008-0000-0300-000072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5" name="直線コネクタ 114">
          <a:extLst>
            <a:ext uri="{FF2B5EF4-FFF2-40B4-BE49-F238E27FC236}">
              <a16:creationId xmlns:a16="http://schemas.microsoft.com/office/drawing/2014/main" id="{00000000-0008-0000-0300-000073000000}"/>
            </a:ext>
          </a:extLst>
        </xdr:cNvPr>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6" name="テキスト ボックス 115">
          <a:extLst>
            <a:ext uri="{FF2B5EF4-FFF2-40B4-BE49-F238E27FC236}">
              <a16:creationId xmlns:a16="http://schemas.microsoft.com/office/drawing/2014/main" id="{00000000-0008-0000-0300-000074000000}"/>
            </a:ext>
          </a:extLst>
        </xdr:cNvPr>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7" name="直線コネクタ 116">
          <a:extLst>
            <a:ext uri="{FF2B5EF4-FFF2-40B4-BE49-F238E27FC236}">
              <a16:creationId xmlns:a16="http://schemas.microsoft.com/office/drawing/2014/main" id="{00000000-0008-0000-0300-000075000000}"/>
            </a:ext>
          </a:extLst>
        </xdr:cNvPr>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8" name="テキスト ボックス 117">
          <a:extLst>
            <a:ext uri="{FF2B5EF4-FFF2-40B4-BE49-F238E27FC236}">
              <a16:creationId xmlns:a16="http://schemas.microsoft.com/office/drawing/2014/main" id="{00000000-0008-0000-0300-000076000000}"/>
            </a:ext>
          </a:extLst>
        </xdr:cNvPr>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19" name="直線コネクタ 118">
          <a:extLst>
            <a:ext uri="{FF2B5EF4-FFF2-40B4-BE49-F238E27FC236}">
              <a16:creationId xmlns:a16="http://schemas.microsoft.com/office/drawing/2014/main" id="{00000000-0008-0000-0300-000077000000}"/>
            </a:ext>
          </a:extLst>
        </xdr:cNvPr>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20" name="テキスト ボックス 119">
          <a:extLst>
            <a:ext uri="{FF2B5EF4-FFF2-40B4-BE49-F238E27FC236}">
              <a16:creationId xmlns:a16="http://schemas.microsoft.com/office/drawing/2014/main" id="{00000000-0008-0000-0300-000078000000}"/>
            </a:ext>
          </a:extLst>
        </xdr:cNvPr>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21" name="直線コネクタ 120">
          <a:extLst>
            <a:ext uri="{FF2B5EF4-FFF2-40B4-BE49-F238E27FC236}">
              <a16:creationId xmlns:a16="http://schemas.microsoft.com/office/drawing/2014/main" id="{00000000-0008-0000-0300-000079000000}"/>
            </a:ext>
          </a:extLst>
        </xdr:cNvPr>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2" name="テキスト ボックス 121">
          <a:extLst>
            <a:ext uri="{FF2B5EF4-FFF2-40B4-BE49-F238E27FC236}">
              <a16:creationId xmlns:a16="http://schemas.microsoft.com/office/drawing/2014/main" id="{00000000-0008-0000-0300-00007A000000}"/>
            </a:ext>
          </a:extLst>
        </xdr:cNvPr>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3" name="直線コネクタ 122">
          <a:extLst>
            <a:ext uri="{FF2B5EF4-FFF2-40B4-BE49-F238E27FC236}">
              <a16:creationId xmlns:a16="http://schemas.microsoft.com/office/drawing/2014/main" id="{00000000-0008-0000-0300-00007B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4" name="テキスト ボックス 123">
          <a:extLst>
            <a:ext uri="{FF2B5EF4-FFF2-40B4-BE49-F238E27FC236}">
              <a16:creationId xmlns:a16="http://schemas.microsoft.com/office/drawing/2014/main" id="{00000000-0008-0000-0300-00007C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5" name="財政構造の弾力性グラフ枠">
          <a:extLst>
            <a:ext uri="{FF2B5EF4-FFF2-40B4-BE49-F238E27FC236}">
              <a16:creationId xmlns:a16="http://schemas.microsoft.com/office/drawing/2014/main" id="{00000000-0008-0000-0300-00007D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143764</xdr:rowOff>
    </xdr:from>
    <xdr:to>
      <xdr:col>23</xdr:col>
      <xdr:colOff>133350</xdr:colOff>
      <xdr:row>67</xdr:row>
      <xdr:rowOff>77597</xdr:rowOff>
    </xdr:to>
    <xdr:cxnSp macro="">
      <xdr:nvCxnSpPr>
        <xdr:cNvPr id="126" name="直線コネクタ 125">
          <a:extLst>
            <a:ext uri="{FF2B5EF4-FFF2-40B4-BE49-F238E27FC236}">
              <a16:creationId xmlns:a16="http://schemas.microsoft.com/office/drawing/2014/main" id="{00000000-0008-0000-0300-00007E000000}"/>
            </a:ext>
          </a:extLst>
        </xdr:cNvPr>
        <xdr:cNvCxnSpPr/>
      </xdr:nvCxnSpPr>
      <xdr:spPr>
        <a:xfrm flipV="1">
          <a:off x="4953000" y="10259314"/>
          <a:ext cx="0" cy="130543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49674</xdr:rowOff>
    </xdr:from>
    <xdr:ext cx="762000" cy="259045"/>
    <xdr:sp macro="" textlink="">
      <xdr:nvSpPr>
        <xdr:cNvPr id="127" name="財政構造の弾力性最小値テキスト">
          <a:extLst>
            <a:ext uri="{FF2B5EF4-FFF2-40B4-BE49-F238E27FC236}">
              <a16:creationId xmlns:a16="http://schemas.microsoft.com/office/drawing/2014/main" id="{00000000-0008-0000-0300-00007F000000}"/>
            </a:ext>
          </a:extLst>
        </xdr:cNvPr>
        <xdr:cNvSpPr txBox="1"/>
      </xdr:nvSpPr>
      <xdr:spPr>
        <a:xfrm>
          <a:off x="5041900" y="115368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77597</xdr:rowOff>
    </xdr:from>
    <xdr:to>
      <xdr:col>24</xdr:col>
      <xdr:colOff>12700</xdr:colOff>
      <xdr:row>67</xdr:row>
      <xdr:rowOff>77597</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a:off x="4864100" y="115647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58</xdr:row>
      <xdr:rowOff>58691</xdr:rowOff>
    </xdr:from>
    <xdr:ext cx="762000" cy="259045"/>
    <xdr:sp macro="" textlink="">
      <xdr:nvSpPr>
        <xdr:cNvPr id="129" name="財政構造の弾力性最大値テキスト">
          <a:extLst>
            <a:ext uri="{FF2B5EF4-FFF2-40B4-BE49-F238E27FC236}">
              <a16:creationId xmlns:a16="http://schemas.microsoft.com/office/drawing/2014/main" id="{00000000-0008-0000-0300-000081000000}"/>
            </a:ext>
          </a:extLst>
        </xdr:cNvPr>
        <xdr:cNvSpPr txBox="1"/>
      </xdr:nvSpPr>
      <xdr:spPr>
        <a:xfrm>
          <a:off x="5041900" y="100027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143764</xdr:rowOff>
    </xdr:from>
    <xdr:to>
      <xdr:col>24</xdr:col>
      <xdr:colOff>12700</xdr:colOff>
      <xdr:row>59</xdr:row>
      <xdr:rowOff>143764</xdr:rowOff>
    </xdr:to>
    <xdr:cxnSp macro="">
      <xdr:nvCxnSpPr>
        <xdr:cNvPr id="130" name="直線コネクタ 129">
          <a:extLst>
            <a:ext uri="{FF2B5EF4-FFF2-40B4-BE49-F238E27FC236}">
              <a16:creationId xmlns:a16="http://schemas.microsoft.com/office/drawing/2014/main" id="{00000000-0008-0000-0300-000082000000}"/>
            </a:ext>
          </a:extLst>
        </xdr:cNvPr>
        <xdr:cNvCxnSpPr/>
      </xdr:nvCxnSpPr>
      <xdr:spPr>
        <a:xfrm>
          <a:off x="4864100" y="102593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64</xdr:row>
      <xdr:rowOff>157607</xdr:rowOff>
    </xdr:from>
    <xdr:to>
      <xdr:col>23</xdr:col>
      <xdr:colOff>133350</xdr:colOff>
      <xdr:row>65</xdr:row>
      <xdr:rowOff>27178</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4114800" y="11130407"/>
          <a:ext cx="838200" cy="410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63</xdr:row>
      <xdr:rowOff>159529</xdr:rowOff>
    </xdr:from>
    <xdr:ext cx="762000" cy="259045"/>
    <xdr:sp macro="" textlink="">
      <xdr:nvSpPr>
        <xdr:cNvPr id="132" name="財政構造の弾力性平均値テキスト">
          <a:extLst>
            <a:ext uri="{FF2B5EF4-FFF2-40B4-BE49-F238E27FC236}">
              <a16:creationId xmlns:a16="http://schemas.microsoft.com/office/drawing/2014/main" id="{00000000-0008-0000-0300-000084000000}"/>
            </a:ext>
          </a:extLst>
        </xdr:cNvPr>
        <xdr:cNvSpPr txBox="1"/>
      </xdr:nvSpPr>
      <xdr:spPr>
        <a:xfrm>
          <a:off x="5041900" y="1096087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143002</xdr:rowOff>
    </xdr:from>
    <xdr:to>
      <xdr:col>23</xdr:col>
      <xdr:colOff>184150</xdr:colOff>
      <xdr:row>65</xdr:row>
      <xdr:rowOff>73152</xdr:rowOff>
    </xdr:to>
    <xdr:sp macro="" textlink="">
      <xdr:nvSpPr>
        <xdr:cNvPr id="133" name="フローチャート: 判断 132">
          <a:extLst>
            <a:ext uri="{FF2B5EF4-FFF2-40B4-BE49-F238E27FC236}">
              <a16:creationId xmlns:a16="http://schemas.microsoft.com/office/drawing/2014/main" id="{00000000-0008-0000-0300-000085000000}"/>
            </a:ext>
          </a:extLst>
        </xdr:cNvPr>
        <xdr:cNvSpPr/>
      </xdr:nvSpPr>
      <xdr:spPr>
        <a:xfrm>
          <a:off x="4902200" y="111158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64</xdr:row>
      <xdr:rowOff>73152</xdr:rowOff>
    </xdr:from>
    <xdr:to>
      <xdr:col>19</xdr:col>
      <xdr:colOff>133350</xdr:colOff>
      <xdr:row>64</xdr:row>
      <xdr:rowOff>157607</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a:off x="3225800" y="11045952"/>
          <a:ext cx="889000" cy="844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64</xdr:row>
      <xdr:rowOff>82677</xdr:rowOff>
    </xdr:from>
    <xdr:to>
      <xdr:col>19</xdr:col>
      <xdr:colOff>184150</xdr:colOff>
      <xdr:row>65</xdr:row>
      <xdr:rowOff>12827</xdr:rowOff>
    </xdr:to>
    <xdr:sp macro="" textlink="">
      <xdr:nvSpPr>
        <xdr:cNvPr id="135" name="フローチャート: 判断 134">
          <a:extLst>
            <a:ext uri="{FF2B5EF4-FFF2-40B4-BE49-F238E27FC236}">
              <a16:creationId xmlns:a16="http://schemas.microsoft.com/office/drawing/2014/main" id="{00000000-0008-0000-0300-000087000000}"/>
            </a:ext>
          </a:extLst>
        </xdr:cNvPr>
        <xdr:cNvSpPr/>
      </xdr:nvSpPr>
      <xdr:spPr>
        <a:xfrm>
          <a:off x="4064000" y="110554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63</xdr:row>
      <xdr:rowOff>23004</xdr:rowOff>
    </xdr:from>
    <xdr:ext cx="736600" cy="259045"/>
    <xdr:sp macro="" textlink="">
      <xdr:nvSpPr>
        <xdr:cNvPr id="136" name="テキスト ボックス 135">
          <a:extLst>
            <a:ext uri="{FF2B5EF4-FFF2-40B4-BE49-F238E27FC236}">
              <a16:creationId xmlns:a16="http://schemas.microsoft.com/office/drawing/2014/main" id="{00000000-0008-0000-0300-000088000000}"/>
            </a:ext>
          </a:extLst>
        </xdr:cNvPr>
        <xdr:cNvSpPr txBox="1"/>
      </xdr:nvSpPr>
      <xdr:spPr>
        <a:xfrm>
          <a:off x="3733800" y="1082435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64</xdr:row>
      <xdr:rowOff>73152</xdr:rowOff>
    </xdr:from>
    <xdr:to>
      <xdr:col>15</xdr:col>
      <xdr:colOff>82550</xdr:colOff>
      <xdr:row>65</xdr:row>
      <xdr:rowOff>130937</xdr:rowOff>
    </xdr:to>
    <xdr:cxnSp macro="">
      <xdr:nvCxnSpPr>
        <xdr:cNvPr id="137" name="直線コネクタ 136">
          <a:extLst>
            <a:ext uri="{FF2B5EF4-FFF2-40B4-BE49-F238E27FC236}">
              <a16:creationId xmlns:a16="http://schemas.microsoft.com/office/drawing/2014/main" id="{00000000-0008-0000-0300-000089000000}"/>
            </a:ext>
          </a:extLst>
        </xdr:cNvPr>
        <xdr:cNvCxnSpPr/>
      </xdr:nvCxnSpPr>
      <xdr:spPr>
        <a:xfrm flipV="1">
          <a:off x="2336800" y="11045952"/>
          <a:ext cx="889000" cy="229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64</xdr:row>
      <xdr:rowOff>5461</xdr:rowOff>
    </xdr:from>
    <xdr:to>
      <xdr:col>15</xdr:col>
      <xdr:colOff>133350</xdr:colOff>
      <xdr:row>64</xdr:row>
      <xdr:rowOff>107061</xdr:rowOff>
    </xdr:to>
    <xdr:sp macro="" textlink="">
      <xdr:nvSpPr>
        <xdr:cNvPr id="138" name="フローチャート: 判断 137">
          <a:extLst>
            <a:ext uri="{FF2B5EF4-FFF2-40B4-BE49-F238E27FC236}">
              <a16:creationId xmlns:a16="http://schemas.microsoft.com/office/drawing/2014/main" id="{00000000-0008-0000-0300-00008A000000}"/>
            </a:ext>
          </a:extLst>
        </xdr:cNvPr>
        <xdr:cNvSpPr/>
      </xdr:nvSpPr>
      <xdr:spPr>
        <a:xfrm>
          <a:off x="3175000" y="10978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117238</xdr:rowOff>
    </xdr:from>
    <xdr:ext cx="762000" cy="259045"/>
    <xdr:sp macro="" textlink="">
      <xdr:nvSpPr>
        <xdr:cNvPr id="139" name="テキスト ボックス 138">
          <a:extLst>
            <a:ext uri="{FF2B5EF4-FFF2-40B4-BE49-F238E27FC236}">
              <a16:creationId xmlns:a16="http://schemas.microsoft.com/office/drawing/2014/main" id="{00000000-0008-0000-0300-00008B000000}"/>
            </a:ext>
          </a:extLst>
        </xdr:cNvPr>
        <xdr:cNvSpPr txBox="1"/>
      </xdr:nvSpPr>
      <xdr:spPr>
        <a:xfrm>
          <a:off x="2844800" y="107471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65</xdr:row>
      <xdr:rowOff>130937</xdr:rowOff>
    </xdr:from>
    <xdr:to>
      <xdr:col>11</xdr:col>
      <xdr:colOff>31750</xdr:colOff>
      <xdr:row>66</xdr:row>
      <xdr:rowOff>10160</xdr:rowOff>
    </xdr:to>
    <xdr:cxnSp macro="">
      <xdr:nvCxnSpPr>
        <xdr:cNvPr id="140" name="直線コネクタ 139">
          <a:extLst>
            <a:ext uri="{FF2B5EF4-FFF2-40B4-BE49-F238E27FC236}">
              <a16:creationId xmlns:a16="http://schemas.microsoft.com/office/drawing/2014/main" id="{00000000-0008-0000-0300-00008C000000}"/>
            </a:ext>
          </a:extLst>
        </xdr:cNvPr>
        <xdr:cNvCxnSpPr/>
      </xdr:nvCxnSpPr>
      <xdr:spPr>
        <a:xfrm flipV="1">
          <a:off x="1447800" y="11275187"/>
          <a:ext cx="889000" cy="506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64</xdr:row>
      <xdr:rowOff>138176</xdr:rowOff>
    </xdr:from>
    <xdr:to>
      <xdr:col>11</xdr:col>
      <xdr:colOff>82550</xdr:colOff>
      <xdr:row>65</xdr:row>
      <xdr:rowOff>68326</xdr:rowOff>
    </xdr:to>
    <xdr:sp macro="" textlink="">
      <xdr:nvSpPr>
        <xdr:cNvPr id="141" name="フローチャート: 判断 140">
          <a:extLst>
            <a:ext uri="{FF2B5EF4-FFF2-40B4-BE49-F238E27FC236}">
              <a16:creationId xmlns:a16="http://schemas.microsoft.com/office/drawing/2014/main" id="{00000000-0008-0000-0300-00008D000000}"/>
            </a:ext>
          </a:extLst>
        </xdr:cNvPr>
        <xdr:cNvSpPr/>
      </xdr:nvSpPr>
      <xdr:spPr>
        <a:xfrm>
          <a:off x="2286000" y="11110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78503</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1955800" y="108798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65</xdr:row>
      <xdr:rowOff>5334</xdr:rowOff>
    </xdr:from>
    <xdr:to>
      <xdr:col>7</xdr:col>
      <xdr:colOff>31750</xdr:colOff>
      <xdr:row>65</xdr:row>
      <xdr:rowOff>106934</xdr:rowOff>
    </xdr:to>
    <xdr:sp macro="" textlink="">
      <xdr:nvSpPr>
        <xdr:cNvPr id="143" name="フローチャート: 判断 142">
          <a:extLst>
            <a:ext uri="{FF2B5EF4-FFF2-40B4-BE49-F238E27FC236}">
              <a16:creationId xmlns:a16="http://schemas.microsoft.com/office/drawing/2014/main" id="{00000000-0008-0000-0300-00008F000000}"/>
            </a:ext>
          </a:extLst>
        </xdr:cNvPr>
        <xdr:cNvSpPr/>
      </xdr:nvSpPr>
      <xdr:spPr>
        <a:xfrm>
          <a:off x="1397000" y="111495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63</xdr:row>
      <xdr:rowOff>117111</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1066800" y="109184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147828</xdr:rowOff>
    </xdr:from>
    <xdr:to>
      <xdr:col>23</xdr:col>
      <xdr:colOff>184150</xdr:colOff>
      <xdr:row>65</xdr:row>
      <xdr:rowOff>77978</xdr:rowOff>
    </xdr:to>
    <xdr:sp macro="" textlink="">
      <xdr:nvSpPr>
        <xdr:cNvPr id="150" name="楕円 149">
          <a:extLst>
            <a:ext uri="{FF2B5EF4-FFF2-40B4-BE49-F238E27FC236}">
              <a16:creationId xmlns:a16="http://schemas.microsoft.com/office/drawing/2014/main" id="{00000000-0008-0000-0300-000096000000}"/>
            </a:ext>
          </a:extLst>
        </xdr:cNvPr>
        <xdr:cNvSpPr/>
      </xdr:nvSpPr>
      <xdr:spPr>
        <a:xfrm>
          <a:off x="4902200" y="11120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64</xdr:row>
      <xdr:rowOff>119905</xdr:rowOff>
    </xdr:from>
    <xdr:ext cx="762000" cy="259045"/>
    <xdr:sp macro="" textlink="">
      <xdr:nvSpPr>
        <xdr:cNvPr id="151" name="財政構造の弾力性該当値テキスト">
          <a:extLst>
            <a:ext uri="{FF2B5EF4-FFF2-40B4-BE49-F238E27FC236}">
              <a16:creationId xmlns:a16="http://schemas.microsoft.com/office/drawing/2014/main" id="{00000000-0008-0000-0300-000097000000}"/>
            </a:ext>
          </a:extLst>
        </xdr:cNvPr>
        <xdr:cNvSpPr txBox="1"/>
      </xdr:nvSpPr>
      <xdr:spPr>
        <a:xfrm>
          <a:off x="5041900" y="11092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64</xdr:row>
      <xdr:rowOff>106807</xdr:rowOff>
    </xdr:from>
    <xdr:to>
      <xdr:col>19</xdr:col>
      <xdr:colOff>184150</xdr:colOff>
      <xdr:row>65</xdr:row>
      <xdr:rowOff>36957</xdr:rowOff>
    </xdr:to>
    <xdr:sp macro="" textlink="">
      <xdr:nvSpPr>
        <xdr:cNvPr id="152" name="楕円 151">
          <a:extLst>
            <a:ext uri="{FF2B5EF4-FFF2-40B4-BE49-F238E27FC236}">
              <a16:creationId xmlns:a16="http://schemas.microsoft.com/office/drawing/2014/main" id="{00000000-0008-0000-0300-000098000000}"/>
            </a:ext>
          </a:extLst>
        </xdr:cNvPr>
        <xdr:cNvSpPr/>
      </xdr:nvSpPr>
      <xdr:spPr>
        <a:xfrm>
          <a:off x="4064000" y="110796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65</xdr:row>
      <xdr:rowOff>21734</xdr:rowOff>
    </xdr:from>
    <xdr:ext cx="736600" cy="259045"/>
    <xdr:sp macro="" textlink="">
      <xdr:nvSpPr>
        <xdr:cNvPr id="153" name="テキスト ボックス 152">
          <a:extLst>
            <a:ext uri="{FF2B5EF4-FFF2-40B4-BE49-F238E27FC236}">
              <a16:creationId xmlns:a16="http://schemas.microsoft.com/office/drawing/2014/main" id="{00000000-0008-0000-0300-000099000000}"/>
            </a:ext>
          </a:extLst>
        </xdr:cNvPr>
        <xdr:cNvSpPr txBox="1"/>
      </xdr:nvSpPr>
      <xdr:spPr>
        <a:xfrm>
          <a:off x="3733800" y="1116598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64</xdr:row>
      <xdr:rowOff>22352</xdr:rowOff>
    </xdr:from>
    <xdr:to>
      <xdr:col>15</xdr:col>
      <xdr:colOff>133350</xdr:colOff>
      <xdr:row>64</xdr:row>
      <xdr:rowOff>123952</xdr:rowOff>
    </xdr:to>
    <xdr:sp macro="" textlink="">
      <xdr:nvSpPr>
        <xdr:cNvPr id="154" name="楕円 153">
          <a:extLst>
            <a:ext uri="{FF2B5EF4-FFF2-40B4-BE49-F238E27FC236}">
              <a16:creationId xmlns:a16="http://schemas.microsoft.com/office/drawing/2014/main" id="{00000000-0008-0000-0300-00009A000000}"/>
            </a:ext>
          </a:extLst>
        </xdr:cNvPr>
        <xdr:cNvSpPr/>
      </xdr:nvSpPr>
      <xdr:spPr>
        <a:xfrm>
          <a:off x="3175000" y="109951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64</xdr:row>
      <xdr:rowOff>108729</xdr:rowOff>
    </xdr:from>
    <xdr:ext cx="762000" cy="259045"/>
    <xdr:sp macro="" textlink="">
      <xdr:nvSpPr>
        <xdr:cNvPr id="155" name="テキスト ボックス 154">
          <a:extLst>
            <a:ext uri="{FF2B5EF4-FFF2-40B4-BE49-F238E27FC236}">
              <a16:creationId xmlns:a16="http://schemas.microsoft.com/office/drawing/2014/main" id="{00000000-0008-0000-0300-00009B000000}"/>
            </a:ext>
          </a:extLst>
        </xdr:cNvPr>
        <xdr:cNvSpPr txBox="1"/>
      </xdr:nvSpPr>
      <xdr:spPr>
        <a:xfrm>
          <a:off x="2844800" y="110815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65</xdr:row>
      <xdr:rowOff>80137</xdr:rowOff>
    </xdr:from>
    <xdr:to>
      <xdr:col>11</xdr:col>
      <xdr:colOff>82550</xdr:colOff>
      <xdr:row>66</xdr:row>
      <xdr:rowOff>10287</xdr:rowOff>
    </xdr:to>
    <xdr:sp macro="" textlink="">
      <xdr:nvSpPr>
        <xdr:cNvPr id="156" name="楕円 155">
          <a:extLst>
            <a:ext uri="{FF2B5EF4-FFF2-40B4-BE49-F238E27FC236}">
              <a16:creationId xmlns:a16="http://schemas.microsoft.com/office/drawing/2014/main" id="{00000000-0008-0000-0300-00009C000000}"/>
            </a:ext>
          </a:extLst>
        </xdr:cNvPr>
        <xdr:cNvSpPr/>
      </xdr:nvSpPr>
      <xdr:spPr>
        <a:xfrm>
          <a:off x="2286000" y="112243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65</xdr:row>
      <xdr:rowOff>166514</xdr:rowOff>
    </xdr:from>
    <xdr:ext cx="762000" cy="259045"/>
    <xdr:sp macro="" textlink="">
      <xdr:nvSpPr>
        <xdr:cNvPr id="157" name="テキスト ボックス 156">
          <a:extLst>
            <a:ext uri="{FF2B5EF4-FFF2-40B4-BE49-F238E27FC236}">
              <a16:creationId xmlns:a16="http://schemas.microsoft.com/office/drawing/2014/main" id="{00000000-0008-0000-0300-00009D000000}"/>
            </a:ext>
          </a:extLst>
        </xdr:cNvPr>
        <xdr:cNvSpPr txBox="1"/>
      </xdr:nvSpPr>
      <xdr:spPr>
        <a:xfrm>
          <a:off x="1955800" y="113107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65</xdr:row>
      <xdr:rowOff>130810</xdr:rowOff>
    </xdr:from>
    <xdr:to>
      <xdr:col>7</xdr:col>
      <xdr:colOff>31750</xdr:colOff>
      <xdr:row>66</xdr:row>
      <xdr:rowOff>60960</xdr:rowOff>
    </xdr:to>
    <xdr:sp macro="" textlink="">
      <xdr:nvSpPr>
        <xdr:cNvPr id="158" name="楕円 157">
          <a:extLst>
            <a:ext uri="{FF2B5EF4-FFF2-40B4-BE49-F238E27FC236}">
              <a16:creationId xmlns:a16="http://schemas.microsoft.com/office/drawing/2014/main" id="{00000000-0008-0000-0300-00009E000000}"/>
            </a:ext>
          </a:extLst>
        </xdr:cNvPr>
        <xdr:cNvSpPr/>
      </xdr:nvSpPr>
      <xdr:spPr>
        <a:xfrm>
          <a:off x="1397000" y="11275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66</xdr:row>
      <xdr:rowOff>45737</xdr:rowOff>
    </xdr:from>
    <xdr:ext cx="762000" cy="259045"/>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1066800" y="11361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0" name="正方形/長方形 159">
          <a:extLst>
            <a:ext uri="{FF2B5EF4-FFF2-40B4-BE49-F238E27FC236}">
              <a16:creationId xmlns:a16="http://schemas.microsoft.com/office/drawing/2014/main" id="{00000000-0008-0000-0300-0000A0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1" name="テキスト ボックス 160">
          <a:extLst>
            <a:ext uri="{FF2B5EF4-FFF2-40B4-BE49-F238E27FC236}">
              <a16:creationId xmlns:a16="http://schemas.microsoft.com/office/drawing/2014/main" id="{00000000-0008-0000-0300-0000A1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[940,327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151,484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2" name="テキスト ボックス 171">
          <a:extLst>
            <a:ext uri="{FF2B5EF4-FFF2-40B4-BE49-F238E27FC236}">
              <a16:creationId xmlns:a16="http://schemas.microsoft.com/office/drawing/2014/main" id="{00000000-0008-0000-0300-0000AC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人口</a:t>
          </a:r>
          <a:r>
            <a:rPr kumimoji="1" lang="en-US" altLang="ja-JP" sz="1200">
              <a:solidFill>
                <a:sysClr val="windowText" lastClr="000000"/>
              </a:solidFill>
              <a:latin typeface="ＭＳ Ｐゴシック" panose="020B0600070205080204" pitchFamily="50" charset="-128"/>
              <a:ea typeface="ＭＳ Ｐゴシック" panose="020B0600070205080204" pitchFamily="50" charset="-128"/>
            </a:rPr>
            <a:t>1</a:t>
          </a:r>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人あたりの人件費・物件費等の決算額については類似団体平均を大きく上回っている。令和５年度については職員を</a:t>
          </a:r>
          <a:r>
            <a:rPr kumimoji="1" lang="en-US" altLang="ja-JP" sz="1200">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名採用したことや人事院勧告による給与改定等により人件費が大幅に増加したことも上昇の要因であるが、昨今の物価高騰を受け、システム関連等の改修経費や維持経費も大きく、物件費も増加の一途をたどっている。</a:t>
          </a:r>
        </a:p>
        <a:p>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又、年々人口の減少が進んでおり、今後も人口１人当たりの経費は高くなることが予想される。行財政改革を進め、人件費・物件費の抑制に積極的に努めて、実態に即した行政運営を行う必要がある。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4" name="直線コネクタ 173">
          <a:extLst>
            <a:ext uri="{FF2B5EF4-FFF2-40B4-BE49-F238E27FC236}">
              <a16:creationId xmlns:a16="http://schemas.microsoft.com/office/drawing/2014/main" id="{00000000-0008-0000-0300-0000AE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5" name="テキスト ボックス 174">
          <a:extLst>
            <a:ext uri="{FF2B5EF4-FFF2-40B4-BE49-F238E27FC236}">
              <a16:creationId xmlns:a16="http://schemas.microsoft.com/office/drawing/2014/main" id="{00000000-0008-0000-0300-0000AF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6" name="直線コネクタ 175">
          <a:extLst>
            <a:ext uri="{FF2B5EF4-FFF2-40B4-BE49-F238E27FC236}">
              <a16:creationId xmlns:a16="http://schemas.microsoft.com/office/drawing/2014/main" id="{00000000-0008-0000-0300-0000B0000000}"/>
            </a:ext>
          </a:extLst>
        </xdr:cNvPr>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7" name="テキスト ボックス 176">
          <a:extLst>
            <a:ext uri="{FF2B5EF4-FFF2-40B4-BE49-F238E27FC236}">
              <a16:creationId xmlns:a16="http://schemas.microsoft.com/office/drawing/2014/main" id="{00000000-0008-0000-0300-0000B1000000}"/>
            </a:ext>
          </a:extLst>
        </xdr:cNvPr>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78" name="直線コネクタ 177">
          <a:extLst>
            <a:ext uri="{FF2B5EF4-FFF2-40B4-BE49-F238E27FC236}">
              <a16:creationId xmlns:a16="http://schemas.microsoft.com/office/drawing/2014/main" id="{00000000-0008-0000-0300-0000B2000000}"/>
            </a:ext>
          </a:extLst>
        </xdr:cNvPr>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79" name="テキスト ボックス 178">
          <a:extLst>
            <a:ext uri="{FF2B5EF4-FFF2-40B4-BE49-F238E27FC236}">
              <a16:creationId xmlns:a16="http://schemas.microsoft.com/office/drawing/2014/main" id="{00000000-0008-0000-0300-0000B3000000}"/>
            </a:ext>
          </a:extLst>
        </xdr:cNvPr>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0" name="直線コネクタ 179">
          <a:extLst>
            <a:ext uri="{FF2B5EF4-FFF2-40B4-BE49-F238E27FC236}">
              <a16:creationId xmlns:a16="http://schemas.microsoft.com/office/drawing/2014/main" id="{00000000-0008-0000-0300-0000B4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1" name="テキスト ボックス 180">
          <a:extLst>
            <a:ext uri="{FF2B5EF4-FFF2-40B4-BE49-F238E27FC236}">
              <a16:creationId xmlns:a16="http://schemas.microsoft.com/office/drawing/2014/main" id="{00000000-0008-0000-0300-0000B5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2" name="直線コネクタ 181">
          <a:extLst>
            <a:ext uri="{FF2B5EF4-FFF2-40B4-BE49-F238E27FC236}">
              <a16:creationId xmlns:a16="http://schemas.microsoft.com/office/drawing/2014/main" id="{00000000-0008-0000-0300-0000B6000000}"/>
            </a:ext>
          </a:extLst>
        </xdr:cNvPr>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3" name="テキスト ボックス 182">
          <a:extLst>
            <a:ext uri="{FF2B5EF4-FFF2-40B4-BE49-F238E27FC236}">
              <a16:creationId xmlns:a16="http://schemas.microsoft.com/office/drawing/2014/main" id="{00000000-0008-0000-0300-0000B7000000}"/>
            </a:ext>
          </a:extLst>
        </xdr:cNvPr>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4" name="直線コネクタ 183">
          <a:extLst>
            <a:ext uri="{FF2B5EF4-FFF2-40B4-BE49-F238E27FC236}">
              <a16:creationId xmlns:a16="http://schemas.microsoft.com/office/drawing/2014/main" id="{00000000-0008-0000-0300-0000B8000000}"/>
            </a:ext>
          </a:extLst>
        </xdr:cNvPr>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5" name="テキスト ボックス 184">
          <a:extLst>
            <a:ext uri="{FF2B5EF4-FFF2-40B4-BE49-F238E27FC236}">
              <a16:creationId xmlns:a16="http://schemas.microsoft.com/office/drawing/2014/main" id="{00000000-0008-0000-0300-0000B9000000}"/>
            </a:ext>
          </a:extLst>
        </xdr:cNvPr>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78</xdr:row>
      <xdr:rowOff>25400</xdr:rowOff>
    </xdr:from>
    <xdr:to>
      <xdr:col>27</xdr:col>
      <xdr:colOff>184150</xdr:colOff>
      <xdr:row>92</xdr:row>
      <xdr:rowOff>38100</xdr:rowOff>
    </xdr:to>
    <xdr:sp macro="" textlink="">
      <xdr:nvSpPr>
        <xdr:cNvPr id="187" name="人件費・物件費等の状況グラフ枠">
          <a:extLst>
            <a:ext uri="{FF2B5EF4-FFF2-40B4-BE49-F238E27FC236}">
              <a16:creationId xmlns:a16="http://schemas.microsoft.com/office/drawing/2014/main" id="{00000000-0008-0000-0300-0000BB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16777</xdr:rowOff>
    </xdr:from>
    <xdr:to>
      <xdr:col>23</xdr:col>
      <xdr:colOff>133350</xdr:colOff>
      <xdr:row>88</xdr:row>
      <xdr:rowOff>51291</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flipV="1">
          <a:off x="4953000" y="13904227"/>
          <a:ext cx="0" cy="123466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23368</xdr:rowOff>
    </xdr:from>
    <xdr:ext cx="762000" cy="259045"/>
    <xdr:sp macro="" textlink="">
      <xdr:nvSpPr>
        <xdr:cNvPr id="189" name="人件費・物件費等の状況最小値テキスト">
          <a:extLst>
            <a:ext uri="{FF2B5EF4-FFF2-40B4-BE49-F238E27FC236}">
              <a16:creationId xmlns:a16="http://schemas.microsoft.com/office/drawing/2014/main" id="{00000000-0008-0000-0300-0000BD000000}"/>
            </a:ext>
          </a:extLst>
        </xdr:cNvPr>
        <xdr:cNvSpPr txBox="1"/>
      </xdr:nvSpPr>
      <xdr:spPr>
        <a:xfrm>
          <a:off x="5041900" y="151109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3,327,538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51291</xdr:rowOff>
    </xdr:from>
    <xdr:to>
      <xdr:col>24</xdr:col>
      <xdr:colOff>12700</xdr:colOff>
      <xdr:row>88</xdr:row>
      <xdr:rowOff>51291</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a:off x="4864100" y="151388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103154</xdr:rowOff>
    </xdr:from>
    <xdr:ext cx="762000" cy="259045"/>
    <xdr:sp macro="" textlink="">
      <xdr:nvSpPr>
        <xdr:cNvPr id="191" name="人件費・物件費等の状況最大値テキスト">
          <a:extLst>
            <a:ext uri="{FF2B5EF4-FFF2-40B4-BE49-F238E27FC236}">
              <a16:creationId xmlns:a16="http://schemas.microsoft.com/office/drawing/2014/main" id="{00000000-0008-0000-0300-0000BF000000}"/>
            </a:ext>
          </a:extLst>
        </xdr:cNvPr>
        <xdr:cNvSpPr txBox="1"/>
      </xdr:nvSpPr>
      <xdr:spPr>
        <a:xfrm>
          <a:off x="5041900" y="136477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257,508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16777</xdr:rowOff>
    </xdr:from>
    <xdr:to>
      <xdr:col>24</xdr:col>
      <xdr:colOff>12700</xdr:colOff>
      <xdr:row>81</xdr:row>
      <xdr:rowOff>16777</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4864100" y="139042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82</xdr:row>
      <xdr:rowOff>110020</xdr:rowOff>
    </xdr:from>
    <xdr:to>
      <xdr:col>23</xdr:col>
      <xdr:colOff>133350</xdr:colOff>
      <xdr:row>82</xdr:row>
      <xdr:rowOff>119935</xdr:rowOff>
    </xdr:to>
    <xdr:cxnSp macro="">
      <xdr:nvCxnSpPr>
        <xdr:cNvPr id="193" name="直線コネクタ 192">
          <a:extLst>
            <a:ext uri="{FF2B5EF4-FFF2-40B4-BE49-F238E27FC236}">
              <a16:creationId xmlns:a16="http://schemas.microsoft.com/office/drawing/2014/main" id="{00000000-0008-0000-0300-0000C1000000}"/>
            </a:ext>
          </a:extLst>
        </xdr:cNvPr>
        <xdr:cNvCxnSpPr/>
      </xdr:nvCxnSpPr>
      <xdr:spPr>
        <a:xfrm>
          <a:off x="4114800" y="14168920"/>
          <a:ext cx="838200" cy="99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117054</xdr:rowOff>
    </xdr:from>
    <xdr:ext cx="762000" cy="259045"/>
    <xdr:sp macro="" textlink="">
      <xdr:nvSpPr>
        <xdr:cNvPr id="194" name="人件費・物件費等の状況平均値テキスト">
          <a:extLst>
            <a:ext uri="{FF2B5EF4-FFF2-40B4-BE49-F238E27FC236}">
              <a16:creationId xmlns:a16="http://schemas.microsoft.com/office/drawing/2014/main" id="{00000000-0008-0000-0300-0000C2000000}"/>
            </a:ext>
          </a:extLst>
        </xdr:cNvPr>
        <xdr:cNvSpPr txBox="1"/>
      </xdr:nvSpPr>
      <xdr:spPr>
        <a:xfrm>
          <a:off x="5041900" y="1383305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592,068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100527</xdr:rowOff>
    </xdr:from>
    <xdr:to>
      <xdr:col>23</xdr:col>
      <xdr:colOff>184150</xdr:colOff>
      <xdr:row>82</xdr:row>
      <xdr:rowOff>30677</xdr:rowOff>
    </xdr:to>
    <xdr:sp macro="" textlink="">
      <xdr:nvSpPr>
        <xdr:cNvPr id="195" name="フローチャート: 判断 194">
          <a:extLst>
            <a:ext uri="{FF2B5EF4-FFF2-40B4-BE49-F238E27FC236}">
              <a16:creationId xmlns:a16="http://schemas.microsoft.com/office/drawing/2014/main" id="{00000000-0008-0000-0300-0000C3000000}"/>
            </a:ext>
          </a:extLst>
        </xdr:cNvPr>
        <xdr:cNvSpPr/>
      </xdr:nvSpPr>
      <xdr:spPr>
        <a:xfrm>
          <a:off x="4902200" y="139879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82</xdr:row>
      <xdr:rowOff>75896</xdr:rowOff>
    </xdr:from>
    <xdr:to>
      <xdr:col>19</xdr:col>
      <xdr:colOff>133350</xdr:colOff>
      <xdr:row>82</xdr:row>
      <xdr:rowOff>110020</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a:off x="3225800" y="14134796"/>
          <a:ext cx="889000" cy="341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81</xdr:row>
      <xdr:rowOff>85618</xdr:rowOff>
    </xdr:from>
    <xdr:to>
      <xdr:col>19</xdr:col>
      <xdr:colOff>184150</xdr:colOff>
      <xdr:row>82</xdr:row>
      <xdr:rowOff>15768</xdr:rowOff>
    </xdr:to>
    <xdr:sp macro="" textlink="">
      <xdr:nvSpPr>
        <xdr:cNvPr id="197" name="フローチャート: 判断 196">
          <a:extLst>
            <a:ext uri="{FF2B5EF4-FFF2-40B4-BE49-F238E27FC236}">
              <a16:creationId xmlns:a16="http://schemas.microsoft.com/office/drawing/2014/main" id="{00000000-0008-0000-0300-0000C5000000}"/>
            </a:ext>
          </a:extLst>
        </xdr:cNvPr>
        <xdr:cNvSpPr/>
      </xdr:nvSpPr>
      <xdr:spPr>
        <a:xfrm>
          <a:off x="4064000" y="139730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25945</xdr:rowOff>
    </xdr:from>
    <xdr:ext cx="736600" cy="259045"/>
    <xdr:sp macro="" textlink="">
      <xdr:nvSpPr>
        <xdr:cNvPr id="198" name="テキスト ボックス 197">
          <a:extLst>
            <a:ext uri="{FF2B5EF4-FFF2-40B4-BE49-F238E27FC236}">
              <a16:creationId xmlns:a16="http://schemas.microsoft.com/office/drawing/2014/main" id="{00000000-0008-0000-0300-0000C6000000}"/>
            </a:ext>
          </a:extLst>
        </xdr:cNvPr>
        <xdr:cNvSpPr txBox="1"/>
      </xdr:nvSpPr>
      <xdr:spPr>
        <a:xfrm>
          <a:off x="3733800" y="137419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554,997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82</xdr:row>
      <xdr:rowOff>75896</xdr:rowOff>
    </xdr:from>
    <xdr:to>
      <xdr:col>15</xdr:col>
      <xdr:colOff>82550</xdr:colOff>
      <xdr:row>82</xdr:row>
      <xdr:rowOff>95872</xdr:rowOff>
    </xdr:to>
    <xdr:cxnSp macro="">
      <xdr:nvCxnSpPr>
        <xdr:cNvPr id="199" name="直線コネクタ 198">
          <a:extLst>
            <a:ext uri="{FF2B5EF4-FFF2-40B4-BE49-F238E27FC236}">
              <a16:creationId xmlns:a16="http://schemas.microsoft.com/office/drawing/2014/main" id="{00000000-0008-0000-0300-0000C7000000}"/>
            </a:ext>
          </a:extLst>
        </xdr:cNvPr>
        <xdr:cNvCxnSpPr/>
      </xdr:nvCxnSpPr>
      <xdr:spPr>
        <a:xfrm flipV="1">
          <a:off x="2336800" y="14134796"/>
          <a:ext cx="889000" cy="199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65624</xdr:rowOff>
    </xdr:from>
    <xdr:to>
      <xdr:col>15</xdr:col>
      <xdr:colOff>133350</xdr:colOff>
      <xdr:row>81</xdr:row>
      <xdr:rowOff>167224</xdr:rowOff>
    </xdr:to>
    <xdr:sp macro="" textlink="">
      <xdr:nvSpPr>
        <xdr:cNvPr id="200" name="フローチャート: 判断 199">
          <a:extLst>
            <a:ext uri="{FF2B5EF4-FFF2-40B4-BE49-F238E27FC236}">
              <a16:creationId xmlns:a16="http://schemas.microsoft.com/office/drawing/2014/main" id="{00000000-0008-0000-0300-0000C8000000}"/>
            </a:ext>
          </a:extLst>
        </xdr:cNvPr>
        <xdr:cNvSpPr/>
      </xdr:nvSpPr>
      <xdr:spPr>
        <a:xfrm>
          <a:off x="3175000" y="139530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5951</xdr:rowOff>
    </xdr:from>
    <xdr:ext cx="762000" cy="259045"/>
    <xdr:sp macro="" textlink="">
      <xdr:nvSpPr>
        <xdr:cNvPr id="201" name="テキスト ボックス 200">
          <a:extLst>
            <a:ext uri="{FF2B5EF4-FFF2-40B4-BE49-F238E27FC236}">
              <a16:creationId xmlns:a16="http://schemas.microsoft.com/office/drawing/2014/main" id="{00000000-0008-0000-0300-0000C9000000}"/>
            </a:ext>
          </a:extLst>
        </xdr:cNvPr>
        <xdr:cNvSpPr txBox="1"/>
      </xdr:nvSpPr>
      <xdr:spPr>
        <a:xfrm>
          <a:off x="2844800" y="137219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505,280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82</xdr:row>
      <xdr:rowOff>59770</xdr:rowOff>
    </xdr:from>
    <xdr:to>
      <xdr:col>11</xdr:col>
      <xdr:colOff>31750</xdr:colOff>
      <xdr:row>82</xdr:row>
      <xdr:rowOff>95872</xdr:rowOff>
    </xdr:to>
    <xdr:cxnSp macro="">
      <xdr:nvCxnSpPr>
        <xdr:cNvPr id="202" name="直線コネクタ 201">
          <a:extLst>
            <a:ext uri="{FF2B5EF4-FFF2-40B4-BE49-F238E27FC236}">
              <a16:creationId xmlns:a16="http://schemas.microsoft.com/office/drawing/2014/main" id="{00000000-0008-0000-0300-0000CA000000}"/>
            </a:ext>
          </a:extLst>
        </xdr:cNvPr>
        <xdr:cNvCxnSpPr/>
      </xdr:nvCxnSpPr>
      <xdr:spPr>
        <a:xfrm>
          <a:off x="1447800" y="14118670"/>
          <a:ext cx="889000" cy="361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69692</xdr:rowOff>
    </xdr:from>
    <xdr:to>
      <xdr:col>11</xdr:col>
      <xdr:colOff>82550</xdr:colOff>
      <xdr:row>81</xdr:row>
      <xdr:rowOff>171292</xdr:rowOff>
    </xdr:to>
    <xdr:sp macro="" textlink="">
      <xdr:nvSpPr>
        <xdr:cNvPr id="203" name="フローチャート: 判断 202">
          <a:extLst>
            <a:ext uri="{FF2B5EF4-FFF2-40B4-BE49-F238E27FC236}">
              <a16:creationId xmlns:a16="http://schemas.microsoft.com/office/drawing/2014/main" id="{00000000-0008-0000-0300-0000CB000000}"/>
            </a:ext>
          </a:extLst>
        </xdr:cNvPr>
        <xdr:cNvSpPr/>
      </xdr:nvSpPr>
      <xdr:spPr>
        <a:xfrm>
          <a:off x="2286000" y="139571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10019</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1955800" y="137260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515,397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63474</xdr:rowOff>
    </xdr:from>
    <xdr:to>
      <xdr:col>7</xdr:col>
      <xdr:colOff>31750</xdr:colOff>
      <xdr:row>81</xdr:row>
      <xdr:rowOff>165074</xdr:rowOff>
    </xdr:to>
    <xdr:sp macro="" textlink="">
      <xdr:nvSpPr>
        <xdr:cNvPr id="205" name="フローチャート: 判断 204">
          <a:extLst>
            <a:ext uri="{FF2B5EF4-FFF2-40B4-BE49-F238E27FC236}">
              <a16:creationId xmlns:a16="http://schemas.microsoft.com/office/drawing/2014/main" id="{00000000-0008-0000-0300-0000CD000000}"/>
            </a:ext>
          </a:extLst>
        </xdr:cNvPr>
        <xdr:cNvSpPr/>
      </xdr:nvSpPr>
      <xdr:spPr>
        <a:xfrm>
          <a:off x="1397000" y="139509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3801</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1066800" y="137198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499,935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69135</xdr:rowOff>
    </xdr:from>
    <xdr:to>
      <xdr:col>23</xdr:col>
      <xdr:colOff>184150</xdr:colOff>
      <xdr:row>82</xdr:row>
      <xdr:rowOff>170735</xdr:rowOff>
    </xdr:to>
    <xdr:sp macro="" textlink="">
      <xdr:nvSpPr>
        <xdr:cNvPr id="212" name="楕円 211">
          <a:extLst>
            <a:ext uri="{FF2B5EF4-FFF2-40B4-BE49-F238E27FC236}">
              <a16:creationId xmlns:a16="http://schemas.microsoft.com/office/drawing/2014/main" id="{00000000-0008-0000-0300-0000D4000000}"/>
            </a:ext>
          </a:extLst>
        </xdr:cNvPr>
        <xdr:cNvSpPr/>
      </xdr:nvSpPr>
      <xdr:spPr>
        <a:xfrm>
          <a:off x="4902200" y="141280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82</xdr:row>
      <xdr:rowOff>41212</xdr:rowOff>
    </xdr:from>
    <xdr:ext cx="762000" cy="259045"/>
    <xdr:sp macro="" textlink="">
      <xdr:nvSpPr>
        <xdr:cNvPr id="213" name="人件費・物件費等の状況該当値テキスト">
          <a:extLst>
            <a:ext uri="{FF2B5EF4-FFF2-40B4-BE49-F238E27FC236}">
              <a16:creationId xmlns:a16="http://schemas.microsoft.com/office/drawing/2014/main" id="{00000000-0008-0000-0300-0000D5000000}"/>
            </a:ext>
          </a:extLst>
        </xdr:cNvPr>
        <xdr:cNvSpPr txBox="1"/>
      </xdr:nvSpPr>
      <xdr:spPr>
        <a:xfrm>
          <a:off x="5041900" y="141001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940,327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82</xdr:row>
      <xdr:rowOff>59220</xdr:rowOff>
    </xdr:from>
    <xdr:to>
      <xdr:col>19</xdr:col>
      <xdr:colOff>184150</xdr:colOff>
      <xdr:row>82</xdr:row>
      <xdr:rowOff>160820</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4064000" y="14118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145597</xdr:rowOff>
    </xdr:from>
    <xdr:ext cx="7366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3733800" y="142044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915,672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82</xdr:row>
      <xdr:rowOff>25096</xdr:rowOff>
    </xdr:from>
    <xdr:to>
      <xdr:col>15</xdr:col>
      <xdr:colOff>133350</xdr:colOff>
      <xdr:row>82</xdr:row>
      <xdr:rowOff>126696</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3175000" y="140839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111473</xdr:rowOff>
    </xdr:from>
    <xdr:ext cx="7620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2844800" y="141703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830,822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82</xdr:row>
      <xdr:rowOff>45072</xdr:rowOff>
    </xdr:from>
    <xdr:to>
      <xdr:col>11</xdr:col>
      <xdr:colOff>82550</xdr:colOff>
      <xdr:row>82</xdr:row>
      <xdr:rowOff>146672</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2286000" y="14103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131449</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1955800" y="14190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880,494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8970</xdr:rowOff>
    </xdr:from>
    <xdr:to>
      <xdr:col>7</xdr:col>
      <xdr:colOff>31750</xdr:colOff>
      <xdr:row>82</xdr:row>
      <xdr:rowOff>110570</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1397000" y="14067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95347</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066800" y="141542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790,726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2" name="正方形/長方形 221">
          <a:extLst>
            <a:ext uri="{FF2B5EF4-FFF2-40B4-BE49-F238E27FC236}">
              <a16:creationId xmlns:a16="http://schemas.microsoft.com/office/drawing/2014/main" id="{00000000-0008-0000-0300-0000DE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4" name="テキスト ボックス 223">
          <a:extLst>
            <a:ext uri="{FF2B5EF4-FFF2-40B4-BE49-F238E27FC236}">
              <a16:creationId xmlns:a16="http://schemas.microsoft.com/office/drawing/2014/main" id="{00000000-0008-0000-0300-0000E0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[90.7]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4" name="テキスト ボックス 233">
          <a:extLst>
            <a:ext uri="{FF2B5EF4-FFF2-40B4-BE49-F238E27FC236}">
              <a16:creationId xmlns:a16="http://schemas.microsoft.com/office/drawing/2014/main" id="{00000000-0008-0000-0300-0000EA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従前より職員給与の適正化に努め、適正な運営と管理を行っており、類似団体の平均を下回っている。今後も引き続き給与等の適正化に努める。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5" name="直線コネクタ 234">
          <a:extLst>
            <a:ext uri="{FF2B5EF4-FFF2-40B4-BE49-F238E27FC236}">
              <a16:creationId xmlns:a16="http://schemas.microsoft.com/office/drawing/2014/main" id="{00000000-0008-0000-0300-0000EB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69850</xdr:rowOff>
    </xdr:from>
    <xdr:to>
      <xdr:col>85</xdr:col>
      <xdr:colOff>95250</xdr:colOff>
      <xdr:row>89</xdr:row>
      <xdr:rowOff>69850</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88</xdr:row>
      <xdr:rowOff>99077</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101600</xdr:rowOff>
    </xdr:from>
    <xdr:to>
      <xdr:col>85</xdr:col>
      <xdr:colOff>95250</xdr:colOff>
      <xdr:row>86</xdr:row>
      <xdr:rowOff>101600</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130827</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83</xdr:row>
      <xdr:rowOff>133350</xdr:rowOff>
    </xdr:from>
    <xdr:to>
      <xdr:col>85</xdr:col>
      <xdr:colOff>95250</xdr:colOff>
      <xdr:row>83</xdr:row>
      <xdr:rowOff>133350</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162577</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165100</xdr:rowOff>
    </xdr:from>
    <xdr:to>
      <xdr:col>85</xdr:col>
      <xdr:colOff>95250</xdr:colOff>
      <xdr:row>80</xdr:row>
      <xdr:rowOff>165100</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80</xdr:row>
      <xdr:rowOff>22877</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7" name="給与水準   （国との比較）グラフ枠">
          <a:extLst>
            <a:ext uri="{FF2B5EF4-FFF2-40B4-BE49-F238E27FC236}">
              <a16:creationId xmlns:a16="http://schemas.microsoft.com/office/drawing/2014/main" id="{00000000-0008-0000-0300-0000F7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152908</xdr:rowOff>
    </xdr:from>
    <xdr:to>
      <xdr:col>81</xdr:col>
      <xdr:colOff>44450</xdr:colOff>
      <xdr:row>89</xdr:row>
      <xdr:rowOff>166370</xdr:rowOff>
    </xdr:to>
    <xdr:cxnSp macro="">
      <xdr:nvCxnSpPr>
        <xdr:cNvPr id="248" name="直線コネクタ 247">
          <a:extLst>
            <a:ext uri="{FF2B5EF4-FFF2-40B4-BE49-F238E27FC236}">
              <a16:creationId xmlns:a16="http://schemas.microsoft.com/office/drawing/2014/main" id="{00000000-0008-0000-0300-0000F8000000}"/>
            </a:ext>
          </a:extLst>
        </xdr:cNvPr>
        <xdr:cNvCxnSpPr/>
      </xdr:nvCxnSpPr>
      <xdr:spPr>
        <a:xfrm flipV="1">
          <a:off x="17018000" y="14040358"/>
          <a:ext cx="0" cy="138506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138447</xdr:rowOff>
    </xdr:from>
    <xdr:ext cx="762000" cy="259045"/>
    <xdr:sp macro="" textlink="">
      <xdr:nvSpPr>
        <xdr:cNvPr id="249" name="給与水準   （国との比較）最小値テキスト">
          <a:extLst>
            <a:ext uri="{FF2B5EF4-FFF2-40B4-BE49-F238E27FC236}">
              <a16:creationId xmlns:a16="http://schemas.microsoft.com/office/drawing/2014/main" id="{00000000-0008-0000-0300-0000F9000000}"/>
            </a:ext>
          </a:extLst>
        </xdr:cNvPr>
        <xdr:cNvSpPr txBox="1"/>
      </xdr:nvSpPr>
      <xdr:spPr>
        <a:xfrm>
          <a:off x="17106900" y="15397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166370</xdr:rowOff>
    </xdr:from>
    <xdr:to>
      <xdr:col>81</xdr:col>
      <xdr:colOff>133350</xdr:colOff>
      <xdr:row>89</xdr:row>
      <xdr:rowOff>166370</xdr:rowOff>
    </xdr:to>
    <xdr:cxnSp macro="">
      <xdr:nvCxnSpPr>
        <xdr:cNvPr id="250" name="直線コネクタ 249">
          <a:extLst>
            <a:ext uri="{FF2B5EF4-FFF2-40B4-BE49-F238E27FC236}">
              <a16:creationId xmlns:a16="http://schemas.microsoft.com/office/drawing/2014/main" id="{00000000-0008-0000-0300-0000FA000000}"/>
            </a:ext>
          </a:extLst>
        </xdr:cNvPr>
        <xdr:cNvCxnSpPr/>
      </xdr:nvCxnSpPr>
      <xdr:spPr>
        <a:xfrm>
          <a:off x="16929100" y="15425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80</xdr:row>
      <xdr:rowOff>67835</xdr:rowOff>
    </xdr:from>
    <xdr:ext cx="762000" cy="259045"/>
    <xdr:sp macro="" textlink="">
      <xdr:nvSpPr>
        <xdr:cNvPr id="251" name="給与水準   （国との比較）最大値テキスト">
          <a:extLst>
            <a:ext uri="{FF2B5EF4-FFF2-40B4-BE49-F238E27FC236}">
              <a16:creationId xmlns:a16="http://schemas.microsoft.com/office/drawing/2014/main" id="{00000000-0008-0000-0300-0000FB000000}"/>
            </a:ext>
          </a:extLst>
        </xdr:cNvPr>
        <xdr:cNvSpPr txBox="1"/>
      </xdr:nvSpPr>
      <xdr:spPr>
        <a:xfrm>
          <a:off x="17106900" y="137838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152908</xdr:rowOff>
    </xdr:from>
    <xdr:to>
      <xdr:col>81</xdr:col>
      <xdr:colOff>133350</xdr:colOff>
      <xdr:row>81</xdr:row>
      <xdr:rowOff>152908</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a:off x="16929100" y="140403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86</xdr:row>
      <xdr:rowOff>135382</xdr:rowOff>
    </xdr:from>
    <xdr:to>
      <xdr:col>81</xdr:col>
      <xdr:colOff>44450</xdr:colOff>
      <xdr:row>86</xdr:row>
      <xdr:rowOff>149861</xdr:rowOff>
    </xdr:to>
    <xdr:cxnSp macro="">
      <xdr:nvCxnSpPr>
        <xdr:cNvPr id="253" name="直線コネクタ 252">
          <a:extLst>
            <a:ext uri="{FF2B5EF4-FFF2-40B4-BE49-F238E27FC236}">
              <a16:creationId xmlns:a16="http://schemas.microsoft.com/office/drawing/2014/main" id="{00000000-0008-0000-0300-0000FD000000}"/>
            </a:ext>
          </a:extLst>
        </xdr:cNvPr>
        <xdr:cNvCxnSpPr/>
      </xdr:nvCxnSpPr>
      <xdr:spPr>
        <a:xfrm flipV="1">
          <a:off x="16179800" y="14880082"/>
          <a:ext cx="838200" cy="144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87</xdr:row>
      <xdr:rowOff>39640</xdr:rowOff>
    </xdr:from>
    <xdr:ext cx="762000" cy="259045"/>
    <xdr:sp macro="" textlink="">
      <xdr:nvSpPr>
        <xdr:cNvPr id="254" name="給与水準   （国との比較）平均値テキスト">
          <a:extLst>
            <a:ext uri="{FF2B5EF4-FFF2-40B4-BE49-F238E27FC236}">
              <a16:creationId xmlns:a16="http://schemas.microsoft.com/office/drawing/2014/main" id="{00000000-0008-0000-0300-0000FE000000}"/>
            </a:ext>
          </a:extLst>
        </xdr:cNvPr>
        <xdr:cNvSpPr txBox="1"/>
      </xdr:nvSpPr>
      <xdr:spPr>
        <a:xfrm>
          <a:off x="17106900" y="1495579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87</xdr:row>
      <xdr:rowOff>67563</xdr:rowOff>
    </xdr:from>
    <xdr:to>
      <xdr:col>81</xdr:col>
      <xdr:colOff>95250</xdr:colOff>
      <xdr:row>87</xdr:row>
      <xdr:rowOff>169163</xdr:rowOff>
    </xdr:to>
    <xdr:sp macro="" textlink="">
      <xdr:nvSpPr>
        <xdr:cNvPr id="255" name="フローチャート: 判断 254">
          <a:extLst>
            <a:ext uri="{FF2B5EF4-FFF2-40B4-BE49-F238E27FC236}">
              <a16:creationId xmlns:a16="http://schemas.microsoft.com/office/drawing/2014/main" id="{00000000-0008-0000-0300-0000FF000000}"/>
            </a:ext>
          </a:extLst>
        </xdr:cNvPr>
        <xdr:cNvSpPr/>
      </xdr:nvSpPr>
      <xdr:spPr>
        <a:xfrm>
          <a:off x="16967200" y="149837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86</xdr:row>
      <xdr:rowOff>149861</xdr:rowOff>
    </xdr:from>
    <xdr:to>
      <xdr:col>77</xdr:col>
      <xdr:colOff>44450</xdr:colOff>
      <xdr:row>87</xdr:row>
      <xdr:rowOff>21844</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flipV="1">
          <a:off x="15290800" y="14894561"/>
          <a:ext cx="889000" cy="43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87</xdr:row>
      <xdr:rowOff>96520</xdr:rowOff>
    </xdr:from>
    <xdr:to>
      <xdr:col>77</xdr:col>
      <xdr:colOff>95250</xdr:colOff>
      <xdr:row>88</xdr:row>
      <xdr:rowOff>26670</xdr:rowOff>
    </xdr:to>
    <xdr:sp macro="" textlink="">
      <xdr:nvSpPr>
        <xdr:cNvPr id="257" name="フローチャート: 判断 256">
          <a:extLst>
            <a:ext uri="{FF2B5EF4-FFF2-40B4-BE49-F238E27FC236}">
              <a16:creationId xmlns:a16="http://schemas.microsoft.com/office/drawing/2014/main" id="{00000000-0008-0000-0300-000001010000}"/>
            </a:ext>
          </a:extLst>
        </xdr:cNvPr>
        <xdr:cNvSpPr/>
      </xdr:nvSpPr>
      <xdr:spPr>
        <a:xfrm>
          <a:off x="16129000" y="15012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88</xdr:row>
      <xdr:rowOff>11447</xdr:rowOff>
    </xdr:from>
    <xdr:ext cx="736600" cy="259045"/>
    <xdr:sp macro="" textlink="">
      <xdr:nvSpPr>
        <xdr:cNvPr id="258" name="テキスト ボックス 257">
          <a:extLst>
            <a:ext uri="{FF2B5EF4-FFF2-40B4-BE49-F238E27FC236}">
              <a16:creationId xmlns:a16="http://schemas.microsoft.com/office/drawing/2014/main" id="{00000000-0008-0000-0300-000002010000}"/>
            </a:ext>
          </a:extLst>
        </xdr:cNvPr>
        <xdr:cNvSpPr txBox="1"/>
      </xdr:nvSpPr>
      <xdr:spPr>
        <a:xfrm>
          <a:off x="15798800" y="150990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86</xdr:row>
      <xdr:rowOff>130556</xdr:rowOff>
    </xdr:from>
    <xdr:to>
      <xdr:col>72</xdr:col>
      <xdr:colOff>203200</xdr:colOff>
      <xdr:row>87</xdr:row>
      <xdr:rowOff>21844</xdr:rowOff>
    </xdr:to>
    <xdr:cxnSp macro="">
      <xdr:nvCxnSpPr>
        <xdr:cNvPr id="259" name="直線コネクタ 258">
          <a:extLst>
            <a:ext uri="{FF2B5EF4-FFF2-40B4-BE49-F238E27FC236}">
              <a16:creationId xmlns:a16="http://schemas.microsoft.com/office/drawing/2014/main" id="{00000000-0008-0000-0300-000003010000}"/>
            </a:ext>
          </a:extLst>
        </xdr:cNvPr>
        <xdr:cNvCxnSpPr/>
      </xdr:nvCxnSpPr>
      <xdr:spPr>
        <a:xfrm>
          <a:off x="14401800" y="14875256"/>
          <a:ext cx="889000" cy="627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87</xdr:row>
      <xdr:rowOff>101346</xdr:rowOff>
    </xdr:from>
    <xdr:to>
      <xdr:col>73</xdr:col>
      <xdr:colOff>44450</xdr:colOff>
      <xdr:row>88</xdr:row>
      <xdr:rowOff>31496</xdr:rowOff>
    </xdr:to>
    <xdr:sp macro="" textlink="">
      <xdr:nvSpPr>
        <xdr:cNvPr id="260" name="フローチャート: 判断 259">
          <a:extLst>
            <a:ext uri="{FF2B5EF4-FFF2-40B4-BE49-F238E27FC236}">
              <a16:creationId xmlns:a16="http://schemas.microsoft.com/office/drawing/2014/main" id="{00000000-0008-0000-0300-000004010000}"/>
            </a:ext>
          </a:extLst>
        </xdr:cNvPr>
        <xdr:cNvSpPr/>
      </xdr:nvSpPr>
      <xdr:spPr>
        <a:xfrm>
          <a:off x="15240000" y="150174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88</xdr:row>
      <xdr:rowOff>16273</xdr:rowOff>
    </xdr:from>
    <xdr:ext cx="762000" cy="259045"/>
    <xdr:sp macro="" textlink="">
      <xdr:nvSpPr>
        <xdr:cNvPr id="261" name="テキスト ボックス 260">
          <a:extLst>
            <a:ext uri="{FF2B5EF4-FFF2-40B4-BE49-F238E27FC236}">
              <a16:creationId xmlns:a16="http://schemas.microsoft.com/office/drawing/2014/main" id="{00000000-0008-0000-0300-000005010000}"/>
            </a:ext>
          </a:extLst>
        </xdr:cNvPr>
        <xdr:cNvSpPr txBox="1"/>
      </xdr:nvSpPr>
      <xdr:spPr>
        <a:xfrm>
          <a:off x="14909800" y="151038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86</xdr:row>
      <xdr:rowOff>120904</xdr:rowOff>
    </xdr:from>
    <xdr:to>
      <xdr:col>68</xdr:col>
      <xdr:colOff>152400</xdr:colOff>
      <xdr:row>86</xdr:row>
      <xdr:rowOff>130556</xdr:rowOff>
    </xdr:to>
    <xdr:cxnSp macro="">
      <xdr:nvCxnSpPr>
        <xdr:cNvPr id="262" name="直線コネクタ 261">
          <a:extLst>
            <a:ext uri="{FF2B5EF4-FFF2-40B4-BE49-F238E27FC236}">
              <a16:creationId xmlns:a16="http://schemas.microsoft.com/office/drawing/2014/main" id="{00000000-0008-0000-0300-000006010000}"/>
            </a:ext>
          </a:extLst>
        </xdr:cNvPr>
        <xdr:cNvCxnSpPr/>
      </xdr:nvCxnSpPr>
      <xdr:spPr>
        <a:xfrm>
          <a:off x="13512800" y="14865604"/>
          <a:ext cx="889000" cy="9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87</xdr:row>
      <xdr:rowOff>57913</xdr:rowOff>
    </xdr:from>
    <xdr:to>
      <xdr:col>68</xdr:col>
      <xdr:colOff>203200</xdr:colOff>
      <xdr:row>87</xdr:row>
      <xdr:rowOff>159513</xdr:rowOff>
    </xdr:to>
    <xdr:sp macro="" textlink="">
      <xdr:nvSpPr>
        <xdr:cNvPr id="263" name="フローチャート: 判断 262">
          <a:extLst>
            <a:ext uri="{FF2B5EF4-FFF2-40B4-BE49-F238E27FC236}">
              <a16:creationId xmlns:a16="http://schemas.microsoft.com/office/drawing/2014/main" id="{00000000-0008-0000-0300-000007010000}"/>
            </a:ext>
          </a:extLst>
        </xdr:cNvPr>
        <xdr:cNvSpPr/>
      </xdr:nvSpPr>
      <xdr:spPr>
        <a:xfrm>
          <a:off x="14351000" y="149740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87</xdr:row>
      <xdr:rowOff>144290</xdr:rowOff>
    </xdr:from>
    <xdr:ext cx="762000" cy="259045"/>
    <xdr:sp macro="" textlink="">
      <xdr:nvSpPr>
        <xdr:cNvPr id="264" name="テキスト ボックス 263">
          <a:extLst>
            <a:ext uri="{FF2B5EF4-FFF2-40B4-BE49-F238E27FC236}">
              <a16:creationId xmlns:a16="http://schemas.microsoft.com/office/drawing/2014/main" id="{00000000-0008-0000-0300-000008010000}"/>
            </a:ext>
          </a:extLst>
        </xdr:cNvPr>
        <xdr:cNvSpPr txBox="1"/>
      </xdr:nvSpPr>
      <xdr:spPr>
        <a:xfrm>
          <a:off x="14020800" y="150604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87</xdr:row>
      <xdr:rowOff>57913</xdr:rowOff>
    </xdr:from>
    <xdr:to>
      <xdr:col>64</xdr:col>
      <xdr:colOff>152400</xdr:colOff>
      <xdr:row>87</xdr:row>
      <xdr:rowOff>159513</xdr:rowOff>
    </xdr:to>
    <xdr:sp macro="" textlink="">
      <xdr:nvSpPr>
        <xdr:cNvPr id="265" name="フローチャート: 判断 264">
          <a:extLst>
            <a:ext uri="{FF2B5EF4-FFF2-40B4-BE49-F238E27FC236}">
              <a16:creationId xmlns:a16="http://schemas.microsoft.com/office/drawing/2014/main" id="{00000000-0008-0000-0300-000009010000}"/>
            </a:ext>
          </a:extLst>
        </xdr:cNvPr>
        <xdr:cNvSpPr/>
      </xdr:nvSpPr>
      <xdr:spPr>
        <a:xfrm>
          <a:off x="13462000" y="149740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87</xdr:row>
      <xdr:rowOff>144290</xdr:rowOff>
    </xdr:from>
    <xdr:ext cx="7620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3131800" y="150604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7" name="テキスト ボックス 266">
          <a:extLst>
            <a:ext uri="{FF2B5EF4-FFF2-40B4-BE49-F238E27FC236}">
              <a16:creationId xmlns:a16="http://schemas.microsoft.com/office/drawing/2014/main" id="{00000000-0008-0000-0300-00000B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84582</xdr:rowOff>
    </xdr:from>
    <xdr:to>
      <xdr:col>81</xdr:col>
      <xdr:colOff>95250</xdr:colOff>
      <xdr:row>87</xdr:row>
      <xdr:rowOff>14732</xdr:rowOff>
    </xdr:to>
    <xdr:sp macro="" textlink="">
      <xdr:nvSpPr>
        <xdr:cNvPr id="272" name="楕円 271">
          <a:extLst>
            <a:ext uri="{FF2B5EF4-FFF2-40B4-BE49-F238E27FC236}">
              <a16:creationId xmlns:a16="http://schemas.microsoft.com/office/drawing/2014/main" id="{00000000-0008-0000-0300-000010010000}"/>
            </a:ext>
          </a:extLst>
        </xdr:cNvPr>
        <xdr:cNvSpPr/>
      </xdr:nvSpPr>
      <xdr:spPr>
        <a:xfrm>
          <a:off x="16967200" y="148292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85</xdr:row>
      <xdr:rowOff>101109</xdr:rowOff>
    </xdr:from>
    <xdr:ext cx="762000" cy="259045"/>
    <xdr:sp macro="" textlink="">
      <xdr:nvSpPr>
        <xdr:cNvPr id="273" name="給与水準   （国との比較）該当値テキスト">
          <a:extLst>
            <a:ext uri="{FF2B5EF4-FFF2-40B4-BE49-F238E27FC236}">
              <a16:creationId xmlns:a16="http://schemas.microsoft.com/office/drawing/2014/main" id="{00000000-0008-0000-0300-000011010000}"/>
            </a:ext>
          </a:extLst>
        </xdr:cNvPr>
        <xdr:cNvSpPr txBox="1"/>
      </xdr:nvSpPr>
      <xdr:spPr>
        <a:xfrm>
          <a:off x="17106900" y="146743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86</xdr:row>
      <xdr:rowOff>99061</xdr:rowOff>
    </xdr:from>
    <xdr:to>
      <xdr:col>77</xdr:col>
      <xdr:colOff>95250</xdr:colOff>
      <xdr:row>87</xdr:row>
      <xdr:rowOff>29211</xdr:rowOff>
    </xdr:to>
    <xdr:sp macro="" textlink="">
      <xdr:nvSpPr>
        <xdr:cNvPr id="274" name="楕円 273">
          <a:extLst>
            <a:ext uri="{FF2B5EF4-FFF2-40B4-BE49-F238E27FC236}">
              <a16:creationId xmlns:a16="http://schemas.microsoft.com/office/drawing/2014/main" id="{00000000-0008-0000-0300-000012010000}"/>
            </a:ext>
          </a:extLst>
        </xdr:cNvPr>
        <xdr:cNvSpPr/>
      </xdr:nvSpPr>
      <xdr:spPr>
        <a:xfrm>
          <a:off x="16129000" y="14843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39388</xdr:rowOff>
    </xdr:from>
    <xdr:ext cx="7366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5798800" y="146126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86</xdr:row>
      <xdr:rowOff>142494</xdr:rowOff>
    </xdr:from>
    <xdr:to>
      <xdr:col>73</xdr:col>
      <xdr:colOff>44450</xdr:colOff>
      <xdr:row>87</xdr:row>
      <xdr:rowOff>72644</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5240000" y="148871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82821</xdr:rowOff>
    </xdr:from>
    <xdr:ext cx="7620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4909800" y="146560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86</xdr:row>
      <xdr:rowOff>79756</xdr:rowOff>
    </xdr:from>
    <xdr:to>
      <xdr:col>68</xdr:col>
      <xdr:colOff>203200</xdr:colOff>
      <xdr:row>87</xdr:row>
      <xdr:rowOff>9906</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4351000" y="148244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20083</xdr:rowOff>
    </xdr:from>
    <xdr:ext cx="7620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4020800" y="145933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70104</xdr:rowOff>
    </xdr:from>
    <xdr:to>
      <xdr:col>64</xdr:col>
      <xdr:colOff>152400</xdr:colOff>
      <xdr:row>87</xdr:row>
      <xdr:rowOff>254</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3462000" y="14814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10431</xdr:rowOff>
    </xdr:from>
    <xdr:ext cx="7620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3131800" y="145836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2" name="正方形/長方形 281">
          <a:extLst>
            <a:ext uri="{FF2B5EF4-FFF2-40B4-BE49-F238E27FC236}">
              <a16:creationId xmlns:a16="http://schemas.microsoft.com/office/drawing/2014/main" id="{00000000-0008-0000-0300-00001A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4" name="テキスト ボックス 283">
          <a:extLst>
            <a:ext uri="{FF2B5EF4-FFF2-40B4-BE49-F238E27FC236}">
              <a16:creationId xmlns:a16="http://schemas.microsoft.com/office/drawing/2014/main" id="{00000000-0008-0000-0300-00001C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[49.32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5" name="正方形/長方形 284">
          <a:extLst>
            <a:ext uri="{FF2B5EF4-FFF2-40B4-BE49-F238E27FC236}">
              <a16:creationId xmlns:a16="http://schemas.microsoft.com/office/drawing/2014/main" id="{00000000-0008-0000-0300-00001D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6" name="正方形/長方形 285">
          <a:extLst>
            <a:ext uri="{FF2B5EF4-FFF2-40B4-BE49-F238E27FC236}">
              <a16:creationId xmlns:a16="http://schemas.microsoft.com/office/drawing/2014/main" id="{00000000-0008-0000-0300-00001E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4" name="テキスト ボックス 293">
          <a:extLst>
            <a:ext uri="{FF2B5EF4-FFF2-40B4-BE49-F238E27FC236}">
              <a16:creationId xmlns:a16="http://schemas.microsoft.com/office/drawing/2014/main" id="{00000000-0008-0000-0300-000026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人口千人あたりの職員数は類似団体の平均より数値が上回っている。</a:t>
          </a:r>
        </a:p>
        <a:p>
          <a:r>
            <a:rPr kumimoji="1" lang="ja-JP" altLang="en-US" sz="1200">
              <a:latin typeface="ＭＳ Ｐゴシック" panose="020B0600070205080204" pitchFamily="50" charset="-128"/>
              <a:ea typeface="ＭＳ Ｐゴシック" panose="020B0600070205080204" pitchFamily="50" charset="-128"/>
            </a:rPr>
            <a:t>年々人口減少が進んでおり、この数値を下げることはなかなか困難ではあるが、事業等の効率化を図り、人口規模に応じた適正な定員管理に努める。</a:t>
          </a:r>
        </a:p>
      </xdr:txBody>
    </xdr:sp>
    <xdr:clientData/>
  </xdr:twoCellAnchor>
  <xdr:oneCellAnchor>
    <xdr:from>
      <xdr:col>61</xdr:col>
      <xdr:colOff>6350</xdr:colOff>
      <xdr:row>54</xdr:row>
      <xdr:rowOff>139700</xdr:rowOff>
    </xdr:from>
    <xdr:ext cx="349839" cy="225703"/>
    <xdr:sp macro="" textlink="">
      <xdr:nvSpPr>
        <xdr:cNvPr id="295" name="テキスト ボックス 294">
          <a:extLst>
            <a:ext uri="{FF2B5EF4-FFF2-40B4-BE49-F238E27FC236}">
              <a16:creationId xmlns:a16="http://schemas.microsoft.com/office/drawing/2014/main" id="{00000000-0008-0000-0300-000027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6" name="直線コネクタ 295">
          <a:extLst>
            <a:ext uri="{FF2B5EF4-FFF2-40B4-BE49-F238E27FC236}">
              <a16:creationId xmlns:a16="http://schemas.microsoft.com/office/drawing/2014/main" id="{00000000-0008-0000-0300-000028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7" name="テキスト ボックス 296">
          <a:extLst>
            <a:ext uri="{FF2B5EF4-FFF2-40B4-BE49-F238E27FC236}">
              <a16:creationId xmlns:a16="http://schemas.microsoft.com/office/drawing/2014/main" id="{00000000-0008-0000-0300-000029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298" name="直線コネクタ 297">
          <a:extLst>
            <a:ext uri="{FF2B5EF4-FFF2-40B4-BE49-F238E27FC236}">
              <a16:creationId xmlns:a16="http://schemas.microsoft.com/office/drawing/2014/main" id="{00000000-0008-0000-0300-00002A010000}"/>
            </a:ext>
          </a:extLst>
        </xdr:cNvPr>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55</xdr:row>
      <xdr:rowOff>158750</xdr:rowOff>
    </xdr:from>
    <xdr:to>
      <xdr:col>85</xdr:col>
      <xdr:colOff>95250</xdr:colOff>
      <xdr:row>70</xdr:row>
      <xdr:rowOff>0</xdr:rowOff>
    </xdr:to>
    <xdr:sp macro="" textlink="">
      <xdr:nvSpPr>
        <xdr:cNvPr id="311" name="定員管理の状況グラフ枠">
          <a:extLst>
            <a:ext uri="{FF2B5EF4-FFF2-40B4-BE49-F238E27FC236}">
              <a16:creationId xmlns:a16="http://schemas.microsoft.com/office/drawing/2014/main" id="{00000000-0008-0000-0300-000037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86668</xdr:rowOff>
    </xdr:from>
    <xdr:to>
      <xdr:col>81</xdr:col>
      <xdr:colOff>44450</xdr:colOff>
      <xdr:row>66</xdr:row>
      <xdr:rowOff>164362</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flipV="1">
          <a:off x="17018000" y="10030768"/>
          <a:ext cx="0" cy="144929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136439</xdr:rowOff>
    </xdr:from>
    <xdr:ext cx="762000" cy="259045"/>
    <xdr:sp macro="" textlink="">
      <xdr:nvSpPr>
        <xdr:cNvPr id="313" name="定員管理の状況最小値テキスト">
          <a:extLst>
            <a:ext uri="{FF2B5EF4-FFF2-40B4-BE49-F238E27FC236}">
              <a16:creationId xmlns:a16="http://schemas.microsoft.com/office/drawing/2014/main" id="{00000000-0008-0000-0300-000039010000}"/>
            </a:ext>
          </a:extLst>
        </xdr:cNvPr>
        <xdr:cNvSpPr txBox="1"/>
      </xdr:nvSpPr>
      <xdr:spPr>
        <a:xfrm>
          <a:off x="17106900" y="114521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134.62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164362</xdr:rowOff>
    </xdr:from>
    <xdr:to>
      <xdr:col>81</xdr:col>
      <xdr:colOff>133350</xdr:colOff>
      <xdr:row>66</xdr:row>
      <xdr:rowOff>164362</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a:off x="16929100" y="114800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1595</xdr:rowOff>
    </xdr:from>
    <xdr:ext cx="762000" cy="259045"/>
    <xdr:sp macro="" textlink="">
      <xdr:nvSpPr>
        <xdr:cNvPr id="315" name="定員管理の状況最大値テキスト">
          <a:extLst>
            <a:ext uri="{FF2B5EF4-FFF2-40B4-BE49-F238E27FC236}">
              <a16:creationId xmlns:a16="http://schemas.microsoft.com/office/drawing/2014/main" id="{00000000-0008-0000-0300-00003B010000}"/>
            </a:ext>
          </a:extLst>
        </xdr:cNvPr>
        <xdr:cNvSpPr txBox="1"/>
      </xdr:nvSpPr>
      <xdr:spPr>
        <a:xfrm>
          <a:off x="17106900" y="97742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86668</xdr:rowOff>
    </xdr:from>
    <xdr:to>
      <xdr:col>81</xdr:col>
      <xdr:colOff>133350</xdr:colOff>
      <xdr:row>58</xdr:row>
      <xdr:rowOff>86668</xdr:rowOff>
    </xdr:to>
    <xdr:cxnSp macro="">
      <xdr:nvCxnSpPr>
        <xdr:cNvPr id="316" name="直線コネクタ 315">
          <a:extLst>
            <a:ext uri="{FF2B5EF4-FFF2-40B4-BE49-F238E27FC236}">
              <a16:creationId xmlns:a16="http://schemas.microsoft.com/office/drawing/2014/main" id="{00000000-0008-0000-0300-00003C010000}"/>
            </a:ext>
          </a:extLst>
        </xdr:cNvPr>
        <xdr:cNvCxnSpPr/>
      </xdr:nvCxnSpPr>
      <xdr:spPr>
        <a:xfrm>
          <a:off x="16929100" y="100307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60</xdr:row>
      <xdr:rowOff>167882</xdr:rowOff>
    </xdr:from>
    <xdr:to>
      <xdr:col>81</xdr:col>
      <xdr:colOff>44450</xdr:colOff>
      <xdr:row>61</xdr:row>
      <xdr:rowOff>41474</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a:off x="16179800" y="10454882"/>
          <a:ext cx="838200" cy="450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58</xdr:row>
      <xdr:rowOff>88348</xdr:rowOff>
    </xdr:from>
    <xdr:ext cx="762000" cy="259045"/>
    <xdr:sp macro="" textlink="">
      <xdr:nvSpPr>
        <xdr:cNvPr id="318" name="定員管理の状況平均値テキスト">
          <a:extLst>
            <a:ext uri="{FF2B5EF4-FFF2-40B4-BE49-F238E27FC236}">
              <a16:creationId xmlns:a16="http://schemas.microsoft.com/office/drawing/2014/main" id="{00000000-0008-0000-0300-00003E010000}"/>
            </a:ext>
          </a:extLst>
        </xdr:cNvPr>
        <xdr:cNvSpPr txBox="1"/>
      </xdr:nvSpPr>
      <xdr:spPr>
        <a:xfrm>
          <a:off x="17106900" y="1003244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59</xdr:row>
      <xdr:rowOff>71821</xdr:rowOff>
    </xdr:from>
    <xdr:to>
      <xdr:col>81</xdr:col>
      <xdr:colOff>95250</xdr:colOff>
      <xdr:row>60</xdr:row>
      <xdr:rowOff>1971</xdr:rowOff>
    </xdr:to>
    <xdr:sp macro="" textlink="">
      <xdr:nvSpPr>
        <xdr:cNvPr id="319" name="フローチャート: 判断 318">
          <a:extLst>
            <a:ext uri="{FF2B5EF4-FFF2-40B4-BE49-F238E27FC236}">
              <a16:creationId xmlns:a16="http://schemas.microsoft.com/office/drawing/2014/main" id="{00000000-0008-0000-0300-00003F010000}"/>
            </a:ext>
          </a:extLst>
        </xdr:cNvPr>
        <xdr:cNvSpPr/>
      </xdr:nvSpPr>
      <xdr:spPr>
        <a:xfrm>
          <a:off x="16967200" y="101873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60</xdr:row>
      <xdr:rowOff>157196</xdr:rowOff>
    </xdr:from>
    <xdr:to>
      <xdr:col>77</xdr:col>
      <xdr:colOff>44450</xdr:colOff>
      <xdr:row>60</xdr:row>
      <xdr:rowOff>167882</xdr:rowOff>
    </xdr:to>
    <xdr:cxnSp macro="">
      <xdr:nvCxnSpPr>
        <xdr:cNvPr id="320" name="直線コネクタ 319">
          <a:extLst>
            <a:ext uri="{FF2B5EF4-FFF2-40B4-BE49-F238E27FC236}">
              <a16:creationId xmlns:a16="http://schemas.microsoft.com/office/drawing/2014/main" id="{00000000-0008-0000-0300-000040010000}"/>
            </a:ext>
          </a:extLst>
        </xdr:cNvPr>
        <xdr:cNvCxnSpPr/>
      </xdr:nvCxnSpPr>
      <xdr:spPr>
        <a:xfrm>
          <a:off x="15290800" y="10444196"/>
          <a:ext cx="889000" cy="106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59</xdr:row>
      <xdr:rowOff>54931</xdr:rowOff>
    </xdr:from>
    <xdr:to>
      <xdr:col>77</xdr:col>
      <xdr:colOff>95250</xdr:colOff>
      <xdr:row>59</xdr:row>
      <xdr:rowOff>156531</xdr:rowOff>
    </xdr:to>
    <xdr:sp macro="" textlink="">
      <xdr:nvSpPr>
        <xdr:cNvPr id="321" name="フローチャート: 判断 320">
          <a:extLst>
            <a:ext uri="{FF2B5EF4-FFF2-40B4-BE49-F238E27FC236}">
              <a16:creationId xmlns:a16="http://schemas.microsoft.com/office/drawing/2014/main" id="{00000000-0008-0000-0300-000041010000}"/>
            </a:ext>
          </a:extLst>
        </xdr:cNvPr>
        <xdr:cNvSpPr/>
      </xdr:nvSpPr>
      <xdr:spPr>
        <a:xfrm>
          <a:off x="16129000" y="101704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57</xdr:row>
      <xdr:rowOff>166708</xdr:rowOff>
    </xdr:from>
    <xdr:ext cx="736600" cy="259045"/>
    <xdr:sp macro="" textlink="">
      <xdr:nvSpPr>
        <xdr:cNvPr id="322" name="テキスト ボックス 321">
          <a:extLst>
            <a:ext uri="{FF2B5EF4-FFF2-40B4-BE49-F238E27FC236}">
              <a16:creationId xmlns:a16="http://schemas.microsoft.com/office/drawing/2014/main" id="{00000000-0008-0000-0300-000042010000}"/>
            </a:ext>
          </a:extLst>
        </xdr:cNvPr>
        <xdr:cNvSpPr txBox="1"/>
      </xdr:nvSpPr>
      <xdr:spPr>
        <a:xfrm>
          <a:off x="15798800" y="993935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60</xdr:row>
      <xdr:rowOff>141109</xdr:rowOff>
    </xdr:from>
    <xdr:to>
      <xdr:col>72</xdr:col>
      <xdr:colOff>203200</xdr:colOff>
      <xdr:row>60</xdr:row>
      <xdr:rowOff>157196</xdr:rowOff>
    </xdr:to>
    <xdr:cxnSp macro="">
      <xdr:nvCxnSpPr>
        <xdr:cNvPr id="323" name="直線コネクタ 322">
          <a:extLst>
            <a:ext uri="{FF2B5EF4-FFF2-40B4-BE49-F238E27FC236}">
              <a16:creationId xmlns:a16="http://schemas.microsoft.com/office/drawing/2014/main" id="{00000000-0008-0000-0300-000043010000}"/>
            </a:ext>
          </a:extLst>
        </xdr:cNvPr>
        <xdr:cNvCxnSpPr/>
      </xdr:nvCxnSpPr>
      <xdr:spPr>
        <a:xfrm>
          <a:off x="14401800" y="10428109"/>
          <a:ext cx="889000" cy="16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59</xdr:row>
      <xdr:rowOff>43440</xdr:rowOff>
    </xdr:from>
    <xdr:to>
      <xdr:col>73</xdr:col>
      <xdr:colOff>44450</xdr:colOff>
      <xdr:row>59</xdr:row>
      <xdr:rowOff>145040</xdr:rowOff>
    </xdr:to>
    <xdr:sp macro="" textlink="">
      <xdr:nvSpPr>
        <xdr:cNvPr id="324" name="フローチャート: 判断 323">
          <a:extLst>
            <a:ext uri="{FF2B5EF4-FFF2-40B4-BE49-F238E27FC236}">
              <a16:creationId xmlns:a16="http://schemas.microsoft.com/office/drawing/2014/main" id="{00000000-0008-0000-0300-000044010000}"/>
            </a:ext>
          </a:extLst>
        </xdr:cNvPr>
        <xdr:cNvSpPr/>
      </xdr:nvSpPr>
      <xdr:spPr>
        <a:xfrm>
          <a:off x="15240000" y="10158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57</xdr:row>
      <xdr:rowOff>155217</xdr:rowOff>
    </xdr:from>
    <xdr:ext cx="762000" cy="259045"/>
    <xdr:sp macro="" textlink="">
      <xdr:nvSpPr>
        <xdr:cNvPr id="325" name="テキスト ボックス 324">
          <a:extLst>
            <a:ext uri="{FF2B5EF4-FFF2-40B4-BE49-F238E27FC236}">
              <a16:creationId xmlns:a16="http://schemas.microsoft.com/office/drawing/2014/main" id="{00000000-0008-0000-0300-000045010000}"/>
            </a:ext>
          </a:extLst>
        </xdr:cNvPr>
        <xdr:cNvSpPr txBox="1"/>
      </xdr:nvSpPr>
      <xdr:spPr>
        <a:xfrm>
          <a:off x="14909800" y="99278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60</xdr:row>
      <xdr:rowOff>101123</xdr:rowOff>
    </xdr:from>
    <xdr:to>
      <xdr:col>68</xdr:col>
      <xdr:colOff>152400</xdr:colOff>
      <xdr:row>60</xdr:row>
      <xdr:rowOff>141109</xdr:rowOff>
    </xdr:to>
    <xdr:cxnSp macro="">
      <xdr:nvCxnSpPr>
        <xdr:cNvPr id="326" name="直線コネクタ 325">
          <a:extLst>
            <a:ext uri="{FF2B5EF4-FFF2-40B4-BE49-F238E27FC236}">
              <a16:creationId xmlns:a16="http://schemas.microsoft.com/office/drawing/2014/main" id="{00000000-0008-0000-0300-000046010000}"/>
            </a:ext>
          </a:extLst>
        </xdr:cNvPr>
        <xdr:cNvCxnSpPr/>
      </xdr:nvCxnSpPr>
      <xdr:spPr>
        <a:xfrm>
          <a:off x="13512800" y="10388123"/>
          <a:ext cx="889000" cy="399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59</xdr:row>
      <xdr:rowOff>49071</xdr:rowOff>
    </xdr:from>
    <xdr:to>
      <xdr:col>68</xdr:col>
      <xdr:colOff>203200</xdr:colOff>
      <xdr:row>59</xdr:row>
      <xdr:rowOff>150671</xdr:rowOff>
    </xdr:to>
    <xdr:sp macro="" textlink="">
      <xdr:nvSpPr>
        <xdr:cNvPr id="327" name="フローチャート: 判断 326">
          <a:extLst>
            <a:ext uri="{FF2B5EF4-FFF2-40B4-BE49-F238E27FC236}">
              <a16:creationId xmlns:a16="http://schemas.microsoft.com/office/drawing/2014/main" id="{00000000-0008-0000-0300-000047010000}"/>
            </a:ext>
          </a:extLst>
        </xdr:cNvPr>
        <xdr:cNvSpPr/>
      </xdr:nvSpPr>
      <xdr:spPr>
        <a:xfrm>
          <a:off x="14351000" y="101646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57</xdr:row>
      <xdr:rowOff>160848</xdr:rowOff>
    </xdr:from>
    <xdr:ext cx="762000" cy="259045"/>
    <xdr:sp macro="" textlink="">
      <xdr:nvSpPr>
        <xdr:cNvPr id="328" name="テキスト ボックス 327">
          <a:extLst>
            <a:ext uri="{FF2B5EF4-FFF2-40B4-BE49-F238E27FC236}">
              <a16:creationId xmlns:a16="http://schemas.microsoft.com/office/drawing/2014/main" id="{00000000-0008-0000-0300-000048010000}"/>
            </a:ext>
          </a:extLst>
        </xdr:cNvPr>
        <xdr:cNvSpPr txBox="1"/>
      </xdr:nvSpPr>
      <xdr:spPr>
        <a:xfrm>
          <a:off x="14020800" y="99334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59412</xdr:rowOff>
    </xdr:from>
    <xdr:to>
      <xdr:col>64</xdr:col>
      <xdr:colOff>152400</xdr:colOff>
      <xdr:row>59</xdr:row>
      <xdr:rowOff>161012</xdr:rowOff>
    </xdr:to>
    <xdr:sp macro="" textlink="">
      <xdr:nvSpPr>
        <xdr:cNvPr id="329" name="フローチャート: 判断 328">
          <a:extLst>
            <a:ext uri="{FF2B5EF4-FFF2-40B4-BE49-F238E27FC236}">
              <a16:creationId xmlns:a16="http://schemas.microsoft.com/office/drawing/2014/main" id="{00000000-0008-0000-0300-000049010000}"/>
            </a:ext>
          </a:extLst>
        </xdr:cNvPr>
        <xdr:cNvSpPr/>
      </xdr:nvSpPr>
      <xdr:spPr>
        <a:xfrm>
          <a:off x="13462000" y="101749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57</xdr:row>
      <xdr:rowOff>171189</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3131800" y="99438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162124</xdr:rowOff>
    </xdr:from>
    <xdr:to>
      <xdr:col>81</xdr:col>
      <xdr:colOff>95250</xdr:colOff>
      <xdr:row>61</xdr:row>
      <xdr:rowOff>92274</xdr:rowOff>
    </xdr:to>
    <xdr:sp macro="" textlink="">
      <xdr:nvSpPr>
        <xdr:cNvPr id="336" name="楕円 335">
          <a:extLst>
            <a:ext uri="{FF2B5EF4-FFF2-40B4-BE49-F238E27FC236}">
              <a16:creationId xmlns:a16="http://schemas.microsoft.com/office/drawing/2014/main" id="{00000000-0008-0000-0300-000050010000}"/>
            </a:ext>
          </a:extLst>
        </xdr:cNvPr>
        <xdr:cNvSpPr/>
      </xdr:nvSpPr>
      <xdr:spPr>
        <a:xfrm>
          <a:off x="16967200" y="10449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60</xdr:row>
      <xdr:rowOff>134201</xdr:rowOff>
    </xdr:from>
    <xdr:ext cx="762000" cy="259045"/>
    <xdr:sp macro="" textlink="">
      <xdr:nvSpPr>
        <xdr:cNvPr id="337" name="定員管理の状況該当値テキスト">
          <a:extLst>
            <a:ext uri="{FF2B5EF4-FFF2-40B4-BE49-F238E27FC236}">
              <a16:creationId xmlns:a16="http://schemas.microsoft.com/office/drawing/2014/main" id="{00000000-0008-0000-0300-000051010000}"/>
            </a:ext>
          </a:extLst>
        </xdr:cNvPr>
        <xdr:cNvSpPr txBox="1"/>
      </xdr:nvSpPr>
      <xdr:spPr>
        <a:xfrm>
          <a:off x="17106900" y="104212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60</xdr:row>
      <xdr:rowOff>117082</xdr:rowOff>
    </xdr:from>
    <xdr:to>
      <xdr:col>77</xdr:col>
      <xdr:colOff>95250</xdr:colOff>
      <xdr:row>61</xdr:row>
      <xdr:rowOff>47232</xdr:rowOff>
    </xdr:to>
    <xdr:sp macro="" textlink="">
      <xdr:nvSpPr>
        <xdr:cNvPr id="338" name="楕円 337">
          <a:extLst>
            <a:ext uri="{FF2B5EF4-FFF2-40B4-BE49-F238E27FC236}">
              <a16:creationId xmlns:a16="http://schemas.microsoft.com/office/drawing/2014/main" id="{00000000-0008-0000-0300-000052010000}"/>
            </a:ext>
          </a:extLst>
        </xdr:cNvPr>
        <xdr:cNvSpPr/>
      </xdr:nvSpPr>
      <xdr:spPr>
        <a:xfrm>
          <a:off x="16129000" y="104040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32009</xdr:rowOff>
    </xdr:from>
    <xdr:ext cx="7366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5798800" y="1049045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60</xdr:row>
      <xdr:rowOff>106396</xdr:rowOff>
    </xdr:from>
    <xdr:to>
      <xdr:col>73</xdr:col>
      <xdr:colOff>44450</xdr:colOff>
      <xdr:row>61</xdr:row>
      <xdr:rowOff>36546</xdr:rowOff>
    </xdr:to>
    <xdr:sp macro="" textlink="">
      <xdr:nvSpPr>
        <xdr:cNvPr id="340" name="楕円 339">
          <a:extLst>
            <a:ext uri="{FF2B5EF4-FFF2-40B4-BE49-F238E27FC236}">
              <a16:creationId xmlns:a16="http://schemas.microsoft.com/office/drawing/2014/main" id="{00000000-0008-0000-0300-000054010000}"/>
            </a:ext>
          </a:extLst>
        </xdr:cNvPr>
        <xdr:cNvSpPr/>
      </xdr:nvSpPr>
      <xdr:spPr>
        <a:xfrm>
          <a:off x="15240000" y="10393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21323</xdr:rowOff>
    </xdr:from>
    <xdr:ext cx="762000" cy="259045"/>
    <xdr:sp macro="" textlink="">
      <xdr:nvSpPr>
        <xdr:cNvPr id="341" name="テキスト ボックス 340">
          <a:extLst>
            <a:ext uri="{FF2B5EF4-FFF2-40B4-BE49-F238E27FC236}">
              <a16:creationId xmlns:a16="http://schemas.microsoft.com/office/drawing/2014/main" id="{00000000-0008-0000-0300-000055010000}"/>
            </a:ext>
          </a:extLst>
        </xdr:cNvPr>
        <xdr:cNvSpPr txBox="1"/>
      </xdr:nvSpPr>
      <xdr:spPr>
        <a:xfrm>
          <a:off x="14909800" y="104797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60</xdr:row>
      <xdr:rowOff>90309</xdr:rowOff>
    </xdr:from>
    <xdr:to>
      <xdr:col>68</xdr:col>
      <xdr:colOff>203200</xdr:colOff>
      <xdr:row>61</xdr:row>
      <xdr:rowOff>20459</xdr:rowOff>
    </xdr:to>
    <xdr:sp macro="" textlink="">
      <xdr:nvSpPr>
        <xdr:cNvPr id="342" name="楕円 341">
          <a:extLst>
            <a:ext uri="{FF2B5EF4-FFF2-40B4-BE49-F238E27FC236}">
              <a16:creationId xmlns:a16="http://schemas.microsoft.com/office/drawing/2014/main" id="{00000000-0008-0000-0300-000056010000}"/>
            </a:ext>
          </a:extLst>
        </xdr:cNvPr>
        <xdr:cNvSpPr/>
      </xdr:nvSpPr>
      <xdr:spPr>
        <a:xfrm>
          <a:off x="14351000" y="103773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5236</xdr:rowOff>
    </xdr:from>
    <xdr:ext cx="762000" cy="259045"/>
    <xdr:sp macro="" textlink="">
      <xdr:nvSpPr>
        <xdr:cNvPr id="343" name="テキスト ボックス 342">
          <a:extLst>
            <a:ext uri="{FF2B5EF4-FFF2-40B4-BE49-F238E27FC236}">
              <a16:creationId xmlns:a16="http://schemas.microsoft.com/office/drawing/2014/main" id="{00000000-0008-0000-0300-000057010000}"/>
            </a:ext>
          </a:extLst>
        </xdr:cNvPr>
        <xdr:cNvSpPr txBox="1"/>
      </xdr:nvSpPr>
      <xdr:spPr>
        <a:xfrm>
          <a:off x="14020800" y="104636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50323</xdr:rowOff>
    </xdr:from>
    <xdr:to>
      <xdr:col>64</xdr:col>
      <xdr:colOff>152400</xdr:colOff>
      <xdr:row>60</xdr:row>
      <xdr:rowOff>151923</xdr:rowOff>
    </xdr:to>
    <xdr:sp macro="" textlink="">
      <xdr:nvSpPr>
        <xdr:cNvPr id="344" name="楕円 343">
          <a:extLst>
            <a:ext uri="{FF2B5EF4-FFF2-40B4-BE49-F238E27FC236}">
              <a16:creationId xmlns:a16="http://schemas.microsoft.com/office/drawing/2014/main" id="{00000000-0008-0000-0300-000058010000}"/>
            </a:ext>
          </a:extLst>
        </xdr:cNvPr>
        <xdr:cNvSpPr/>
      </xdr:nvSpPr>
      <xdr:spPr>
        <a:xfrm>
          <a:off x="13462000" y="103373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136700</xdr:rowOff>
    </xdr:from>
    <xdr:ext cx="762000" cy="259045"/>
    <xdr:sp macro="" textlink="">
      <xdr:nvSpPr>
        <xdr:cNvPr id="345" name="テキスト ボックス 344">
          <a:extLst>
            <a:ext uri="{FF2B5EF4-FFF2-40B4-BE49-F238E27FC236}">
              <a16:creationId xmlns:a16="http://schemas.microsoft.com/office/drawing/2014/main" id="{00000000-0008-0000-0300-000059010000}"/>
            </a:ext>
          </a:extLst>
        </xdr:cNvPr>
        <xdr:cNvSpPr txBox="1"/>
      </xdr:nvSpPr>
      <xdr:spPr>
        <a:xfrm>
          <a:off x="13131800" y="104237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6" name="正方形/長方形 345">
          <a:extLst>
            <a:ext uri="{FF2B5EF4-FFF2-40B4-BE49-F238E27FC236}">
              <a16:creationId xmlns:a16="http://schemas.microsoft.com/office/drawing/2014/main" id="{00000000-0008-0000-0300-00005A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7" name="テキスト ボックス 346">
          <a:extLst>
            <a:ext uri="{FF2B5EF4-FFF2-40B4-BE49-F238E27FC236}">
              <a16:creationId xmlns:a16="http://schemas.microsoft.com/office/drawing/2014/main" id="{00000000-0008-0000-0300-00005B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49" name="正方形/長方形 348">
          <a:extLst>
            <a:ext uri="{FF2B5EF4-FFF2-40B4-BE49-F238E27FC236}">
              <a16:creationId xmlns:a16="http://schemas.microsoft.com/office/drawing/2014/main" id="{00000000-0008-0000-0300-00005D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0" name="正方形/長方形 349">
          <a:extLst>
            <a:ext uri="{FF2B5EF4-FFF2-40B4-BE49-F238E27FC236}">
              <a16:creationId xmlns:a16="http://schemas.microsoft.com/office/drawing/2014/main" id="{00000000-0008-0000-0300-00005E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8" name="テキスト ボックス 357">
          <a:extLst>
            <a:ext uri="{FF2B5EF4-FFF2-40B4-BE49-F238E27FC236}">
              <a16:creationId xmlns:a16="http://schemas.microsoft.com/office/drawing/2014/main" id="{00000000-0008-0000-0300-000066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類似団体より数値は若干上回っており、前年度と比較しても数値は上昇している。次年度以降も計画的に実施する大規模な事業を控えている為、今後も比率自体は上昇する見込みである。</a:t>
          </a:r>
        </a:p>
        <a:p>
          <a:r>
            <a:rPr kumimoji="1" lang="ja-JP" altLang="en-US" sz="1200">
              <a:latin typeface="ＭＳ Ｐゴシック" panose="020B0600070205080204" pitchFamily="50" charset="-128"/>
              <a:ea typeface="ＭＳ Ｐゴシック" panose="020B0600070205080204" pitchFamily="50" charset="-128"/>
            </a:rPr>
            <a:t>又、上昇することが見込まれる公債費については基金等を適切に活用しながら繰上償還等を実施し、抑制に努める。</a:t>
          </a:r>
        </a:p>
        <a:p>
          <a:r>
            <a:rPr kumimoji="1" lang="ja-JP" altLang="en-US" sz="1200">
              <a:latin typeface="ＭＳ Ｐゴシック" panose="020B0600070205080204" pitchFamily="50" charset="-128"/>
              <a:ea typeface="ＭＳ Ｐゴシック" panose="020B0600070205080204" pitchFamily="50" charset="-128"/>
            </a:rPr>
            <a:t>今後は事業の見直し等も進めながらできる限り起債に大きく頼ることのない財政運営に努めたい。</a:t>
          </a:r>
        </a:p>
      </xdr:txBody>
    </xdr:sp>
    <xdr:clientData/>
  </xdr:twoCellAnchor>
  <xdr:oneCellAnchor>
    <xdr:from>
      <xdr:col>61</xdr:col>
      <xdr:colOff>6350</xdr:colOff>
      <xdr:row>32</xdr:row>
      <xdr:rowOff>101600</xdr:rowOff>
    </xdr:from>
    <xdr:ext cx="298543" cy="225703"/>
    <xdr:sp macro="" textlink="">
      <xdr:nvSpPr>
        <xdr:cNvPr id="359" name="テキスト ボックス 358">
          <a:extLst>
            <a:ext uri="{FF2B5EF4-FFF2-40B4-BE49-F238E27FC236}">
              <a16:creationId xmlns:a16="http://schemas.microsoft.com/office/drawing/2014/main" id="{00000000-0008-0000-0300-000067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0" name="直線コネクタ 359">
          <a:extLst>
            <a:ext uri="{FF2B5EF4-FFF2-40B4-BE49-F238E27FC236}">
              <a16:creationId xmlns:a16="http://schemas.microsoft.com/office/drawing/2014/main" id="{00000000-0008-0000-0300-000068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1" name="テキスト ボックス 360">
          <a:extLst>
            <a:ext uri="{FF2B5EF4-FFF2-40B4-BE49-F238E27FC236}">
              <a16:creationId xmlns:a16="http://schemas.microsoft.com/office/drawing/2014/main" id="{00000000-0008-0000-0300-000069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2" name="直線コネクタ 361">
          <a:extLst>
            <a:ext uri="{FF2B5EF4-FFF2-40B4-BE49-F238E27FC236}">
              <a16:creationId xmlns:a16="http://schemas.microsoft.com/office/drawing/2014/main" id="{00000000-0008-0000-0300-00006A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3" name="テキスト ボックス 362">
          <a:extLst>
            <a:ext uri="{FF2B5EF4-FFF2-40B4-BE49-F238E27FC236}">
              <a16:creationId xmlns:a16="http://schemas.microsoft.com/office/drawing/2014/main" id="{00000000-0008-0000-0300-00006B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4" name="直線コネクタ 363">
          <a:extLst>
            <a:ext uri="{FF2B5EF4-FFF2-40B4-BE49-F238E27FC236}">
              <a16:creationId xmlns:a16="http://schemas.microsoft.com/office/drawing/2014/main" id="{00000000-0008-0000-0300-00006C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65" name="テキスト ボックス 364">
          <a:extLst>
            <a:ext uri="{FF2B5EF4-FFF2-40B4-BE49-F238E27FC236}">
              <a16:creationId xmlns:a16="http://schemas.microsoft.com/office/drawing/2014/main" id="{00000000-0008-0000-0300-00006D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6" name="直線コネクタ 365">
          <a:extLst>
            <a:ext uri="{FF2B5EF4-FFF2-40B4-BE49-F238E27FC236}">
              <a16:creationId xmlns:a16="http://schemas.microsoft.com/office/drawing/2014/main" id="{00000000-0008-0000-0300-00006E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67" name="テキスト ボックス 366">
          <a:extLst>
            <a:ext uri="{FF2B5EF4-FFF2-40B4-BE49-F238E27FC236}">
              <a16:creationId xmlns:a16="http://schemas.microsoft.com/office/drawing/2014/main" id="{00000000-0008-0000-0300-00006F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68" name="直線コネクタ 367">
          <a:extLst>
            <a:ext uri="{FF2B5EF4-FFF2-40B4-BE49-F238E27FC236}">
              <a16:creationId xmlns:a16="http://schemas.microsoft.com/office/drawing/2014/main" id="{00000000-0008-0000-0300-000070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69" name="テキスト ボックス 368">
          <a:extLst>
            <a:ext uri="{FF2B5EF4-FFF2-40B4-BE49-F238E27FC236}">
              <a16:creationId xmlns:a16="http://schemas.microsoft.com/office/drawing/2014/main" id="{00000000-0008-0000-0300-000071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0" name="直線コネクタ 369">
          <a:extLst>
            <a:ext uri="{FF2B5EF4-FFF2-40B4-BE49-F238E27FC236}">
              <a16:creationId xmlns:a16="http://schemas.microsoft.com/office/drawing/2014/main" id="{00000000-0008-0000-0300-000072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2" name="公債費負担の状況グラフ枠">
          <a:extLst>
            <a:ext uri="{FF2B5EF4-FFF2-40B4-BE49-F238E27FC236}">
              <a16:creationId xmlns:a16="http://schemas.microsoft.com/office/drawing/2014/main" id="{00000000-0008-0000-0300-000074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153247</xdr:rowOff>
    </xdr:from>
    <xdr:to>
      <xdr:col>81</xdr:col>
      <xdr:colOff>44450</xdr:colOff>
      <xdr:row>45</xdr:row>
      <xdr:rowOff>41910</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flipV="1">
          <a:off x="17018000" y="6325447"/>
          <a:ext cx="0" cy="143171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13987</xdr:rowOff>
    </xdr:from>
    <xdr:ext cx="762000" cy="259045"/>
    <xdr:sp macro="" textlink="">
      <xdr:nvSpPr>
        <xdr:cNvPr id="374" name="公債費負担の状況最小値テキスト">
          <a:extLst>
            <a:ext uri="{FF2B5EF4-FFF2-40B4-BE49-F238E27FC236}">
              <a16:creationId xmlns:a16="http://schemas.microsoft.com/office/drawing/2014/main" id="{00000000-0008-0000-0300-000076010000}"/>
            </a:ext>
          </a:extLst>
        </xdr:cNvPr>
        <xdr:cNvSpPr txBox="1"/>
      </xdr:nvSpPr>
      <xdr:spPr>
        <a:xfrm>
          <a:off x="17106900" y="7729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41910</xdr:rowOff>
    </xdr:from>
    <xdr:to>
      <xdr:col>81</xdr:col>
      <xdr:colOff>133350</xdr:colOff>
      <xdr:row>45</xdr:row>
      <xdr:rowOff>41910</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6929100" y="77571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68174</xdr:rowOff>
    </xdr:from>
    <xdr:ext cx="762000" cy="259045"/>
    <xdr:sp macro="" textlink="">
      <xdr:nvSpPr>
        <xdr:cNvPr id="376" name="公債費負担の状況最大値テキスト">
          <a:extLst>
            <a:ext uri="{FF2B5EF4-FFF2-40B4-BE49-F238E27FC236}">
              <a16:creationId xmlns:a16="http://schemas.microsoft.com/office/drawing/2014/main" id="{00000000-0008-0000-0300-000078010000}"/>
            </a:ext>
          </a:extLst>
        </xdr:cNvPr>
        <xdr:cNvSpPr txBox="1"/>
      </xdr:nvSpPr>
      <xdr:spPr>
        <a:xfrm>
          <a:off x="17106900" y="60689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153247</xdr:rowOff>
    </xdr:from>
    <xdr:to>
      <xdr:col>81</xdr:col>
      <xdr:colOff>133350</xdr:colOff>
      <xdr:row>36</xdr:row>
      <xdr:rowOff>153247</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a:off x="16929100" y="63254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41</xdr:row>
      <xdr:rowOff>140546</xdr:rowOff>
    </xdr:from>
    <xdr:to>
      <xdr:col>81</xdr:col>
      <xdr:colOff>44450</xdr:colOff>
      <xdr:row>42</xdr:row>
      <xdr:rowOff>17356</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a:off x="16179800" y="7169996"/>
          <a:ext cx="8382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106273</xdr:rowOff>
    </xdr:from>
    <xdr:ext cx="762000" cy="259045"/>
    <xdr:sp macro="" textlink="">
      <xdr:nvSpPr>
        <xdr:cNvPr id="379" name="公債費負担の状況平均値テキスト">
          <a:extLst>
            <a:ext uri="{FF2B5EF4-FFF2-40B4-BE49-F238E27FC236}">
              <a16:creationId xmlns:a16="http://schemas.microsoft.com/office/drawing/2014/main" id="{00000000-0008-0000-0300-00007B010000}"/>
            </a:ext>
          </a:extLst>
        </xdr:cNvPr>
        <xdr:cNvSpPr txBox="1"/>
      </xdr:nvSpPr>
      <xdr:spPr>
        <a:xfrm>
          <a:off x="17106900" y="696427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89746</xdr:rowOff>
    </xdr:from>
    <xdr:to>
      <xdr:col>81</xdr:col>
      <xdr:colOff>95250</xdr:colOff>
      <xdr:row>42</xdr:row>
      <xdr:rowOff>19896</xdr:rowOff>
    </xdr:to>
    <xdr:sp macro="" textlink="">
      <xdr:nvSpPr>
        <xdr:cNvPr id="380" name="フローチャート: 判断 379">
          <a:extLst>
            <a:ext uri="{FF2B5EF4-FFF2-40B4-BE49-F238E27FC236}">
              <a16:creationId xmlns:a16="http://schemas.microsoft.com/office/drawing/2014/main" id="{00000000-0008-0000-0300-00007C010000}"/>
            </a:ext>
          </a:extLst>
        </xdr:cNvPr>
        <xdr:cNvSpPr/>
      </xdr:nvSpPr>
      <xdr:spPr>
        <a:xfrm>
          <a:off x="16967200" y="7119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41</xdr:row>
      <xdr:rowOff>84244</xdr:rowOff>
    </xdr:from>
    <xdr:to>
      <xdr:col>77</xdr:col>
      <xdr:colOff>44450</xdr:colOff>
      <xdr:row>41</xdr:row>
      <xdr:rowOff>140546</xdr:rowOff>
    </xdr:to>
    <xdr:cxnSp macro="">
      <xdr:nvCxnSpPr>
        <xdr:cNvPr id="381" name="直線コネクタ 380">
          <a:extLst>
            <a:ext uri="{FF2B5EF4-FFF2-40B4-BE49-F238E27FC236}">
              <a16:creationId xmlns:a16="http://schemas.microsoft.com/office/drawing/2014/main" id="{00000000-0008-0000-0300-00007D010000}"/>
            </a:ext>
          </a:extLst>
        </xdr:cNvPr>
        <xdr:cNvCxnSpPr/>
      </xdr:nvCxnSpPr>
      <xdr:spPr>
        <a:xfrm>
          <a:off x="15290800" y="7113694"/>
          <a:ext cx="889000" cy="563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49530</xdr:rowOff>
    </xdr:from>
    <xdr:to>
      <xdr:col>77</xdr:col>
      <xdr:colOff>95250</xdr:colOff>
      <xdr:row>41</xdr:row>
      <xdr:rowOff>151130</xdr:rowOff>
    </xdr:to>
    <xdr:sp macro="" textlink="">
      <xdr:nvSpPr>
        <xdr:cNvPr id="382" name="フローチャート: 判断 381">
          <a:extLst>
            <a:ext uri="{FF2B5EF4-FFF2-40B4-BE49-F238E27FC236}">
              <a16:creationId xmlns:a16="http://schemas.microsoft.com/office/drawing/2014/main" id="{00000000-0008-0000-0300-00007E010000}"/>
            </a:ext>
          </a:extLst>
        </xdr:cNvPr>
        <xdr:cNvSpPr/>
      </xdr:nvSpPr>
      <xdr:spPr>
        <a:xfrm>
          <a:off x="16129000" y="7078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161307</xdr:rowOff>
    </xdr:from>
    <xdr:ext cx="736600" cy="259045"/>
    <xdr:sp macro="" textlink="">
      <xdr:nvSpPr>
        <xdr:cNvPr id="383" name="テキスト ボックス 382">
          <a:extLst>
            <a:ext uri="{FF2B5EF4-FFF2-40B4-BE49-F238E27FC236}">
              <a16:creationId xmlns:a16="http://schemas.microsoft.com/office/drawing/2014/main" id="{00000000-0008-0000-0300-00007F010000}"/>
            </a:ext>
          </a:extLst>
        </xdr:cNvPr>
        <xdr:cNvSpPr txBox="1"/>
      </xdr:nvSpPr>
      <xdr:spPr>
        <a:xfrm>
          <a:off x="15798800" y="68478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41</xdr:row>
      <xdr:rowOff>44027</xdr:rowOff>
    </xdr:from>
    <xdr:to>
      <xdr:col>72</xdr:col>
      <xdr:colOff>203200</xdr:colOff>
      <xdr:row>41</xdr:row>
      <xdr:rowOff>84244</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a:off x="14401800" y="7073477"/>
          <a:ext cx="8890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33444</xdr:rowOff>
    </xdr:from>
    <xdr:to>
      <xdr:col>73</xdr:col>
      <xdr:colOff>44450</xdr:colOff>
      <xdr:row>41</xdr:row>
      <xdr:rowOff>135044</xdr:rowOff>
    </xdr:to>
    <xdr:sp macro="" textlink="">
      <xdr:nvSpPr>
        <xdr:cNvPr id="385" name="フローチャート: 判断 384">
          <a:extLst>
            <a:ext uri="{FF2B5EF4-FFF2-40B4-BE49-F238E27FC236}">
              <a16:creationId xmlns:a16="http://schemas.microsoft.com/office/drawing/2014/main" id="{00000000-0008-0000-0300-000081010000}"/>
            </a:ext>
          </a:extLst>
        </xdr:cNvPr>
        <xdr:cNvSpPr/>
      </xdr:nvSpPr>
      <xdr:spPr>
        <a:xfrm>
          <a:off x="15240000" y="7062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145221</xdr:rowOff>
    </xdr:from>
    <xdr:ext cx="762000" cy="259045"/>
    <xdr:sp macro="" textlink="">
      <xdr:nvSpPr>
        <xdr:cNvPr id="386" name="テキスト ボックス 385">
          <a:extLst>
            <a:ext uri="{FF2B5EF4-FFF2-40B4-BE49-F238E27FC236}">
              <a16:creationId xmlns:a16="http://schemas.microsoft.com/office/drawing/2014/main" id="{00000000-0008-0000-0300-000082010000}"/>
            </a:ext>
          </a:extLst>
        </xdr:cNvPr>
        <xdr:cNvSpPr txBox="1"/>
      </xdr:nvSpPr>
      <xdr:spPr>
        <a:xfrm>
          <a:off x="14909800" y="68317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41</xdr:row>
      <xdr:rowOff>35983</xdr:rowOff>
    </xdr:from>
    <xdr:to>
      <xdr:col>68</xdr:col>
      <xdr:colOff>152400</xdr:colOff>
      <xdr:row>41</xdr:row>
      <xdr:rowOff>44027</xdr:rowOff>
    </xdr:to>
    <xdr:cxnSp macro="">
      <xdr:nvCxnSpPr>
        <xdr:cNvPr id="387" name="直線コネクタ 386">
          <a:extLst>
            <a:ext uri="{FF2B5EF4-FFF2-40B4-BE49-F238E27FC236}">
              <a16:creationId xmlns:a16="http://schemas.microsoft.com/office/drawing/2014/main" id="{00000000-0008-0000-0300-000083010000}"/>
            </a:ext>
          </a:extLst>
        </xdr:cNvPr>
        <xdr:cNvCxnSpPr/>
      </xdr:nvCxnSpPr>
      <xdr:spPr>
        <a:xfrm>
          <a:off x="13512800" y="7065433"/>
          <a:ext cx="889000" cy="80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146050</xdr:rowOff>
    </xdr:from>
    <xdr:to>
      <xdr:col>68</xdr:col>
      <xdr:colOff>203200</xdr:colOff>
      <xdr:row>42</xdr:row>
      <xdr:rowOff>76200</xdr:rowOff>
    </xdr:to>
    <xdr:sp macro="" textlink="">
      <xdr:nvSpPr>
        <xdr:cNvPr id="388" name="フローチャート: 判断 387">
          <a:extLst>
            <a:ext uri="{FF2B5EF4-FFF2-40B4-BE49-F238E27FC236}">
              <a16:creationId xmlns:a16="http://schemas.microsoft.com/office/drawing/2014/main" id="{00000000-0008-0000-0300-000084010000}"/>
            </a:ext>
          </a:extLst>
        </xdr:cNvPr>
        <xdr:cNvSpPr/>
      </xdr:nvSpPr>
      <xdr:spPr>
        <a:xfrm>
          <a:off x="143510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42</xdr:row>
      <xdr:rowOff>60977</xdr:rowOff>
    </xdr:from>
    <xdr:ext cx="762000" cy="259045"/>
    <xdr:sp macro="" textlink="">
      <xdr:nvSpPr>
        <xdr:cNvPr id="389" name="テキスト ボックス 388">
          <a:extLst>
            <a:ext uri="{FF2B5EF4-FFF2-40B4-BE49-F238E27FC236}">
              <a16:creationId xmlns:a16="http://schemas.microsoft.com/office/drawing/2014/main" id="{00000000-0008-0000-0300-000085010000}"/>
            </a:ext>
          </a:extLst>
        </xdr:cNvPr>
        <xdr:cNvSpPr txBox="1"/>
      </xdr:nvSpPr>
      <xdr:spPr>
        <a:xfrm>
          <a:off x="14020800" y="726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97790</xdr:rowOff>
    </xdr:from>
    <xdr:to>
      <xdr:col>64</xdr:col>
      <xdr:colOff>152400</xdr:colOff>
      <xdr:row>42</xdr:row>
      <xdr:rowOff>27940</xdr:rowOff>
    </xdr:to>
    <xdr:sp macro="" textlink="">
      <xdr:nvSpPr>
        <xdr:cNvPr id="390" name="フローチャート: 判断 389">
          <a:extLst>
            <a:ext uri="{FF2B5EF4-FFF2-40B4-BE49-F238E27FC236}">
              <a16:creationId xmlns:a16="http://schemas.microsoft.com/office/drawing/2014/main" id="{00000000-0008-0000-0300-000086010000}"/>
            </a:ext>
          </a:extLst>
        </xdr:cNvPr>
        <xdr:cNvSpPr/>
      </xdr:nvSpPr>
      <xdr:spPr>
        <a:xfrm>
          <a:off x="13462000" y="7127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42</xdr:row>
      <xdr:rowOff>12717</xdr:rowOff>
    </xdr:from>
    <xdr:ext cx="762000" cy="259045"/>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3131800" y="7213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138006</xdr:rowOff>
    </xdr:from>
    <xdr:to>
      <xdr:col>81</xdr:col>
      <xdr:colOff>95250</xdr:colOff>
      <xdr:row>42</xdr:row>
      <xdr:rowOff>68156</xdr:rowOff>
    </xdr:to>
    <xdr:sp macro="" textlink="">
      <xdr:nvSpPr>
        <xdr:cNvPr id="397" name="楕円 396">
          <a:extLst>
            <a:ext uri="{FF2B5EF4-FFF2-40B4-BE49-F238E27FC236}">
              <a16:creationId xmlns:a16="http://schemas.microsoft.com/office/drawing/2014/main" id="{00000000-0008-0000-0300-00008D010000}"/>
            </a:ext>
          </a:extLst>
        </xdr:cNvPr>
        <xdr:cNvSpPr/>
      </xdr:nvSpPr>
      <xdr:spPr>
        <a:xfrm>
          <a:off x="16967200" y="71674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41</xdr:row>
      <xdr:rowOff>110083</xdr:rowOff>
    </xdr:from>
    <xdr:ext cx="762000" cy="259045"/>
    <xdr:sp macro="" textlink="">
      <xdr:nvSpPr>
        <xdr:cNvPr id="398" name="公債費負担の状況該当値テキスト">
          <a:extLst>
            <a:ext uri="{FF2B5EF4-FFF2-40B4-BE49-F238E27FC236}">
              <a16:creationId xmlns:a16="http://schemas.microsoft.com/office/drawing/2014/main" id="{00000000-0008-0000-0300-00008E010000}"/>
            </a:ext>
          </a:extLst>
        </xdr:cNvPr>
        <xdr:cNvSpPr txBox="1"/>
      </xdr:nvSpPr>
      <xdr:spPr>
        <a:xfrm>
          <a:off x="17106900" y="71395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41</xdr:row>
      <xdr:rowOff>89746</xdr:rowOff>
    </xdr:from>
    <xdr:to>
      <xdr:col>77</xdr:col>
      <xdr:colOff>95250</xdr:colOff>
      <xdr:row>42</xdr:row>
      <xdr:rowOff>19896</xdr:rowOff>
    </xdr:to>
    <xdr:sp macro="" textlink="">
      <xdr:nvSpPr>
        <xdr:cNvPr id="399" name="楕円 398">
          <a:extLst>
            <a:ext uri="{FF2B5EF4-FFF2-40B4-BE49-F238E27FC236}">
              <a16:creationId xmlns:a16="http://schemas.microsoft.com/office/drawing/2014/main" id="{00000000-0008-0000-0300-00008F010000}"/>
            </a:ext>
          </a:extLst>
        </xdr:cNvPr>
        <xdr:cNvSpPr/>
      </xdr:nvSpPr>
      <xdr:spPr>
        <a:xfrm>
          <a:off x="16129000" y="71191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42</xdr:row>
      <xdr:rowOff>4673</xdr:rowOff>
    </xdr:from>
    <xdr:ext cx="7366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5798800" y="72055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41</xdr:row>
      <xdr:rowOff>33444</xdr:rowOff>
    </xdr:from>
    <xdr:to>
      <xdr:col>73</xdr:col>
      <xdr:colOff>44450</xdr:colOff>
      <xdr:row>41</xdr:row>
      <xdr:rowOff>135044</xdr:rowOff>
    </xdr:to>
    <xdr:sp macro="" textlink="">
      <xdr:nvSpPr>
        <xdr:cNvPr id="401" name="楕円 400">
          <a:extLst>
            <a:ext uri="{FF2B5EF4-FFF2-40B4-BE49-F238E27FC236}">
              <a16:creationId xmlns:a16="http://schemas.microsoft.com/office/drawing/2014/main" id="{00000000-0008-0000-0300-000091010000}"/>
            </a:ext>
          </a:extLst>
        </xdr:cNvPr>
        <xdr:cNvSpPr/>
      </xdr:nvSpPr>
      <xdr:spPr>
        <a:xfrm>
          <a:off x="15240000" y="70628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119821</xdr:rowOff>
    </xdr:from>
    <xdr:ext cx="7620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4909800" y="71492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40</xdr:row>
      <xdr:rowOff>164677</xdr:rowOff>
    </xdr:from>
    <xdr:to>
      <xdr:col>68</xdr:col>
      <xdr:colOff>203200</xdr:colOff>
      <xdr:row>41</xdr:row>
      <xdr:rowOff>94827</xdr:rowOff>
    </xdr:to>
    <xdr:sp macro="" textlink="">
      <xdr:nvSpPr>
        <xdr:cNvPr id="403" name="楕円 402">
          <a:extLst>
            <a:ext uri="{FF2B5EF4-FFF2-40B4-BE49-F238E27FC236}">
              <a16:creationId xmlns:a16="http://schemas.microsoft.com/office/drawing/2014/main" id="{00000000-0008-0000-0300-000093010000}"/>
            </a:ext>
          </a:extLst>
        </xdr:cNvPr>
        <xdr:cNvSpPr/>
      </xdr:nvSpPr>
      <xdr:spPr>
        <a:xfrm>
          <a:off x="14351000" y="70226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105004</xdr:rowOff>
    </xdr:from>
    <xdr:ext cx="762000" cy="259045"/>
    <xdr:sp macro="" textlink="">
      <xdr:nvSpPr>
        <xdr:cNvPr id="404" name="テキスト ボックス 403">
          <a:extLst>
            <a:ext uri="{FF2B5EF4-FFF2-40B4-BE49-F238E27FC236}">
              <a16:creationId xmlns:a16="http://schemas.microsoft.com/office/drawing/2014/main" id="{00000000-0008-0000-0300-000094010000}"/>
            </a:ext>
          </a:extLst>
        </xdr:cNvPr>
        <xdr:cNvSpPr txBox="1"/>
      </xdr:nvSpPr>
      <xdr:spPr>
        <a:xfrm>
          <a:off x="14020800" y="67915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156633</xdr:rowOff>
    </xdr:from>
    <xdr:to>
      <xdr:col>64</xdr:col>
      <xdr:colOff>152400</xdr:colOff>
      <xdr:row>41</xdr:row>
      <xdr:rowOff>86783</xdr:rowOff>
    </xdr:to>
    <xdr:sp macro="" textlink="">
      <xdr:nvSpPr>
        <xdr:cNvPr id="405" name="楕円 404">
          <a:extLst>
            <a:ext uri="{FF2B5EF4-FFF2-40B4-BE49-F238E27FC236}">
              <a16:creationId xmlns:a16="http://schemas.microsoft.com/office/drawing/2014/main" id="{00000000-0008-0000-0300-000095010000}"/>
            </a:ext>
          </a:extLst>
        </xdr:cNvPr>
        <xdr:cNvSpPr/>
      </xdr:nvSpPr>
      <xdr:spPr>
        <a:xfrm>
          <a:off x="13462000" y="70146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96960</xdr:rowOff>
    </xdr:from>
    <xdr:ext cx="762000" cy="259045"/>
    <xdr:sp macro="" textlink="">
      <xdr:nvSpPr>
        <xdr:cNvPr id="406" name="テキスト ボックス 405">
          <a:extLst>
            <a:ext uri="{FF2B5EF4-FFF2-40B4-BE49-F238E27FC236}">
              <a16:creationId xmlns:a16="http://schemas.microsoft.com/office/drawing/2014/main" id="{00000000-0008-0000-0300-000096010000}"/>
            </a:ext>
          </a:extLst>
        </xdr:cNvPr>
        <xdr:cNvSpPr txBox="1"/>
      </xdr:nvSpPr>
      <xdr:spPr>
        <a:xfrm>
          <a:off x="13131800" y="67835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7" name="正方形/長方形 406">
          <a:extLst>
            <a:ext uri="{FF2B5EF4-FFF2-40B4-BE49-F238E27FC236}">
              <a16:creationId xmlns:a16="http://schemas.microsoft.com/office/drawing/2014/main" id="{00000000-0008-0000-0300-000097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8" name="テキスト ボックス 407">
          <a:extLst>
            <a:ext uri="{FF2B5EF4-FFF2-40B4-BE49-F238E27FC236}">
              <a16:creationId xmlns:a16="http://schemas.microsoft.com/office/drawing/2014/main" id="{00000000-0008-0000-0300-000098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0" name="正方形/長方形 409">
          <a:extLst>
            <a:ext uri="{FF2B5EF4-FFF2-40B4-BE49-F238E27FC236}">
              <a16:creationId xmlns:a16="http://schemas.microsoft.com/office/drawing/2014/main" id="{00000000-0008-0000-0300-00009A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1" name="正方形/長方形 410">
          <a:extLst>
            <a:ext uri="{FF2B5EF4-FFF2-40B4-BE49-F238E27FC236}">
              <a16:creationId xmlns:a16="http://schemas.microsoft.com/office/drawing/2014/main" id="{00000000-0008-0000-0300-00009B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19" name="テキスト ボックス 418">
          <a:extLst>
            <a:ext uri="{FF2B5EF4-FFF2-40B4-BE49-F238E27FC236}">
              <a16:creationId xmlns:a16="http://schemas.microsoft.com/office/drawing/2014/main" id="{00000000-0008-0000-0300-0000A3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将来負担比率については概ね健全な比率で推移している。</a:t>
          </a:r>
        </a:p>
        <a:p>
          <a:r>
            <a:rPr kumimoji="1" lang="ja-JP" altLang="en-US" sz="1200">
              <a:latin typeface="ＭＳ Ｐゴシック" panose="020B0600070205080204" pitchFamily="50" charset="-128"/>
              <a:ea typeface="ＭＳ Ｐゴシック" panose="020B0600070205080204" pitchFamily="50" charset="-128"/>
            </a:rPr>
            <a:t>要因としては過疎債・辺地債などの交付税算入率の高い有利な地方債の借入の推進や財政調整基金の積立てによる充当可能財源の確保が要因として考えられる。</a:t>
          </a:r>
        </a:p>
        <a:p>
          <a:r>
            <a:rPr kumimoji="1" lang="ja-JP" altLang="en-US" sz="1200">
              <a:latin typeface="ＭＳ Ｐゴシック" panose="020B0600070205080204" pitchFamily="50" charset="-128"/>
              <a:ea typeface="ＭＳ Ｐゴシック" panose="020B0600070205080204" pitchFamily="50" charset="-128"/>
            </a:rPr>
            <a:t>今後も事業実施の適正化を図り、財政の健全化に努める。</a:t>
          </a:r>
        </a:p>
      </xdr:txBody>
    </xdr:sp>
    <xdr:clientData/>
  </xdr:twoCellAnchor>
  <xdr:oneCellAnchor>
    <xdr:from>
      <xdr:col>61</xdr:col>
      <xdr:colOff>6350</xdr:colOff>
      <xdr:row>10</xdr:row>
      <xdr:rowOff>63500</xdr:rowOff>
    </xdr:from>
    <xdr:ext cx="298543" cy="225703"/>
    <xdr:sp macro="" textlink="">
      <xdr:nvSpPr>
        <xdr:cNvPr id="420" name="テキスト ボックス 419">
          <a:extLst>
            <a:ext uri="{FF2B5EF4-FFF2-40B4-BE49-F238E27FC236}">
              <a16:creationId xmlns:a16="http://schemas.microsoft.com/office/drawing/2014/main" id="{00000000-0008-0000-0300-0000A4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1" name="直線コネクタ 420">
          <a:extLst>
            <a:ext uri="{FF2B5EF4-FFF2-40B4-BE49-F238E27FC236}">
              <a16:creationId xmlns:a16="http://schemas.microsoft.com/office/drawing/2014/main" id="{00000000-0008-0000-0300-0000A5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2" name="テキスト ボックス 421">
          <a:extLst>
            <a:ext uri="{FF2B5EF4-FFF2-40B4-BE49-F238E27FC236}">
              <a16:creationId xmlns:a16="http://schemas.microsoft.com/office/drawing/2014/main" id="{00000000-0008-0000-0300-0000A6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23" name="直線コネクタ 422">
          <a:extLst>
            <a:ext uri="{FF2B5EF4-FFF2-40B4-BE49-F238E27FC236}">
              <a16:creationId xmlns:a16="http://schemas.microsoft.com/office/drawing/2014/main" id="{00000000-0008-0000-0300-0000A7010000}"/>
            </a:ext>
          </a:extLst>
        </xdr:cNvPr>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24" name="テキスト ボックス 423">
          <a:extLst>
            <a:ext uri="{FF2B5EF4-FFF2-40B4-BE49-F238E27FC236}">
              <a16:creationId xmlns:a16="http://schemas.microsoft.com/office/drawing/2014/main" id="{00000000-0008-0000-0300-0000A8010000}"/>
            </a:ext>
          </a:extLst>
        </xdr:cNvPr>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25" name="直線コネクタ 424">
          <a:extLst>
            <a:ext uri="{FF2B5EF4-FFF2-40B4-BE49-F238E27FC236}">
              <a16:creationId xmlns:a16="http://schemas.microsoft.com/office/drawing/2014/main" id="{00000000-0008-0000-0300-0000A9010000}"/>
            </a:ext>
          </a:extLst>
        </xdr:cNvPr>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26" name="テキスト ボックス 425">
          <a:extLst>
            <a:ext uri="{FF2B5EF4-FFF2-40B4-BE49-F238E27FC236}">
              <a16:creationId xmlns:a16="http://schemas.microsoft.com/office/drawing/2014/main" id="{00000000-0008-0000-0300-0000AA010000}"/>
            </a:ext>
          </a:extLst>
        </xdr:cNvPr>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27" name="直線コネクタ 426">
          <a:extLst>
            <a:ext uri="{FF2B5EF4-FFF2-40B4-BE49-F238E27FC236}">
              <a16:creationId xmlns:a16="http://schemas.microsoft.com/office/drawing/2014/main" id="{00000000-0008-0000-0300-0000AB010000}"/>
            </a:ext>
          </a:extLst>
        </xdr:cNvPr>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28" name="テキスト ボックス 427">
          <a:extLst>
            <a:ext uri="{FF2B5EF4-FFF2-40B4-BE49-F238E27FC236}">
              <a16:creationId xmlns:a16="http://schemas.microsoft.com/office/drawing/2014/main" id="{00000000-0008-0000-0300-0000AC010000}"/>
            </a:ext>
          </a:extLst>
        </xdr:cNvPr>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29" name="直線コネクタ 428">
          <a:extLst>
            <a:ext uri="{FF2B5EF4-FFF2-40B4-BE49-F238E27FC236}">
              <a16:creationId xmlns:a16="http://schemas.microsoft.com/office/drawing/2014/main" id="{00000000-0008-0000-0300-0000AD010000}"/>
            </a:ext>
          </a:extLst>
        </xdr:cNvPr>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30" name="テキスト ボックス 429">
          <a:extLst>
            <a:ext uri="{FF2B5EF4-FFF2-40B4-BE49-F238E27FC236}">
              <a16:creationId xmlns:a16="http://schemas.microsoft.com/office/drawing/2014/main" id="{00000000-0008-0000-0300-0000AE010000}"/>
            </a:ext>
          </a:extLst>
        </xdr:cNvPr>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31" name="直線コネクタ 430">
          <a:extLst>
            <a:ext uri="{FF2B5EF4-FFF2-40B4-BE49-F238E27FC236}">
              <a16:creationId xmlns:a16="http://schemas.microsoft.com/office/drawing/2014/main" id="{00000000-0008-0000-0300-0000AF010000}"/>
            </a:ext>
          </a:extLst>
        </xdr:cNvPr>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32" name="テキスト ボックス 431">
          <a:extLst>
            <a:ext uri="{FF2B5EF4-FFF2-40B4-BE49-F238E27FC236}">
              <a16:creationId xmlns:a16="http://schemas.microsoft.com/office/drawing/2014/main" id="{00000000-0008-0000-0300-0000B0010000}"/>
            </a:ext>
          </a:extLst>
        </xdr:cNvPr>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33" name="直線コネクタ 432">
          <a:extLst>
            <a:ext uri="{FF2B5EF4-FFF2-40B4-BE49-F238E27FC236}">
              <a16:creationId xmlns:a16="http://schemas.microsoft.com/office/drawing/2014/main" id="{00000000-0008-0000-0300-0000B1010000}"/>
            </a:ext>
          </a:extLst>
        </xdr:cNvPr>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34" name="テキスト ボックス 433">
          <a:extLst>
            <a:ext uri="{FF2B5EF4-FFF2-40B4-BE49-F238E27FC236}">
              <a16:creationId xmlns:a16="http://schemas.microsoft.com/office/drawing/2014/main" id="{00000000-0008-0000-0300-0000B2010000}"/>
            </a:ext>
          </a:extLst>
        </xdr:cNvPr>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5" name="直線コネクタ 434">
          <a:extLst>
            <a:ext uri="{FF2B5EF4-FFF2-40B4-BE49-F238E27FC236}">
              <a16:creationId xmlns:a16="http://schemas.microsoft.com/office/drawing/2014/main" id="{00000000-0008-0000-0300-0000B3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6" name="将来負担の状況グラフ枠">
          <a:extLst>
            <a:ext uri="{FF2B5EF4-FFF2-40B4-BE49-F238E27FC236}">
              <a16:creationId xmlns:a16="http://schemas.microsoft.com/office/drawing/2014/main" id="{00000000-0008-0000-0300-0000B4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23</xdr:row>
      <xdr:rowOff>37132</xdr:rowOff>
    </xdr:to>
    <xdr:cxnSp macro="">
      <xdr:nvCxnSpPr>
        <xdr:cNvPr id="437" name="直線コネクタ 436">
          <a:extLst>
            <a:ext uri="{FF2B5EF4-FFF2-40B4-BE49-F238E27FC236}">
              <a16:creationId xmlns:a16="http://schemas.microsoft.com/office/drawing/2014/main" id="{00000000-0008-0000-0300-0000B5010000}"/>
            </a:ext>
          </a:extLst>
        </xdr:cNvPr>
        <xdr:cNvCxnSpPr/>
      </xdr:nvCxnSpPr>
      <xdr:spPr>
        <a:xfrm flipV="1">
          <a:off x="17018000" y="2313214"/>
          <a:ext cx="0" cy="166726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23</xdr:row>
      <xdr:rowOff>9209</xdr:rowOff>
    </xdr:from>
    <xdr:ext cx="762000" cy="259045"/>
    <xdr:sp macro="" textlink="">
      <xdr:nvSpPr>
        <xdr:cNvPr id="438" name="将来負担の状況最小値テキスト">
          <a:extLst>
            <a:ext uri="{FF2B5EF4-FFF2-40B4-BE49-F238E27FC236}">
              <a16:creationId xmlns:a16="http://schemas.microsoft.com/office/drawing/2014/main" id="{00000000-0008-0000-0300-0000B6010000}"/>
            </a:ext>
          </a:extLst>
        </xdr:cNvPr>
        <xdr:cNvSpPr txBox="1"/>
      </xdr:nvSpPr>
      <xdr:spPr>
        <a:xfrm>
          <a:off x="17106900" y="39525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37132</xdr:rowOff>
    </xdr:from>
    <xdr:to>
      <xdr:col>81</xdr:col>
      <xdr:colOff>133350</xdr:colOff>
      <xdr:row>23</xdr:row>
      <xdr:rowOff>37132</xdr:rowOff>
    </xdr:to>
    <xdr:cxnSp macro="">
      <xdr:nvCxnSpPr>
        <xdr:cNvPr id="439" name="直線コネクタ 438">
          <a:extLst>
            <a:ext uri="{FF2B5EF4-FFF2-40B4-BE49-F238E27FC236}">
              <a16:creationId xmlns:a16="http://schemas.microsoft.com/office/drawing/2014/main" id="{00000000-0008-0000-0300-0000B7010000}"/>
            </a:ext>
          </a:extLst>
        </xdr:cNvPr>
        <xdr:cNvCxnSpPr/>
      </xdr:nvCxnSpPr>
      <xdr:spPr>
        <a:xfrm>
          <a:off x="16929100" y="39804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119941</xdr:rowOff>
    </xdr:from>
    <xdr:ext cx="762000" cy="259045"/>
    <xdr:sp macro="" textlink="">
      <xdr:nvSpPr>
        <xdr:cNvPr id="440" name="将来負担の状況最大値テキスト">
          <a:extLst>
            <a:ext uri="{FF2B5EF4-FFF2-40B4-BE49-F238E27FC236}">
              <a16:creationId xmlns:a16="http://schemas.microsoft.com/office/drawing/2014/main" id="{00000000-0008-0000-0300-0000B8010000}"/>
            </a:ext>
          </a:extLst>
        </xdr:cNvPr>
        <xdr:cNvSpPr txBox="1"/>
      </xdr:nvSpPr>
      <xdr:spPr>
        <a:xfrm>
          <a:off x="17106900" y="2005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41" name="直線コネクタ 440">
          <a:extLst>
            <a:ext uri="{FF2B5EF4-FFF2-40B4-BE49-F238E27FC236}">
              <a16:creationId xmlns:a16="http://schemas.microsoft.com/office/drawing/2014/main" id="{00000000-0008-0000-0300-0000B9010000}"/>
            </a:ext>
          </a:extLst>
        </xdr:cNvPr>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5641</xdr:rowOff>
    </xdr:from>
    <xdr:ext cx="762000" cy="259045"/>
    <xdr:sp macro="" textlink="">
      <xdr:nvSpPr>
        <xdr:cNvPr id="442" name="将来負担の状況平均値テキスト">
          <a:extLst>
            <a:ext uri="{FF2B5EF4-FFF2-40B4-BE49-F238E27FC236}">
              <a16:creationId xmlns:a16="http://schemas.microsoft.com/office/drawing/2014/main" id="{00000000-0008-0000-0300-0000BA010000}"/>
            </a:ext>
          </a:extLst>
        </xdr:cNvPr>
        <xdr:cNvSpPr txBox="1"/>
      </xdr:nvSpPr>
      <xdr:spPr>
        <a:xfrm>
          <a:off x="17106900" y="22344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33564</xdr:rowOff>
    </xdr:from>
    <xdr:to>
      <xdr:col>81</xdr:col>
      <xdr:colOff>95250</xdr:colOff>
      <xdr:row>13</xdr:row>
      <xdr:rowOff>135164</xdr:rowOff>
    </xdr:to>
    <xdr:sp macro="" textlink="">
      <xdr:nvSpPr>
        <xdr:cNvPr id="443" name="フローチャート: 判断 442">
          <a:extLst>
            <a:ext uri="{FF2B5EF4-FFF2-40B4-BE49-F238E27FC236}">
              <a16:creationId xmlns:a16="http://schemas.microsoft.com/office/drawing/2014/main" id="{00000000-0008-0000-0300-0000BB010000}"/>
            </a:ext>
          </a:extLst>
        </xdr:cNvPr>
        <xdr:cNvSpPr/>
      </xdr:nvSpPr>
      <xdr:spPr>
        <a:xfrm>
          <a:off x="169672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13</xdr:row>
      <xdr:rowOff>33564</xdr:rowOff>
    </xdr:from>
    <xdr:to>
      <xdr:col>77</xdr:col>
      <xdr:colOff>95250</xdr:colOff>
      <xdr:row>13</xdr:row>
      <xdr:rowOff>135164</xdr:rowOff>
    </xdr:to>
    <xdr:sp macro="" textlink="">
      <xdr:nvSpPr>
        <xdr:cNvPr id="444" name="フローチャート: 判断 443">
          <a:extLst>
            <a:ext uri="{FF2B5EF4-FFF2-40B4-BE49-F238E27FC236}">
              <a16:creationId xmlns:a16="http://schemas.microsoft.com/office/drawing/2014/main" id="{00000000-0008-0000-0300-0000BC010000}"/>
            </a:ext>
          </a:extLst>
        </xdr:cNvPr>
        <xdr:cNvSpPr/>
      </xdr:nvSpPr>
      <xdr:spPr>
        <a:xfrm>
          <a:off x="16129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11</xdr:row>
      <xdr:rowOff>145341</xdr:rowOff>
    </xdr:from>
    <xdr:ext cx="736600" cy="259045"/>
    <xdr:sp macro="" textlink="">
      <xdr:nvSpPr>
        <xdr:cNvPr id="445" name="テキスト ボックス 444">
          <a:extLst>
            <a:ext uri="{FF2B5EF4-FFF2-40B4-BE49-F238E27FC236}">
              <a16:creationId xmlns:a16="http://schemas.microsoft.com/office/drawing/2014/main" id="{00000000-0008-0000-0300-0000BD010000}"/>
            </a:ext>
          </a:extLst>
        </xdr:cNvPr>
        <xdr:cNvSpPr txBox="1"/>
      </xdr:nvSpPr>
      <xdr:spPr>
        <a:xfrm>
          <a:off x="15798800" y="20312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33564</xdr:rowOff>
    </xdr:from>
    <xdr:to>
      <xdr:col>73</xdr:col>
      <xdr:colOff>44450</xdr:colOff>
      <xdr:row>13</xdr:row>
      <xdr:rowOff>135164</xdr:rowOff>
    </xdr:to>
    <xdr:sp macro="" textlink="">
      <xdr:nvSpPr>
        <xdr:cNvPr id="446" name="フローチャート: 判断 445">
          <a:extLst>
            <a:ext uri="{FF2B5EF4-FFF2-40B4-BE49-F238E27FC236}">
              <a16:creationId xmlns:a16="http://schemas.microsoft.com/office/drawing/2014/main" id="{00000000-0008-0000-0300-0000BE010000}"/>
            </a:ext>
          </a:extLst>
        </xdr:cNvPr>
        <xdr:cNvSpPr/>
      </xdr:nvSpPr>
      <xdr:spPr>
        <a:xfrm>
          <a:off x="15240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11</xdr:row>
      <xdr:rowOff>145341</xdr:rowOff>
    </xdr:from>
    <xdr:ext cx="762000" cy="259045"/>
    <xdr:sp macro="" textlink="">
      <xdr:nvSpPr>
        <xdr:cNvPr id="447" name="テキスト ボックス 446">
          <a:extLst>
            <a:ext uri="{FF2B5EF4-FFF2-40B4-BE49-F238E27FC236}">
              <a16:creationId xmlns:a16="http://schemas.microsoft.com/office/drawing/2014/main" id="{00000000-0008-0000-0300-0000BF010000}"/>
            </a:ext>
          </a:extLst>
        </xdr:cNvPr>
        <xdr:cNvSpPr txBox="1"/>
      </xdr:nvSpPr>
      <xdr:spPr>
        <a:xfrm>
          <a:off x="14909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13</xdr:row>
      <xdr:rowOff>33564</xdr:rowOff>
    </xdr:from>
    <xdr:to>
      <xdr:col>68</xdr:col>
      <xdr:colOff>203200</xdr:colOff>
      <xdr:row>13</xdr:row>
      <xdr:rowOff>135164</xdr:rowOff>
    </xdr:to>
    <xdr:sp macro="" textlink="">
      <xdr:nvSpPr>
        <xdr:cNvPr id="448" name="フローチャート: 判断 447">
          <a:extLst>
            <a:ext uri="{FF2B5EF4-FFF2-40B4-BE49-F238E27FC236}">
              <a16:creationId xmlns:a16="http://schemas.microsoft.com/office/drawing/2014/main" id="{00000000-0008-0000-0300-0000C0010000}"/>
            </a:ext>
          </a:extLst>
        </xdr:cNvPr>
        <xdr:cNvSpPr/>
      </xdr:nvSpPr>
      <xdr:spPr>
        <a:xfrm>
          <a:off x="14351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11</xdr:row>
      <xdr:rowOff>145341</xdr:rowOff>
    </xdr:from>
    <xdr:ext cx="762000" cy="259045"/>
    <xdr:sp macro="" textlink="">
      <xdr:nvSpPr>
        <xdr:cNvPr id="449" name="テキスト ボックス 448">
          <a:extLst>
            <a:ext uri="{FF2B5EF4-FFF2-40B4-BE49-F238E27FC236}">
              <a16:creationId xmlns:a16="http://schemas.microsoft.com/office/drawing/2014/main" id="{00000000-0008-0000-0300-0000C1010000}"/>
            </a:ext>
          </a:extLst>
        </xdr:cNvPr>
        <xdr:cNvSpPr txBox="1"/>
      </xdr:nvSpPr>
      <xdr:spPr>
        <a:xfrm>
          <a:off x="14020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33564</xdr:rowOff>
    </xdr:from>
    <xdr:to>
      <xdr:col>64</xdr:col>
      <xdr:colOff>152400</xdr:colOff>
      <xdr:row>13</xdr:row>
      <xdr:rowOff>135164</xdr:rowOff>
    </xdr:to>
    <xdr:sp macro="" textlink="">
      <xdr:nvSpPr>
        <xdr:cNvPr id="450" name="フローチャート: 判断 449">
          <a:extLst>
            <a:ext uri="{FF2B5EF4-FFF2-40B4-BE49-F238E27FC236}">
              <a16:creationId xmlns:a16="http://schemas.microsoft.com/office/drawing/2014/main" id="{00000000-0008-0000-0300-0000C2010000}"/>
            </a:ext>
          </a:extLst>
        </xdr:cNvPr>
        <xdr:cNvSpPr/>
      </xdr:nvSpPr>
      <xdr:spPr>
        <a:xfrm>
          <a:off x="13462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11</xdr:row>
      <xdr:rowOff>145341</xdr:rowOff>
    </xdr:from>
    <xdr:ext cx="762000" cy="259045"/>
    <xdr:sp macro="" textlink="">
      <xdr:nvSpPr>
        <xdr:cNvPr id="451" name="テキスト ボックス 450">
          <a:extLst>
            <a:ext uri="{FF2B5EF4-FFF2-40B4-BE49-F238E27FC236}">
              <a16:creationId xmlns:a16="http://schemas.microsoft.com/office/drawing/2014/main" id="{00000000-0008-0000-0300-0000C3010000}"/>
            </a:ext>
          </a:extLst>
        </xdr:cNvPr>
        <xdr:cNvSpPr txBox="1"/>
      </xdr:nvSpPr>
      <xdr:spPr>
        <a:xfrm>
          <a:off x="13131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奈良県下北山村</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811
802
133.39
2,941,597
2,831,253
108,142
1,200,728
3,485,342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7.9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令和</a:t>
          </a:r>
          <a:r>
            <a:rPr kumimoji="1" lang="en-US" altLang="ja-JP" sz="1200">
              <a:latin typeface="ＭＳ Ｐゴシック" panose="020B0600070205080204" pitchFamily="50" charset="-128"/>
              <a:ea typeface="ＭＳ Ｐゴシック" panose="020B0600070205080204" pitchFamily="50" charset="-128"/>
            </a:rPr>
            <a:t>5</a:t>
          </a:r>
          <a:r>
            <a:rPr kumimoji="1" lang="ja-JP" altLang="en-US" sz="1200">
              <a:latin typeface="ＭＳ Ｐゴシック" panose="020B0600070205080204" pitchFamily="50" charset="-128"/>
              <a:ea typeface="ＭＳ Ｐゴシック" panose="020B0600070205080204" pitchFamily="50" charset="-128"/>
            </a:rPr>
            <a:t>年度においては職員を</a:t>
          </a:r>
          <a:r>
            <a:rPr kumimoji="1" lang="en-US" altLang="ja-JP" sz="1200">
              <a:latin typeface="ＭＳ Ｐゴシック" panose="020B0600070205080204" pitchFamily="50" charset="-128"/>
              <a:ea typeface="ＭＳ Ｐゴシック" panose="020B0600070205080204" pitchFamily="50" charset="-128"/>
            </a:rPr>
            <a:t>4</a:t>
          </a:r>
          <a:r>
            <a:rPr kumimoji="1" lang="ja-JP" altLang="en-US" sz="1200">
              <a:latin typeface="ＭＳ Ｐゴシック" panose="020B0600070205080204" pitchFamily="50" charset="-128"/>
              <a:ea typeface="ＭＳ Ｐゴシック" panose="020B0600070205080204" pitchFamily="50" charset="-128"/>
            </a:rPr>
            <a:t>名採用したことや人事院勧告による給与改定により職員及び任用職員の基本給、手当等が増加したことも要因となり、前年度と比較し、数値は上昇した。</a:t>
          </a:r>
        </a:p>
        <a:p>
          <a:r>
            <a:rPr kumimoji="1" lang="ja-JP" altLang="en-US" sz="1200">
              <a:latin typeface="ＭＳ Ｐゴシック" panose="020B0600070205080204" pitchFamily="50" charset="-128"/>
              <a:ea typeface="ＭＳ Ｐゴシック" panose="020B0600070205080204" pitchFamily="50" charset="-128"/>
            </a:rPr>
            <a:t>又、類似団体の平均を下回っているが、今後も例年同様に定員適正化計画に基づき職員数の適正化等に努め、事務事業の効率化に取り組む必要がある。</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62230</xdr:rowOff>
    </xdr:from>
    <xdr:to>
      <xdr:col>24</xdr:col>
      <xdr:colOff>25400</xdr:colOff>
      <xdr:row>40</xdr:row>
      <xdr:rowOff>73660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720080"/>
          <a:ext cx="0" cy="12115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45737</xdr:rowOff>
    </xdr:from>
    <xdr:ext cx="762000" cy="259045"/>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6903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73660</xdr:rowOff>
    </xdr:from>
    <xdr:to>
      <xdr:col>24</xdr:col>
      <xdr:colOff>114300</xdr:colOff>
      <xdr:row>40</xdr:row>
      <xdr:rowOff>73660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69316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148607</xdr:rowOff>
    </xdr:from>
    <xdr:ext cx="762000" cy="259045"/>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463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62230</xdr:rowOff>
    </xdr:from>
    <xdr:to>
      <xdr:col>24</xdr:col>
      <xdr:colOff>114300</xdr:colOff>
      <xdr:row>33</xdr:row>
      <xdr:rowOff>62230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720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35</xdr:row>
      <xdr:rowOff>138430</xdr:rowOff>
    </xdr:from>
    <xdr:to>
      <xdr:col>24</xdr:col>
      <xdr:colOff>25400</xdr:colOff>
      <xdr:row>35</xdr:row>
      <xdr:rowOff>157480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a:off x="3987800" y="6139180"/>
          <a:ext cx="8382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29227</xdr:rowOff>
    </xdr:from>
    <xdr:ext cx="762000" cy="259045"/>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62014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57150</xdr:rowOff>
    </xdr:from>
    <xdr:to>
      <xdr:col>24</xdr:col>
      <xdr:colOff>76200</xdr:colOff>
      <xdr:row>36</xdr:row>
      <xdr:rowOff>158750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775200" y="6229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35</xdr:row>
      <xdr:rowOff>138430</xdr:rowOff>
    </xdr:from>
    <xdr:to>
      <xdr:col>19</xdr:col>
      <xdr:colOff>187325</xdr:colOff>
      <xdr:row>35</xdr:row>
      <xdr:rowOff>138430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a:off x="3098800" y="613918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26670</xdr:rowOff>
    </xdr:from>
    <xdr:to>
      <xdr:col>20</xdr:col>
      <xdr:colOff>38100</xdr:colOff>
      <xdr:row>36</xdr:row>
      <xdr:rowOff>128270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937000" y="6198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36</xdr:row>
      <xdr:rowOff>113047</xdr:rowOff>
    </xdr:from>
    <xdr:ext cx="736600" cy="259045"/>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62852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35</xdr:row>
      <xdr:rowOff>138430</xdr:rowOff>
    </xdr:from>
    <xdr:to>
      <xdr:col>15</xdr:col>
      <xdr:colOff>98425</xdr:colOff>
      <xdr:row>36</xdr:row>
      <xdr:rowOff>96520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flipV="1">
          <a:off x="2209800" y="6139180"/>
          <a:ext cx="889000" cy="129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0</xdr:rowOff>
    </xdr:from>
    <xdr:to>
      <xdr:col>15</xdr:col>
      <xdr:colOff>149225</xdr:colOff>
      <xdr:row>36</xdr:row>
      <xdr:rowOff>101600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3048000" y="6172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36</xdr:row>
      <xdr:rowOff>86377</xdr:rowOff>
    </xdr:from>
    <xdr:ext cx="762000" cy="25904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6258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36</xdr:row>
      <xdr:rowOff>96520</xdr:rowOff>
    </xdr:from>
    <xdr:to>
      <xdr:col>11</xdr:col>
      <xdr:colOff>9525</xdr:colOff>
      <xdr:row>36</xdr:row>
      <xdr:rowOff>153670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flipV="1">
          <a:off x="1320800" y="6268720"/>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91440</xdr:rowOff>
    </xdr:from>
    <xdr:to>
      <xdr:col>11</xdr:col>
      <xdr:colOff>60325</xdr:colOff>
      <xdr:row>37</xdr:row>
      <xdr:rowOff>21590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159000" y="6263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6367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6350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30480</xdr:rowOff>
    </xdr:from>
    <xdr:to>
      <xdr:col>6</xdr:col>
      <xdr:colOff>171450</xdr:colOff>
      <xdr:row>36</xdr:row>
      <xdr:rowOff>132080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270000" y="6202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142257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5971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106680</xdr:rowOff>
    </xdr:from>
    <xdr:to>
      <xdr:col>24</xdr:col>
      <xdr:colOff>76200</xdr:colOff>
      <xdr:row>36</xdr:row>
      <xdr:rowOff>36830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775200" y="6107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123207</xdr:rowOff>
    </xdr:from>
    <xdr:ext cx="762000" cy="259045"/>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59525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35</xdr:row>
      <xdr:rowOff>87630</xdr:rowOff>
    </xdr:from>
    <xdr:to>
      <xdr:col>20</xdr:col>
      <xdr:colOff>38100</xdr:colOff>
      <xdr:row>36</xdr:row>
      <xdr:rowOff>17780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937000" y="6088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27957</xdr:rowOff>
    </xdr:from>
    <xdr:ext cx="7366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58572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35</xdr:row>
      <xdr:rowOff>87630</xdr:rowOff>
    </xdr:from>
    <xdr:to>
      <xdr:col>15</xdr:col>
      <xdr:colOff>149225</xdr:colOff>
      <xdr:row>36</xdr:row>
      <xdr:rowOff>17780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048000" y="6088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27957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5857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36</xdr:row>
      <xdr:rowOff>45720</xdr:rowOff>
    </xdr:from>
    <xdr:to>
      <xdr:col>11</xdr:col>
      <xdr:colOff>60325</xdr:colOff>
      <xdr:row>36</xdr:row>
      <xdr:rowOff>147320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159000" y="6217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157497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5986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102870</xdr:rowOff>
    </xdr:from>
    <xdr:to>
      <xdr:col>6</xdr:col>
      <xdr:colOff>171450</xdr:colOff>
      <xdr:row>37</xdr:row>
      <xdr:rowOff>33020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270000" y="6275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17797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63614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行財政改革に伴い、不要な支出は控えているが、情報セキュリティの強化などのシステム関連経費や平成</a:t>
          </a:r>
          <a:r>
            <a:rPr kumimoji="1" lang="en-US" altLang="ja-JP" sz="1200">
              <a:latin typeface="ＭＳ Ｐゴシック" panose="020B0600070205080204" pitchFamily="50" charset="-128"/>
              <a:ea typeface="ＭＳ Ｐゴシック" panose="020B0600070205080204" pitchFamily="50" charset="-128"/>
            </a:rPr>
            <a:t>30</a:t>
          </a:r>
          <a:r>
            <a:rPr kumimoji="1" lang="ja-JP" altLang="en-US" sz="1200">
              <a:latin typeface="ＭＳ Ｐゴシック" panose="020B0600070205080204" pitchFamily="50" charset="-128"/>
              <a:ea typeface="ＭＳ Ｐゴシック" panose="020B0600070205080204" pitchFamily="50" charset="-128"/>
            </a:rPr>
            <a:t>年度で公営企業会計が廃止され、支出費用等を普通会計内での管理とした為、令和元年度より管理料や委託料等の管理経費が増加している。</a:t>
          </a:r>
        </a:p>
        <a:p>
          <a:r>
            <a:rPr kumimoji="1" lang="ja-JP" altLang="en-US" sz="1200">
              <a:latin typeface="ＭＳ Ｐゴシック" panose="020B0600070205080204" pitchFamily="50" charset="-128"/>
              <a:ea typeface="ＭＳ Ｐゴシック" panose="020B0600070205080204" pitchFamily="50" charset="-128"/>
            </a:rPr>
            <a:t>令和</a:t>
          </a:r>
          <a:r>
            <a:rPr kumimoji="1" lang="en-US" altLang="ja-JP" sz="1200">
              <a:latin typeface="ＭＳ Ｐゴシック" panose="020B0600070205080204" pitchFamily="50" charset="-128"/>
              <a:ea typeface="ＭＳ Ｐゴシック" panose="020B0600070205080204" pitchFamily="50" charset="-128"/>
            </a:rPr>
            <a:t>5</a:t>
          </a:r>
          <a:r>
            <a:rPr kumimoji="1" lang="ja-JP" altLang="en-US" sz="1200">
              <a:latin typeface="ＭＳ Ｐゴシック" panose="020B0600070205080204" pitchFamily="50" charset="-128"/>
              <a:ea typeface="ＭＳ Ｐゴシック" panose="020B0600070205080204" pitchFamily="50" charset="-128"/>
            </a:rPr>
            <a:t>年度については昨今の物価高騰によりシステム関連経費等が増加した為、数値は若干上昇した。</a:t>
          </a:r>
        </a:p>
        <a:p>
          <a:r>
            <a:rPr kumimoji="1" lang="ja-JP" altLang="en-US" sz="1200">
              <a:latin typeface="ＭＳ Ｐゴシック" panose="020B0600070205080204" pitchFamily="50" charset="-128"/>
              <a:ea typeface="ＭＳ Ｐゴシック" panose="020B0600070205080204" pitchFamily="50" charset="-128"/>
            </a:rPr>
            <a:t>又、依然として類似団体平均より上回っている事から今後とも経常経費の削減に努め、数値の抑制・適正化を図る必要がある。</a:t>
          </a: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69850</xdr:rowOff>
    </xdr:from>
    <xdr:to>
      <xdr:col>85</xdr:col>
      <xdr:colOff>66675</xdr:colOff>
      <xdr:row>21</xdr:row>
      <xdr:rowOff>69850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670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20</xdr:row>
      <xdr:rowOff>99077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528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127000</xdr:rowOff>
    </xdr:from>
    <xdr:to>
      <xdr:col>85</xdr:col>
      <xdr:colOff>66675</xdr:colOff>
      <xdr:row>18</xdr:row>
      <xdr:rowOff>127000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213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156227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070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12700</xdr:rowOff>
    </xdr:from>
    <xdr:to>
      <xdr:col>85</xdr:col>
      <xdr:colOff>66675</xdr:colOff>
      <xdr:row>16</xdr:row>
      <xdr:rowOff>12700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755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41927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613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13</xdr:row>
      <xdr:rowOff>69850</xdr:rowOff>
    </xdr:from>
    <xdr:to>
      <xdr:col>85</xdr:col>
      <xdr:colOff>66675</xdr:colOff>
      <xdr:row>13</xdr:row>
      <xdr:rowOff>69850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298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99077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156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10</xdr:row>
      <xdr:rowOff>127000</xdr:rowOff>
    </xdr:from>
    <xdr:to>
      <xdr:col>85</xdr:col>
      <xdr:colOff>66675</xdr:colOff>
      <xdr:row>24</xdr:row>
      <xdr:rowOff>12700</xdr:rowOff>
    </xdr:to>
    <xdr:sp macro="" textlink="">
      <xdr:nvSpPr>
        <xdr:cNvPr id="118" name="物件費グラフ枠">
          <a:extLst>
            <a:ext uri="{FF2B5EF4-FFF2-40B4-BE49-F238E27FC236}">
              <a16:creationId xmlns:a16="http://schemas.microsoft.com/office/drawing/2014/main" id="{00000000-0008-0000-0400-000076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14</xdr:row>
      <xdr:rowOff>40132</xdr:rowOff>
    </xdr:from>
    <xdr:to>
      <xdr:col>82</xdr:col>
      <xdr:colOff>107950</xdr:colOff>
      <xdr:row>21</xdr:row>
      <xdr:rowOff>147574</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flipV="1">
          <a:off x="16510000" y="2440432"/>
          <a:ext cx="0" cy="13075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119651</xdr:rowOff>
    </xdr:from>
    <xdr:ext cx="762000" cy="259045"/>
    <xdr:sp macro="" textlink="">
      <xdr:nvSpPr>
        <xdr:cNvPr id="120" name="物件費最小値テキスト">
          <a:extLst>
            <a:ext uri="{FF2B5EF4-FFF2-40B4-BE49-F238E27FC236}">
              <a16:creationId xmlns:a16="http://schemas.microsoft.com/office/drawing/2014/main" id="{00000000-0008-0000-0400-000078000000}"/>
            </a:ext>
          </a:extLst>
        </xdr:cNvPr>
        <xdr:cNvSpPr txBox="1"/>
      </xdr:nvSpPr>
      <xdr:spPr>
        <a:xfrm>
          <a:off x="16598900" y="37201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147574</xdr:rowOff>
    </xdr:from>
    <xdr:to>
      <xdr:col>82</xdr:col>
      <xdr:colOff>196850</xdr:colOff>
      <xdr:row>21</xdr:row>
      <xdr:rowOff>147574</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6421100" y="37480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126509</xdr:rowOff>
    </xdr:from>
    <xdr:ext cx="762000" cy="259045"/>
    <xdr:sp macro="" textlink="">
      <xdr:nvSpPr>
        <xdr:cNvPr id="122" name="物件費最大値テキスト">
          <a:extLst>
            <a:ext uri="{FF2B5EF4-FFF2-40B4-BE49-F238E27FC236}">
              <a16:creationId xmlns:a16="http://schemas.microsoft.com/office/drawing/2014/main" id="{00000000-0008-0000-0400-00007A000000}"/>
            </a:ext>
          </a:extLst>
        </xdr:cNvPr>
        <xdr:cNvSpPr txBox="1"/>
      </xdr:nvSpPr>
      <xdr:spPr>
        <a:xfrm>
          <a:off x="16598900" y="21839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14</xdr:row>
      <xdr:rowOff>40132</xdr:rowOff>
    </xdr:from>
    <xdr:to>
      <xdr:col>82</xdr:col>
      <xdr:colOff>196850</xdr:colOff>
      <xdr:row>14</xdr:row>
      <xdr:rowOff>40132</xdr:rowOff>
    </xdr:to>
    <xdr:cxnSp macro="">
      <xdr:nvCxnSpPr>
        <xdr:cNvPr id="123" name="直線コネクタ 122">
          <a:extLst>
            <a:ext uri="{FF2B5EF4-FFF2-40B4-BE49-F238E27FC236}">
              <a16:creationId xmlns:a16="http://schemas.microsoft.com/office/drawing/2014/main" id="{00000000-0008-0000-0400-00007B000000}"/>
            </a:ext>
          </a:extLst>
        </xdr:cNvPr>
        <xdr:cNvCxnSpPr/>
      </xdr:nvCxnSpPr>
      <xdr:spPr>
        <a:xfrm>
          <a:off x="16421100" y="24404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17</xdr:row>
      <xdr:rowOff>120142</xdr:rowOff>
    </xdr:from>
    <xdr:to>
      <xdr:col>82</xdr:col>
      <xdr:colOff>107950</xdr:colOff>
      <xdr:row>17</xdr:row>
      <xdr:rowOff>129286</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5671800" y="3034792"/>
          <a:ext cx="8382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17289</xdr:rowOff>
    </xdr:from>
    <xdr:ext cx="762000" cy="259045"/>
    <xdr:sp macro="" textlink="">
      <xdr:nvSpPr>
        <xdr:cNvPr id="125" name="物件費平均値テキスト">
          <a:extLst>
            <a:ext uri="{FF2B5EF4-FFF2-40B4-BE49-F238E27FC236}">
              <a16:creationId xmlns:a16="http://schemas.microsoft.com/office/drawing/2014/main" id="{00000000-0008-0000-0400-00007D000000}"/>
            </a:ext>
          </a:extLst>
        </xdr:cNvPr>
        <xdr:cNvSpPr txBox="1"/>
      </xdr:nvSpPr>
      <xdr:spPr>
        <a:xfrm>
          <a:off x="16598900" y="276048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762</xdr:rowOff>
    </xdr:from>
    <xdr:to>
      <xdr:col>82</xdr:col>
      <xdr:colOff>158750</xdr:colOff>
      <xdr:row>17</xdr:row>
      <xdr:rowOff>102362</xdr:rowOff>
    </xdr:to>
    <xdr:sp macro="" textlink="">
      <xdr:nvSpPr>
        <xdr:cNvPr id="126" name="フローチャート: 判断 125">
          <a:extLst>
            <a:ext uri="{FF2B5EF4-FFF2-40B4-BE49-F238E27FC236}">
              <a16:creationId xmlns:a16="http://schemas.microsoft.com/office/drawing/2014/main" id="{00000000-0008-0000-0400-00007E000000}"/>
            </a:ext>
          </a:extLst>
        </xdr:cNvPr>
        <xdr:cNvSpPr/>
      </xdr:nvSpPr>
      <xdr:spPr>
        <a:xfrm>
          <a:off x="16459200" y="2915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17</xdr:row>
      <xdr:rowOff>78994</xdr:rowOff>
    </xdr:from>
    <xdr:to>
      <xdr:col>78</xdr:col>
      <xdr:colOff>69850</xdr:colOff>
      <xdr:row>17</xdr:row>
      <xdr:rowOff>120142</xdr:rowOff>
    </xdr:to>
    <xdr:cxnSp macro="">
      <xdr:nvCxnSpPr>
        <xdr:cNvPr id="127" name="直線コネクタ 126">
          <a:extLst>
            <a:ext uri="{FF2B5EF4-FFF2-40B4-BE49-F238E27FC236}">
              <a16:creationId xmlns:a16="http://schemas.microsoft.com/office/drawing/2014/main" id="{00000000-0008-0000-0400-00007F000000}"/>
            </a:ext>
          </a:extLst>
        </xdr:cNvPr>
        <xdr:cNvCxnSpPr/>
      </xdr:nvCxnSpPr>
      <xdr:spPr>
        <a:xfrm>
          <a:off x="14782800" y="2993644"/>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158496</xdr:rowOff>
    </xdr:from>
    <xdr:to>
      <xdr:col>78</xdr:col>
      <xdr:colOff>120650</xdr:colOff>
      <xdr:row>17</xdr:row>
      <xdr:rowOff>88646</xdr:rowOff>
    </xdr:to>
    <xdr:sp macro="" textlink="">
      <xdr:nvSpPr>
        <xdr:cNvPr id="128" name="フローチャート: 判断 127">
          <a:extLst>
            <a:ext uri="{FF2B5EF4-FFF2-40B4-BE49-F238E27FC236}">
              <a16:creationId xmlns:a16="http://schemas.microsoft.com/office/drawing/2014/main" id="{00000000-0008-0000-0400-000080000000}"/>
            </a:ext>
          </a:extLst>
        </xdr:cNvPr>
        <xdr:cNvSpPr/>
      </xdr:nvSpPr>
      <xdr:spPr>
        <a:xfrm>
          <a:off x="15621000" y="2901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98823</xdr:rowOff>
    </xdr:from>
    <xdr:ext cx="736600" cy="259045"/>
    <xdr:sp macro="" textlink="">
      <xdr:nvSpPr>
        <xdr:cNvPr id="129" name="テキスト ボックス 128">
          <a:extLst>
            <a:ext uri="{FF2B5EF4-FFF2-40B4-BE49-F238E27FC236}">
              <a16:creationId xmlns:a16="http://schemas.microsoft.com/office/drawing/2014/main" id="{00000000-0008-0000-0400-000081000000}"/>
            </a:ext>
          </a:extLst>
        </xdr:cNvPr>
        <xdr:cNvSpPr txBox="1"/>
      </xdr:nvSpPr>
      <xdr:spPr>
        <a:xfrm>
          <a:off x="15290800" y="26705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17</xdr:row>
      <xdr:rowOff>78994</xdr:rowOff>
    </xdr:from>
    <xdr:to>
      <xdr:col>73</xdr:col>
      <xdr:colOff>180975</xdr:colOff>
      <xdr:row>17</xdr:row>
      <xdr:rowOff>143002</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flipV="1">
          <a:off x="13893800" y="2993644"/>
          <a:ext cx="889000" cy="6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103632</xdr:rowOff>
    </xdr:from>
    <xdr:to>
      <xdr:col>74</xdr:col>
      <xdr:colOff>31750</xdr:colOff>
      <xdr:row>17</xdr:row>
      <xdr:rowOff>33782</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4732000" y="2846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43959</xdr:rowOff>
    </xdr:from>
    <xdr:ext cx="762000" cy="259045"/>
    <xdr:sp macro="" textlink="">
      <xdr:nvSpPr>
        <xdr:cNvPr id="132" name="テキスト ボックス 131">
          <a:extLst>
            <a:ext uri="{FF2B5EF4-FFF2-40B4-BE49-F238E27FC236}">
              <a16:creationId xmlns:a16="http://schemas.microsoft.com/office/drawing/2014/main" id="{00000000-0008-0000-0400-000084000000}"/>
            </a:ext>
          </a:extLst>
        </xdr:cNvPr>
        <xdr:cNvSpPr txBox="1"/>
      </xdr:nvSpPr>
      <xdr:spPr>
        <a:xfrm>
          <a:off x="14401800" y="26157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17</xdr:row>
      <xdr:rowOff>143002</xdr:rowOff>
    </xdr:from>
    <xdr:to>
      <xdr:col>69</xdr:col>
      <xdr:colOff>92075</xdr:colOff>
      <xdr:row>17</xdr:row>
      <xdr:rowOff>170434</xdr:rowOff>
    </xdr:to>
    <xdr:cxnSp macro="">
      <xdr:nvCxnSpPr>
        <xdr:cNvPr id="133" name="直線コネクタ 132">
          <a:extLst>
            <a:ext uri="{FF2B5EF4-FFF2-40B4-BE49-F238E27FC236}">
              <a16:creationId xmlns:a16="http://schemas.microsoft.com/office/drawing/2014/main" id="{00000000-0008-0000-0400-000085000000}"/>
            </a:ext>
          </a:extLst>
        </xdr:cNvPr>
        <xdr:cNvCxnSpPr/>
      </xdr:nvCxnSpPr>
      <xdr:spPr>
        <a:xfrm flipV="1">
          <a:off x="13004800" y="3057652"/>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131064</xdr:rowOff>
    </xdr:from>
    <xdr:to>
      <xdr:col>69</xdr:col>
      <xdr:colOff>142875</xdr:colOff>
      <xdr:row>17</xdr:row>
      <xdr:rowOff>61214</xdr:rowOff>
    </xdr:to>
    <xdr:sp macro="" textlink="">
      <xdr:nvSpPr>
        <xdr:cNvPr id="134" name="フローチャート: 判断 133">
          <a:extLst>
            <a:ext uri="{FF2B5EF4-FFF2-40B4-BE49-F238E27FC236}">
              <a16:creationId xmlns:a16="http://schemas.microsoft.com/office/drawing/2014/main" id="{00000000-0008-0000-0400-000086000000}"/>
            </a:ext>
          </a:extLst>
        </xdr:cNvPr>
        <xdr:cNvSpPr/>
      </xdr:nvSpPr>
      <xdr:spPr>
        <a:xfrm>
          <a:off x="13843000" y="2874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71391</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3512800" y="26431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32766</xdr:rowOff>
    </xdr:from>
    <xdr:to>
      <xdr:col>65</xdr:col>
      <xdr:colOff>53975</xdr:colOff>
      <xdr:row>17</xdr:row>
      <xdr:rowOff>134366</xdr:rowOff>
    </xdr:to>
    <xdr:sp macro="" textlink="">
      <xdr:nvSpPr>
        <xdr:cNvPr id="136" name="フローチャート: 判断 135">
          <a:extLst>
            <a:ext uri="{FF2B5EF4-FFF2-40B4-BE49-F238E27FC236}">
              <a16:creationId xmlns:a16="http://schemas.microsoft.com/office/drawing/2014/main" id="{00000000-0008-0000-0400-000088000000}"/>
            </a:ext>
          </a:extLst>
        </xdr:cNvPr>
        <xdr:cNvSpPr/>
      </xdr:nvSpPr>
      <xdr:spPr>
        <a:xfrm>
          <a:off x="12954000" y="2947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144543</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2623800" y="27162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78486</xdr:rowOff>
    </xdr:from>
    <xdr:to>
      <xdr:col>82</xdr:col>
      <xdr:colOff>158750</xdr:colOff>
      <xdr:row>18</xdr:row>
      <xdr:rowOff>8636</xdr:rowOff>
    </xdr:to>
    <xdr:sp macro="" textlink="">
      <xdr:nvSpPr>
        <xdr:cNvPr id="143" name="楕円 142">
          <a:extLst>
            <a:ext uri="{FF2B5EF4-FFF2-40B4-BE49-F238E27FC236}">
              <a16:creationId xmlns:a16="http://schemas.microsoft.com/office/drawing/2014/main" id="{00000000-0008-0000-0400-00008F000000}"/>
            </a:ext>
          </a:extLst>
        </xdr:cNvPr>
        <xdr:cNvSpPr/>
      </xdr:nvSpPr>
      <xdr:spPr>
        <a:xfrm>
          <a:off x="16459200" y="29931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17</xdr:row>
      <xdr:rowOff>50563</xdr:rowOff>
    </xdr:from>
    <xdr:ext cx="762000" cy="259045"/>
    <xdr:sp macro="" textlink="">
      <xdr:nvSpPr>
        <xdr:cNvPr id="144" name="物件費該当値テキスト">
          <a:extLst>
            <a:ext uri="{FF2B5EF4-FFF2-40B4-BE49-F238E27FC236}">
              <a16:creationId xmlns:a16="http://schemas.microsoft.com/office/drawing/2014/main" id="{00000000-0008-0000-0400-000090000000}"/>
            </a:ext>
          </a:extLst>
        </xdr:cNvPr>
        <xdr:cNvSpPr txBox="1"/>
      </xdr:nvSpPr>
      <xdr:spPr>
        <a:xfrm>
          <a:off x="16598900" y="29652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17</xdr:row>
      <xdr:rowOff>69342</xdr:rowOff>
    </xdr:from>
    <xdr:to>
      <xdr:col>78</xdr:col>
      <xdr:colOff>120650</xdr:colOff>
      <xdr:row>17</xdr:row>
      <xdr:rowOff>170942</xdr:rowOff>
    </xdr:to>
    <xdr:sp macro="" textlink="">
      <xdr:nvSpPr>
        <xdr:cNvPr id="145" name="楕円 144">
          <a:extLst>
            <a:ext uri="{FF2B5EF4-FFF2-40B4-BE49-F238E27FC236}">
              <a16:creationId xmlns:a16="http://schemas.microsoft.com/office/drawing/2014/main" id="{00000000-0008-0000-0400-000091000000}"/>
            </a:ext>
          </a:extLst>
        </xdr:cNvPr>
        <xdr:cNvSpPr/>
      </xdr:nvSpPr>
      <xdr:spPr>
        <a:xfrm>
          <a:off x="15621000" y="2983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155719</xdr:rowOff>
    </xdr:from>
    <xdr:ext cx="736600" cy="259045"/>
    <xdr:sp macro="" textlink="">
      <xdr:nvSpPr>
        <xdr:cNvPr id="146" name="テキスト ボックス 145">
          <a:extLst>
            <a:ext uri="{FF2B5EF4-FFF2-40B4-BE49-F238E27FC236}">
              <a16:creationId xmlns:a16="http://schemas.microsoft.com/office/drawing/2014/main" id="{00000000-0008-0000-0400-000092000000}"/>
            </a:ext>
          </a:extLst>
        </xdr:cNvPr>
        <xdr:cNvSpPr txBox="1"/>
      </xdr:nvSpPr>
      <xdr:spPr>
        <a:xfrm>
          <a:off x="15290800" y="30703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17</xdr:row>
      <xdr:rowOff>28194</xdr:rowOff>
    </xdr:from>
    <xdr:to>
      <xdr:col>74</xdr:col>
      <xdr:colOff>31750</xdr:colOff>
      <xdr:row>17</xdr:row>
      <xdr:rowOff>129794</xdr:rowOff>
    </xdr:to>
    <xdr:sp macro="" textlink="">
      <xdr:nvSpPr>
        <xdr:cNvPr id="147" name="楕円 146">
          <a:extLst>
            <a:ext uri="{FF2B5EF4-FFF2-40B4-BE49-F238E27FC236}">
              <a16:creationId xmlns:a16="http://schemas.microsoft.com/office/drawing/2014/main" id="{00000000-0008-0000-0400-000093000000}"/>
            </a:ext>
          </a:extLst>
        </xdr:cNvPr>
        <xdr:cNvSpPr/>
      </xdr:nvSpPr>
      <xdr:spPr>
        <a:xfrm>
          <a:off x="14732000" y="2942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114571</xdr:rowOff>
    </xdr:from>
    <xdr:ext cx="762000" cy="259045"/>
    <xdr:sp macro="" textlink="">
      <xdr:nvSpPr>
        <xdr:cNvPr id="148" name="テキスト ボックス 147">
          <a:extLst>
            <a:ext uri="{FF2B5EF4-FFF2-40B4-BE49-F238E27FC236}">
              <a16:creationId xmlns:a16="http://schemas.microsoft.com/office/drawing/2014/main" id="{00000000-0008-0000-0400-000094000000}"/>
            </a:ext>
          </a:extLst>
        </xdr:cNvPr>
        <xdr:cNvSpPr txBox="1"/>
      </xdr:nvSpPr>
      <xdr:spPr>
        <a:xfrm>
          <a:off x="14401800" y="30292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17</xdr:row>
      <xdr:rowOff>92202</xdr:rowOff>
    </xdr:from>
    <xdr:to>
      <xdr:col>69</xdr:col>
      <xdr:colOff>142875</xdr:colOff>
      <xdr:row>18</xdr:row>
      <xdr:rowOff>22352</xdr:rowOff>
    </xdr:to>
    <xdr:sp macro="" textlink="">
      <xdr:nvSpPr>
        <xdr:cNvPr id="149" name="楕円 148">
          <a:extLst>
            <a:ext uri="{FF2B5EF4-FFF2-40B4-BE49-F238E27FC236}">
              <a16:creationId xmlns:a16="http://schemas.microsoft.com/office/drawing/2014/main" id="{00000000-0008-0000-0400-000095000000}"/>
            </a:ext>
          </a:extLst>
        </xdr:cNvPr>
        <xdr:cNvSpPr/>
      </xdr:nvSpPr>
      <xdr:spPr>
        <a:xfrm>
          <a:off x="13843000" y="3006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18</xdr:row>
      <xdr:rowOff>7129</xdr:rowOff>
    </xdr:from>
    <xdr:ext cx="762000" cy="259045"/>
    <xdr:sp macro="" textlink="">
      <xdr:nvSpPr>
        <xdr:cNvPr id="150" name="テキスト ボックス 149">
          <a:extLst>
            <a:ext uri="{FF2B5EF4-FFF2-40B4-BE49-F238E27FC236}">
              <a16:creationId xmlns:a16="http://schemas.microsoft.com/office/drawing/2014/main" id="{00000000-0008-0000-0400-000096000000}"/>
            </a:ext>
          </a:extLst>
        </xdr:cNvPr>
        <xdr:cNvSpPr txBox="1"/>
      </xdr:nvSpPr>
      <xdr:spPr>
        <a:xfrm>
          <a:off x="13512800" y="30932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119634</xdr:rowOff>
    </xdr:from>
    <xdr:to>
      <xdr:col>65</xdr:col>
      <xdr:colOff>53975</xdr:colOff>
      <xdr:row>18</xdr:row>
      <xdr:rowOff>49784</xdr:rowOff>
    </xdr:to>
    <xdr:sp macro="" textlink="">
      <xdr:nvSpPr>
        <xdr:cNvPr id="151" name="楕円 150">
          <a:extLst>
            <a:ext uri="{FF2B5EF4-FFF2-40B4-BE49-F238E27FC236}">
              <a16:creationId xmlns:a16="http://schemas.microsoft.com/office/drawing/2014/main" id="{00000000-0008-0000-0400-000097000000}"/>
            </a:ext>
          </a:extLst>
        </xdr:cNvPr>
        <xdr:cNvSpPr/>
      </xdr:nvSpPr>
      <xdr:spPr>
        <a:xfrm>
          <a:off x="12954000" y="30342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18</xdr:row>
      <xdr:rowOff>34561</xdr:rowOff>
    </xdr:from>
    <xdr:ext cx="762000" cy="259045"/>
    <xdr:sp macro="" textlink="">
      <xdr:nvSpPr>
        <xdr:cNvPr id="152" name="テキスト ボックス 151">
          <a:extLst>
            <a:ext uri="{FF2B5EF4-FFF2-40B4-BE49-F238E27FC236}">
              <a16:creationId xmlns:a16="http://schemas.microsoft.com/office/drawing/2014/main" id="{00000000-0008-0000-0400-000098000000}"/>
            </a:ext>
          </a:extLst>
        </xdr:cNvPr>
        <xdr:cNvSpPr txBox="1"/>
      </xdr:nvSpPr>
      <xdr:spPr>
        <a:xfrm>
          <a:off x="12623800" y="31206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3" name="正方形/長方形 152">
          <a:extLst>
            <a:ext uri="{FF2B5EF4-FFF2-40B4-BE49-F238E27FC236}">
              <a16:creationId xmlns:a16="http://schemas.microsoft.com/office/drawing/2014/main" id="{00000000-0008-0000-0400-000099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3" name="テキスト ボックス 162">
          <a:extLst>
            <a:ext uri="{FF2B5EF4-FFF2-40B4-BE49-F238E27FC236}">
              <a16:creationId xmlns:a16="http://schemas.microsoft.com/office/drawing/2014/main" id="{00000000-0008-0000-0400-0000A3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過去５年の数値についても類似団体平均と比較して大きく下回っている。</a:t>
          </a:r>
        </a:p>
        <a:p>
          <a:r>
            <a:rPr kumimoji="1" lang="ja-JP" altLang="en-US" sz="1200">
              <a:latin typeface="ＭＳ Ｐゴシック" panose="020B0600070205080204" pitchFamily="50" charset="-128"/>
              <a:ea typeface="ＭＳ Ｐゴシック" panose="020B0600070205080204" pitchFamily="50" charset="-128"/>
            </a:rPr>
            <a:t>令和５年度については物価高騰対応の非課税・均等割世帯及び低所得の子育て世帯等への給付金事業等を実施した為、前年度と比較し増加している。</a:t>
          </a:r>
        </a:p>
        <a:p>
          <a:r>
            <a:rPr kumimoji="1" lang="ja-JP" altLang="en-US" sz="1200">
              <a:latin typeface="ＭＳ Ｐゴシック" panose="020B0600070205080204" pitchFamily="50" charset="-128"/>
              <a:ea typeface="ＭＳ Ｐゴシック" panose="020B0600070205080204" pitchFamily="50" charset="-128"/>
            </a:rPr>
            <a:t>今後も引き続き適正な支出に努める。</a:t>
          </a:r>
        </a:p>
      </xdr:txBody>
    </xdr:sp>
    <xdr:clientData/>
  </xdr:twoCellAnchor>
  <xdr:oneCellAnchor>
    <xdr:from>
      <xdr:col>3</xdr:col>
      <xdr:colOff>123825</xdr:colOff>
      <xdr:row>49</xdr:row>
      <xdr:rowOff>107950</xdr:rowOff>
    </xdr:from>
    <xdr:ext cx="298543" cy="225703"/>
    <xdr:sp macro="" textlink="">
      <xdr:nvSpPr>
        <xdr:cNvPr id="164" name="テキスト ボックス 163">
          <a:extLst>
            <a:ext uri="{FF2B5EF4-FFF2-40B4-BE49-F238E27FC236}">
              <a16:creationId xmlns:a16="http://schemas.microsoft.com/office/drawing/2014/main" id="{00000000-0008-0000-0400-0000A4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5" name="直線コネクタ 164">
          <a:extLst>
            <a:ext uri="{FF2B5EF4-FFF2-40B4-BE49-F238E27FC236}">
              <a16:creationId xmlns:a16="http://schemas.microsoft.com/office/drawing/2014/main" id="{00000000-0008-0000-0400-0000A5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6" name="テキスト ボックス 165">
          <a:extLst>
            <a:ext uri="{FF2B5EF4-FFF2-40B4-BE49-F238E27FC236}">
              <a16:creationId xmlns:a16="http://schemas.microsoft.com/office/drawing/2014/main" id="{00000000-0008-0000-0400-0000A6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67" name="直線コネクタ 166">
          <a:extLst>
            <a:ext uri="{FF2B5EF4-FFF2-40B4-BE49-F238E27FC236}">
              <a16:creationId xmlns:a16="http://schemas.microsoft.com/office/drawing/2014/main" id="{00000000-0008-0000-0400-0000A7000000}"/>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68" name="テキスト ボックス 167">
          <a:extLst>
            <a:ext uri="{FF2B5EF4-FFF2-40B4-BE49-F238E27FC236}">
              <a16:creationId xmlns:a16="http://schemas.microsoft.com/office/drawing/2014/main" id="{00000000-0008-0000-0400-0000A8000000}"/>
            </a:ext>
          </a:extLst>
        </xdr:cNvPr>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69" name="直線コネクタ 168">
          <a:extLst>
            <a:ext uri="{FF2B5EF4-FFF2-40B4-BE49-F238E27FC236}">
              <a16:creationId xmlns:a16="http://schemas.microsoft.com/office/drawing/2014/main" id="{00000000-0008-0000-0400-0000A9000000}"/>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0" name="テキスト ボックス 169">
          <a:extLst>
            <a:ext uri="{FF2B5EF4-FFF2-40B4-BE49-F238E27FC236}">
              <a16:creationId xmlns:a16="http://schemas.microsoft.com/office/drawing/2014/main" id="{00000000-0008-0000-0400-0000AA000000}"/>
            </a:ext>
          </a:extLst>
        </xdr:cNvPr>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1" name="直線コネクタ 170">
          <a:extLst>
            <a:ext uri="{FF2B5EF4-FFF2-40B4-BE49-F238E27FC236}">
              <a16:creationId xmlns:a16="http://schemas.microsoft.com/office/drawing/2014/main" id="{00000000-0008-0000-0400-0000AB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2" name="テキスト ボックス 171">
          <a:extLst>
            <a:ext uri="{FF2B5EF4-FFF2-40B4-BE49-F238E27FC236}">
              <a16:creationId xmlns:a16="http://schemas.microsoft.com/office/drawing/2014/main" id="{00000000-0008-0000-0400-0000AC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3" name="直線コネクタ 172">
          <a:extLst>
            <a:ext uri="{FF2B5EF4-FFF2-40B4-BE49-F238E27FC236}">
              <a16:creationId xmlns:a16="http://schemas.microsoft.com/office/drawing/2014/main" id="{00000000-0008-0000-0400-0000AD000000}"/>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4" name="テキスト ボックス 173">
          <a:extLst>
            <a:ext uri="{FF2B5EF4-FFF2-40B4-BE49-F238E27FC236}">
              <a16:creationId xmlns:a16="http://schemas.microsoft.com/office/drawing/2014/main" id="{00000000-0008-0000-0400-0000AE000000}"/>
            </a:ext>
          </a:extLst>
        </xdr:cNvPr>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5" name="直線コネクタ 174">
          <a:extLst>
            <a:ext uri="{FF2B5EF4-FFF2-40B4-BE49-F238E27FC236}">
              <a16:creationId xmlns:a16="http://schemas.microsoft.com/office/drawing/2014/main" id="{00000000-0008-0000-0400-0000AF000000}"/>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6" name="テキスト ボックス 175">
          <a:extLst>
            <a:ext uri="{FF2B5EF4-FFF2-40B4-BE49-F238E27FC236}">
              <a16:creationId xmlns:a16="http://schemas.microsoft.com/office/drawing/2014/main" id="{00000000-0008-0000-0400-0000B0000000}"/>
            </a:ext>
          </a:extLst>
        </xdr:cNvPr>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7" name="直線コネクタ 176">
          <a:extLst>
            <a:ext uri="{FF2B5EF4-FFF2-40B4-BE49-F238E27FC236}">
              <a16:creationId xmlns:a16="http://schemas.microsoft.com/office/drawing/2014/main" id="{00000000-0008-0000-0400-0000B1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78" name="扶助費グラフ枠">
          <a:extLst>
            <a:ext uri="{FF2B5EF4-FFF2-40B4-BE49-F238E27FC236}">
              <a16:creationId xmlns:a16="http://schemas.microsoft.com/office/drawing/2014/main" id="{00000000-0008-0000-0400-0000B2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12700</xdr:rowOff>
    </xdr:from>
    <xdr:to>
      <xdr:col>24</xdr:col>
      <xdr:colOff>25400</xdr:colOff>
      <xdr:row>61</xdr:row>
      <xdr:rowOff>69850</xdr:rowOff>
    </xdr:to>
    <xdr:cxnSp macro="">
      <xdr:nvCxnSpPr>
        <xdr:cNvPr id="179" name="直線コネクタ 178">
          <a:extLst>
            <a:ext uri="{FF2B5EF4-FFF2-40B4-BE49-F238E27FC236}">
              <a16:creationId xmlns:a16="http://schemas.microsoft.com/office/drawing/2014/main" id="{00000000-0008-0000-0400-0000B3000000}"/>
            </a:ext>
          </a:extLst>
        </xdr:cNvPr>
        <xdr:cNvCxnSpPr/>
      </xdr:nvCxnSpPr>
      <xdr:spPr>
        <a:xfrm flipV="1">
          <a:off x="4826000" y="9099550"/>
          <a:ext cx="0" cy="14287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41927</xdr:rowOff>
    </xdr:from>
    <xdr:ext cx="762000" cy="259045"/>
    <xdr:sp macro="" textlink="">
      <xdr:nvSpPr>
        <xdr:cNvPr id="180" name="扶助費最小値テキスト">
          <a:extLst>
            <a:ext uri="{FF2B5EF4-FFF2-40B4-BE49-F238E27FC236}">
              <a16:creationId xmlns:a16="http://schemas.microsoft.com/office/drawing/2014/main" id="{00000000-0008-0000-0400-0000B4000000}"/>
            </a:ext>
          </a:extLst>
        </xdr:cNvPr>
        <xdr:cNvSpPr txBox="1"/>
      </xdr:nvSpPr>
      <xdr:spPr>
        <a:xfrm>
          <a:off x="4914900" y="1050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69850</xdr:rowOff>
    </xdr:from>
    <xdr:to>
      <xdr:col>24</xdr:col>
      <xdr:colOff>114300</xdr:colOff>
      <xdr:row>61</xdr:row>
      <xdr:rowOff>69850</xdr:rowOff>
    </xdr:to>
    <xdr:cxnSp macro="">
      <xdr:nvCxnSpPr>
        <xdr:cNvPr id="181" name="直線コネクタ 180">
          <a:extLst>
            <a:ext uri="{FF2B5EF4-FFF2-40B4-BE49-F238E27FC236}">
              <a16:creationId xmlns:a16="http://schemas.microsoft.com/office/drawing/2014/main" id="{00000000-0008-0000-0400-0000B5000000}"/>
            </a:ext>
          </a:extLst>
        </xdr:cNvPr>
        <xdr:cNvCxnSpPr/>
      </xdr:nvCxnSpPr>
      <xdr:spPr>
        <a:xfrm>
          <a:off x="4737100" y="10528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99077</xdr:rowOff>
    </xdr:from>
    <xdr:ext cx="762000" cy="259045"/>
    <xdr:sp macro="" textlink="">
      <xdr:nvSpPr>
        <xdr:cNvPr id="182" name="扶助費最大値テキスト">
          <a:extLst>
            <a:ext uri="{FF2B5EF4-FFF2-40B4-BE49-F238E27FC236}">
              <a16:creationId xmlns:a16="http://schemas.microsoft.com/office/drawing/2014/main" id="{00000000-0008-0000-0400-0000B6000000}"/>
            </a:ext>
          </a:extLst>
        </xdr:cNvPr>
        <xdr:cNvSpPr txBox="1"/>
      </xdr:nvSpPr>
      <xdr:spPr>
        <a:xfrm>
          <a:off x="4914900" y="8843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12700</xdr:rowOff>
    </xdr:from>
    <xdr:to>
      <xdr:col>24</xdr:col>
      <xdr:colOff>114300</xdr:colOff>
      <xdr:row>53</xdr:row>
      <xdr:rowOff>12700</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a:off x="4737100" y="9099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53</xdr:row>
      <xdr:rowOff>88900</xdr:rowOff>
    </xdr:from>
    <xdr:to>
      <xdr:col>24</xdr:col>
      <xdr:colOff>25400</xdr:colOff>
      <xdr:row>53</xdr:row>
      <xdr:rowOff>107950</xdr:rowOff>
    </xdr:to>
    <xdr:cxnSp macro="">
      <xdr:nvCxnSpPr>
        <xdr:cNvPr id="184" name="直線コネクタ 183">
          <a:extLst>
            <a:ext uri="{FF2B5EF4-FFF2-40B4-BE49-F238E27FC236}">
              <a16:creationId xmlns:a16="http://schemas.microsoft.com/office/drawing/2014/main" id="{00000000-0008-0000-0400-0000B8000000}"/>
            </a:ext>
          </a:extLst>
        </xdr:cNvPr>
        <xdr:cNvCxnSpPr/>
      </xdr:nvCxnSpPr>
      <xdr:spPr>
        <a:xfrm>
          <a:off x="3987800" y="9175750"/>
          <a:ext cx="8382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105427</xdr:rowOff>
    </xdr:from>
    <xdr:ext cx="762000" cy="259045"/>
    <xdr:sp macro="" textlink="">
      <xdr:nvSpPr>
        <xdr:cNvPr id="185" name="扶助費平均値テキスト">
          <a:extLst>
            <a:ext uri="{FF2B5EF4-FFF2-40B4-BE49-F238E27FC236}">
              <a16:creationId xmlns:a16="http://schemas.microsoft.com/office/drawing/2014/main" id="{00000000-0008-0000-0400-0000B9000000}"/>
            </a:ext>
          </a:extLst>
        </xdr:cNvPr>
        <xdr:cNvSpPr txBox="1"/>
      </xdr:nvSpPr>
      <xdr:spPr>
        <a:xfrm>
          <a:off x="4914900" y="95351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133350</xdr:rowOff>
    </xdr:from>
    <xdr:to>
      <xdr:col>24</xdr:col>
      <xdr:colOff>76200</xdr:colOff>
      <xdr:row>56</xdr:row>
      <xdr:rowOff>63500</xdr:rowOff>
    </xdr:to>
    <xdr:sp macro="" textlink="">
      <xdr:nvSpPr>
        <xdr:cNvPr id="186" name="フローチャート: 判断 185">
          <a:extLst>
            <a:ext uri="{FF2B5EF4-FFF2-40B4-BE49-F238E27FC236}">
              <a16:creationId xmlns:a16="http://schemas.microsoft.com/office/drawing/2014/main" id="{00000000-0008-0000-0400-0000BA000000}"/>
            </a:ext>
          </a:extLst>
        </xdr:cNvPr>
        <xdr:cNvSpPr/>
      </xdr:nvSpPr>
      <xdr:spPr>
        <a:xfrm>
          <a:off x="4775200" y="956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53</xdr:row>
      <xdr:rowOff>88900</xdr:rowOff>
    </xdr:from>
    <xdr:to>
      <xdr:col>19</xdr:col>
      <xdr:colOff>187325</xdr:colOff>
      <xdr:row>53</xdr:row>
      <xdr:rowOff>127000</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flipV="1">
          <a:off x="3098800" y="917575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95250</xdr:rowOff>
    </xdr:from>
    <xdr:to>
      <xdr:col>20</xdr:col>
      <xdr:colOff>38100</xdr:colOff>
      <xdr:row>56</xdr:row>
      <xdr:rowOff>25400</xdr:rowOff>
    </xdr:to>
    <xdr:sp macro="" textlink="">
      <xdr:nvSpPr>
        <xdr:cNvPr id="188" name="フローチャート: 判断 187">
          <a:extLst>
            <a:ext uri="{FF2B5EF4-FFF2-40B4-BE49-F238E27FC236}">
              <a16:creationId xmlns:a16="http://schemas.microsoft.com/office/drawing/2014/main" id="{00000000-0008-0000-0400-0000BC000000}"/>
            </a:ext>
          </a:extLst>
        </xdr:cNvPr>
        <xdr:cNvSpPr/>
      </xdr:nvSpPr>
      <xdr:spPr>
        <a:xfrm>
          <a:off x="3937000" y="9525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10177</xdr:rowOff>
    </xdr:from>
    <xdr:ext cx="736600" cy="259045"/>
    <xdr:sp macro="" textlink="">
      <xdr:nvSpPr>
        <xdr:cNvPr id="189" name="テキスト ボックス 188">
          <a:extLst>
            <a:ext uri="{FF2B5EF4-FFF2-40B4-BE49-F238E27FC236}">
              <a16:creationId xmlns:a16="http://schemas.microsoft.com/office/drawing/2014/main" id="{00000000-0008-0000-0400-0000BD000000}"/>
            </a:ext>
          </a:extLst>
        </xdr:cNvPr>
        <xdr:cNvSpPr txBox="1"/>
      </xdr:nvSpPr>
      <xdr:spPr>
        <a:xfrm>
          <a:off x="3606800" y="9611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53</xdr:row>
      <xdr:rowOff>127000</xdr:rowOff>
    </xdr:from>
    <xdr:to>
      <xdr:col>15</xdr:col>
      <xdr:colOff>98425</xdr:colOff>
      <xdr:row>54</xdr:row>
      <xdr:rowOff>12700</xdr:rowOff>
    </xdr:to>
    <xdr:cxnSp macro="">
      <xdr:nvCxnSpPr>
        <xdr:cNvPr id="190" name="直線コネクタ 189">
          <a:extLst>
            <a:ext uri="{FF2B5EF4-FFF2-40B4-BE49-F238E27FC236}">
              <a16:creationId xmlns:a16="http://schemas.microsoft.com/office/drawing/2014/main" id="{00000000-0008-0000-0400-0000BE000000}"/>
            </a:ext>
          </a:extLst>
        </xdr:cNvPr>
        <xdr:cNvCxnSpPr/>
      </xdr:nvCxnSpPr>
      <xdr:spPr>
        <a:xfrm flipV="1">
          <a:off x="2209800" y="9213850"/>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95250</xdr:rowOff>
    </xdr:from>
    <xdr:to>
      <xdr:col>15</xdr:col>
      <xdr:colOff>149225</xdr:colOff>
      <xdr:row>56</xdr:row>
      <xdr:rowOff>25400</xdr:rowOff>
    </xdr:to>
    <xdr:sp macro="" textlink="">
      <xdr:nvSpPr>
        <xdr:cNvPr id="191" name="フローチャート: 判断 190">
          <a:extLst>
            <a:ext uri="{FF2B5EF4-FFF2-40B4-BE49-F238E27FC236}">
              <a16:creationId xmlns:a16="http://schemas.microsoft.com/office/drawing/2014/main" id="{00000000-0008-0000-0400-0000BF000000}"/>
            </a:ext>
          </a:extLst>
        </xdr:cNvPr>
        <xdr:cNvSpPr/>
      </xdr:nvSpPr>
      <xdr:spPr>
        <a:xfrm>
          <a:off x="3048000" y="9525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10177</xdr:rowOff>
    </xdr:from>
    <xdr:ext cx="762000" cy="259045"/>
    <xdr:sp macro="" textlink="">
      <xdr:nvSpPr>
        <xdr:cNvPr id="192" name="テキスト ボックス 191">
          <a:extLst>
            <a:ext uri="{FF2B5EF4-FFF2-40B4-BE49-F238E27FC236}">
              <a16:creationId xmlns:a16="http://schemas.microsoft.com/office/drawing/2014/main" id="{00000000-0008-0000-0400-0000C0000000}"/>
            </a:ext>
          </a:extLst>
        </xdr:cNvPr>
        <xdr:cNvSpPr txBox="1"/>
      </xdr:nvSpPr>
      <xdr:spPr>
        <a:xfrm>
          <a:off x="2717800" y="9611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54</xdr:row>
      <xdr:rowOff>12700</xdr:rowOff>
    </xdr:from>
    <xdr:to>
      <xdr:col>11</xdr:col>
      <xdr:colOff>9525</xdr:colOff>
      <xdr:row>54</xdr:row>
      <xdr:rowOff>31750</xdr:rowOff>
    </xdr:to>
    <xdr:cxnSp macro="">
      <xdr:nvCxnSpPr>
        <xdr:cNvPr id="193" name="直線コネクタ 192">
          <a:extLst>
            <a:ext uri="{FF2B5EF4-FFF2-40B4-BE49-F238E27FC236}">
              <a16:creationId xmlns:a16="http://schemas.microsoft.com/office/drawing/2014/main" id="{00000000-0008-0000-0400-0000C1000000}"/>
            </a:ext>
          </a:extLst>
        </xdr:cNvPr>
        <xdr:cNvCxnSpPr/>
      </xdr:nvCxnSpPr>
      <xdr:spPr>
        <a:xfrm flipV="1">
          <a:off x="1320800" y="927100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0</xdr:rowOff>
    </xdr:from>
    <xdr:to>
      <xdr:col>11</xdr:col>
      <xdr:colOff>60325</xdr:colOff>
      <xdr:row>56</xdr:row>
      <xdr:rowOff>101600</xdr:rowOff>
    </xdr:to>
    <xdr:sp macro="" textlink="">
      <xdr:nvSpPr>
        <xdr:cNvPr id="194" name="フローチャート: 判断 193">
          <a:extLst>
            <a:ext uri="{FF2B5EF4-FFF2-40B4-BE49-F238E27FC236}">
              <a16:creationId xmlns:a16="http://schemas.microsoft.com/office/drawing/2014/main" id="{00000000-0008-0000-0400-0000C2000000}"/>
            </a:ext>
          </a:extLst>
        </xdr:cNvPr>
        <xdr:cNvSpPr/>
      </xdr:nvSpPr>
      <xdr:spPr>
        <a:xfrm>
          <a:off x="2159000" y="9601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86377</xdr:rowOff>
    </xdr:from>
    <xdr:ext cx="762000" cy="259045"/>
    <xdr:sp macro="" textlink="">
      <xdr:nvSpPr>
        <xdr:cNvPr id="195" name="テキスト ボックス 194">
          <a:extLst>
            <a:ext uri="{FF2B5EF4-FFF2-40B4-BE49-F238E27FC236}">
              <a16:creationId xmlns:a16="http://schemas.microsoft.com/office/drawing/2014/main" id="{00000000-0008-0000-0400-0000C3000000}"/>
            </a:ext>
          </a:extLst>
        </xdr:cNvPr>
        <xdr:cNvSpPr txBox="1"/>
      </xdr:nvSpPr>
      <xdr:spPr>
        <a:xfrm>
          <a:off x="1828800" y="968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0</xdr:rowOff>
    </xdr:from>
    <xdr:to>
      <xdr:col>6</xdr:col>
      <xdr:colOff>171450</xdr:colOff>
      <xdr:row>56</xdr:row>
      <xdr:rowOff>101600</xdr:rowOff>
    </xdr:to>
    <xdr:sp macro="" textlink="">
      <xdr:nvSpPr>
        <xdr:cNvPr id="196" name="フローチャート: 判断 195">
          <a:extLst>
            <a:ext uri="{FF2B5EF4-FFF2-40B4-BE49-F238E27FC236}">
              <a16:creationId xmlns:a16="http://schemas.microsoft.com/office/drawing/2014/main" id="{00000000-0008-0000-0400-0000C4000000}"/>
            </a:ext>
          </a:extLst>
        </xdr:cNvPr>
        <xdr:cNvSpPr/>
      </xdr:nvSpPr>
      <xdr:spPr>
        <a:xfrm>
          <a:off x="1270000" y="9601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86377</xdr:rowOff>
    </xdr:from>
    <xdr:ext cx="762000" cy="259045"/>
    <xdr:sp macro="" textlink="">
      <xdr:nvSpPr>
        <xdr:cNvPr id="197" name="テキスト ボックス 196">
          <a:extLst>
            <a:ext uri="{FF2B5EF4-FFF2-40B4-BE49-F238E27FC236}">
              <a16:creationId xmlns:a16="http://schemas.microsoft.com/office/drawing/2014/main" id="{00000000-0008-0000-0400-0000C5000000}"/>
            </a:ext>
          </a:extLst>
        </xdr:cNvPr>
        <xdr:cNvSpPr txBox="1"/>
      </xdr:nvSpPr>
      <xdr:spPr>
        <a:xfrm>
          <a:off x="939800" y="968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198" name="テキスト ボックス 197">
          <a:extLst>
            <a:ext uri="{FF2B5EF4-FFF2-40B4-BE49-F238E27FC236}">
              <a16:creationId xmlns:a16="http://schemas.microsoft.com/office/drawing/2014/main" id="{00000000-0008-0000-0400-0000C6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53</xdr:row>
      <xdr:rowOff>57150</xdr:rowOff>
    </xdr:from>
    <xdr:to>
      <xdr:col>24</xdr:col>
      <xdr:colOff>76200</xdr:colOff>
      <xdr:row>53</xdr:row>
      <xdr:rowOff>158750</xdr:rowOff>
    </xdr:to>
    <xdr:sp macro="" textlink="">
      <xdr:nvSpPr>
        <xdr:cNvPr id="203" name="楕円 202">
          <a:extLst>
            <a:ext uri="{FF2B5EF4-FFF2-40B4-BE49-F238E27FC236}">
              <a16:creationId xmlns:a16="http://schemas.microsoft.com/office/drawing/2014/main" id="{00000000-0008-0000-0400-0000CB000000}"/>
            </a:ext>
          </a:extLst>
        </xdr:cNvPr>
        <xdr:cNvSpPr/>
      </xdr:nvSpPr>
      <xdr:spPr>
        <a:xfrm>
          <a:off x="4775200" y="914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52</xdr:row>
      <xdr:rowOff>137177</xdr:rowOff>
    </xdr:from>
    <xdr:ext cx="762000" cy="259045"/>
    <xdr:sp macro="" textlink="">
      <xdr:nvSpPr>
        <xdr:cNvPr id="204" name="扶助費該当値テキスト">
          <a:extLst>
            <a:ext uri="{FF2B5EF4-FFF2-40B4-BE49-F238E27FC236}">
              <a16:creationId xmlns:a16="http://schemas.microsoft.com/office/drawing/2014/main" id="{00000000-0008-0000-0400-0000CC000000}"/>
            </a:ext>
          </a:extLst>
        </xdr:cNvPr>
        <xdr:cNvSpPr txBox="1"/>
      </xdr:nvSpPr>
      <xdr:spPr>
        <a:xfrm>
          <a:off x="4914900" y="9052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53</xdr:row>
      <xdr:rowOff>38100</xdr:rowOff>
    </xdr:from>
    <xdr:to>
      <xdr:col>20</xdr:col>
      <xdr:colOff>38100</xdr:colOff>
      <xdr:row>53</xdr:row>
      <xdr:rowOff>139700</xdr:rowOff>
    </xdr:to>
    <xdr:sp macro="" textlink="">
      <xdr:nvSpPr>
        <xdr:cNvPr id="205" name="楕円 204">
          <a:extLst>
            <a:ext uri="{FF2B5EF4-FFF2-40B4-BE49-F238E27FC236}">
              <a16:creationId xmlns:a16="http://schemas.microsoft.com/office/drawing/2014/main" id="{00000000-0008-0000-0400-0000CD000000}"/>
            </a:ext>
          </a:extLst>
        </xdr:cNvPr>
        <xdr:cNvSpPr/>
      </xdr:nvSpPr>
      <xdr:spPr>
        <a:xfrm>
          <a:off x="3937000" y="9124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51</xdr:row>
      <xdr:rowOff>149877</xdr:rowOff>
    </xdr:from>
    <xdr:ext cx="7366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3606800" y="88938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53</xdr:row>
      <xdr:rowOff>76200</xdr:rowOff>
    </xdr:from>
    <xdr:to>
      <xdr:col>15</xdr:col>
      <xdr:colOff>149225</xdr:colOff>
      <xdr:row>54</xdr:row>
      <xdr:rowOff>6350</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3048000" y="9163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52</xdr:row>
      <xdr:rowOff>16527</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2717800" y="8931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53</xdr:row>
      <xdr:rowOff>133350</xdr:rowOff>
    </xdr:from>
    <xdr:to>
      <xdr:col>11</xdr:col>
      <xdr:colOff>60325</xdr:colOff>
      <xdr:row>54</xdr:row>
      <xdr:rowOff>63500</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2159000" y="922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52</xdr:row>
      <xdr:rowOff>73677</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1828800" y="8989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53</xdr:row>
      <xdr:rowOff>152400</xdr:rowOff>
    </xdr:from>
    <xdr:to>
      <xdr:col>6</xdr:col>
      <xdr:colOff>171450</xdr:colOff>
      <xdr:row>54</xdr:row>
      <xdr:rowOff>82550</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1270000" y="9239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52</xdr:row>
      <xdr:rowOff>92727</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939800" y="9008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3" name="正方形/長方形 212">
          <a:extLst>
            <a:ext uri="{FF2B5EF4-FFF2-40B4-BE49-F238E27FC236}">
              <a16:creationId xmlns:a16="http://schemas.microsoft.com/office/drawing/2014/main" id="{00000000-0008-0000-0400-0000D5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4" name="正方形/長方形 213">
          <a:extLst>
            <a:ext uri="{FF2B5EF4-FFF2-40B4-BE49-F238E27FC236}">
              <a16:creationId xmlns:a16="http://schemas.microsoft.com/office/drawing/2014/main" id="{00000000-0008-0000-0400-0000D6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5" name="正方形/長方形 214">
          <a:extLst>
            <a:ext uri="{FF2B5EF4-FFF2-40B4-BE49-F238E27FC236}">
              <a16:creationId xmlns:a16="http://schemas.microsoft.com/office/drawing/2014/main" id="{00000000-0008-0000-0400-0000D7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6" name="正方形/長方形 215">
          <a:extLst>
            <a:ext uri="{FF2B5EF4-FFF2-40B4-BE49-F238E27FC236}">
              <a16:creationId xmlns:a16="http://schemas.microsoft.com/office/drawing/2014/main" id="{00000000-0008-0000-0400-0000D8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3" name="テキスト ボックス 222">
          <a:extLst>
            <a:ext uri="{FF2B5EF4-FFF2-40B4-BE49-F238E27FC236}">
              <a16:creationId xmlns:a16="http://schemas.microsoft.com/office/drawing/2014/main" id="{00000000-0008-0000-0400-0000DF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その他に係る費用については維持補修費と繰出金であり、維持補修費については前年度と比較し、若干増加した。又、繰出金についも令和５年度では社会資本整備の為の簡易水道事業等への繰出金や国保事業、介護保険事業等の負担額が増加したことにより前年度と比較し数値は上昇した。</a:t>
          </a:r>
        </a:p>
        <a:p>
          <a:r>
            <a:rPr kumimoji="1" lang="ja-JP" altLang="en-US" sz="1200">
              <a:latin typeface="ＭＳ Ｐゴシック" panose="020B0600070205080204" pitchFamily="50" charset="-128"/>
              <a:ea typeface="ＭＳ Ｐゴシック" panose="020B0600070205080204" pitchFamily="50" charset="-128"/>
            </a:rPr>
            <a:t>又、依然として類似団体平均を上回っている為、今後も運営の効率化に努め、財政の健全化を図る。</a:t>
          </a:r>
        </a:p>
      </xdr:txBody>
    </xdr:sp>
    <xdr:clientData/>
  </xdr:twoCellAnchor>
  <xdr:oneCellAnchor>
    <xdr:from>
      <xdr:col>62</xdr:col>
      <xdr:colOff>6350</xdr:colOff>
      <xdr:row>49</xdr:row>
      <xdr:rowOff>107950</xdr:rowOff>
    </xdr:from>
    <xdr:ext cx="298543" cy="225703"/>
    <xdr:sp macro="" textlink="">
      <xdr:nvSpPr>
        <xdr:cNvPr id="224" name="テキスト ボックス 223">
          <a:extLst>
            <a:ext uri="{FF2B5EF4-FFF2-40B4-BE49-F238E27FC236}">
              <a16:creationId xmlns:a16="http://schemas.microsoft.com/office/drawing/2014/main" id="{00000000-0008-0000-0400-0000E0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5" name="直線コネクタ 224">
          <a:extLst>
            <a:ext uri="{FF2B5EF4-FFF2-40B4-BE49-F238E27FC236}">
              <a16:creationId xmlns:a16="http://schemas.microsoft.com/office/drawing/2014/main" id="{00000000-0008-0000-0400-0000E1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6" name="テキスト ボックス 225">
          <a:extLst>
            <a:ext uri="{FF2B5EF4-FFF2-40B4-BE49-F238E27FC236}">
              <a16:creationId xmlns:a16="http://schemas.microsoft.com/office/drawing/2014/main" id="{00000000-0008-0000-0400-0000E2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27" name="直線コネクタ 226">
          <a:extLst>
            <a:ext uri="{FF2B5EF4-FFF2-40B4-BE49-F238E27FC236}">
              <a16:creationId xmlns:a16="http://schemas.microsoft.com/office/drawing/2014/main" id="{00000000-0008-0000-0400-0000E3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50</xdr:row>
      <xdr:rowOff>127000</xdr:rowOff>
    </xdr:from>
    <xdr:to>
      <xdr:col>85</xdr:col>
      <xdr:colOff>66675</xdr:colOff>
      <xdr:row>64</xdr:row>
      <xdr:rowOff>12700</xdr:rowOff>
    </xdr:to>
    <xdr:sp macro="" textlink="">
      <xdr:nvSpPr>
        <xdr:cNvPr id="238" name="その他グラフ枠">
          <a:extLst>
            <a:ext uri="{FF2B5EF4-FFF2-40B4-BE49-F238E27FC236}">
              <a16:creationId xmlns:a16="http://schemas.microsoft.com/office/drawing/2014/main" id="{00000000-0008-0000-0400-0000EE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8890</xdr:rowOff>
    </xdr:from>
    <xdr:to>
      <xdr:col>82</xdr:col>
      <xdr:colOff>107950</xdr:colOff>
      <xdr:row>61</xdr:row>
      <xdr:rowOff>54610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flipV="1">
          <a:off x="16510000" y="9095740"/>
          <a:ext cx="0" cy="14173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26687</xdr:rowOff>
    </xdr:from>
    <xdr:ext cx="762000" cy="259045"/>
    <xdr:sp macro="" textlink="">
      <xdr:nvSpPr>
        <xdr:cNvPr id="240" name="その他最小値テキスト">
          <a:extLst>
            <a:ext uri="{FF2B5EF4-FFF2-40B4-BE49-F238E27FC236}">
              <a16:creationId xmlns:a16="http://schemas.microsoft.com/office/drawing/2014/main" id="{00000000-0008-0000-0400-0000F0000000}"/>
            </a:ext>
          </a:extLst>
        </xdr:cNvPr>
        <xdr:cNvSpPr txBox="1"/>
      </xdr:nvSpPr>
      <xdr:spPr>
        <a:xfrm>
          <a:off x="16598900" y="10485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54610</xdr:rowOff>
    </xdr:from>
    <xdr:to>
      <xdr:col>82</xdr:col>
      <xdr:colOff>196850</xdr:colOff>
      <xdr:row>61</xdr:row>
      <xdr:rowOff>54610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6421100" y="105130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95267</xdr:rowOff>
    </xdr:from>
    <xdr:ext cx="762000" cy="259045"/>
    <xdr:sp macro="" textlink="">
      <xdr:nvSpPr>
        <xdr:cNvPr id="242" name="その他最大値テキスト">
          <a:extLst>
            <a:ext uri="{FF2B5EF4-FFF2-40B4-BE49-F238E27FC236}">
              <a16:creationId xmlns:a16="http://schemas.microsoft.com/office/drawing/2014/main" id="{00000000-0008-0000-0400-0000F2000000}"/>
            </a:ext>
          </a:extLst>
        </xdr:cNvPr>
        <xdr:cNvSpPr txBox="1"/>
      </xdr:nvSpPr>
      <xdr:spPr>
        <a:xfrm>
          <a:off x="16598900" y="8839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8890</xdr:rowOff>
    </xdr:from>
    <xdr:to>
      <xdr:col>82</xdr:col>
      <xdr:colOff>196850</xdr:colOff>
      <xdr:row>53</xdr:row>
      <xdr:rowOff>8890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6421100" y="90957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57</xdr:row>
      <xdr:rowOff>161290</xdr:rowOff>
    </xdr:from>
    <xdr:to>
      <xdr:col>82</xdr:col>
      <xdr:colOff>107950</xdr:colOff>
      <xdr:row>58</xdr:row>
      <xdr:rowOff>20320</xdr:rowOff>
    </xdr:to>
    <xdr:cxnSp macro="">
      <xdr:nvCxnSpPr>
        <xdr:cNvPr id="244" name="直線コネクタ 243">
          <a:extLst>
            <a:ext uri="{FF2B5EF4-FFF2-40B4-BE49-F238E27FC236}">
              <a16:creationId xmlns:a16="http://schemas.microsoft.com/office/drawing/2014/main" id="{00000000-0008-0000-0400-0000F4000000}"/>
            </a:ext>
          </a:extLst>
        </xdr:cNvPr>
        <xdr:cNvCxnSpPr/>
      </xdr:nvCxnSpPr>
      <xdr:spPr>
        <a:xfrm>
          <a:off x="15671800" y="9933940"/>
          <a:ext cx="8382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5097</xdr:rowOff>
    </xdr:from>
    <xdr:ext cx="762000" cy="259045"/>
    <xdr:sp macro="" textlink="">
      <xdr:nvSpPr>
        <xdr:cNvPr id="245" name="その他平均値テキスト">
          <a:extLst>
            <a:ext uri="{FF2B5EF4-FFF2-40B4-BE49-F238E27FC236}">
              <a16:creationId xmlns:a16="http://schemas.microsoft.com/office/drawing/2014/main" id="{00000000-0008-0000-0400-0000F5000000}"/>
            </a:ext>
          </a:extLst>
        </xdr:cNvPr>
        <xdr:cNvSpPr txBox="1"/>
      </xdr:nvSpPr>
      <xdr:spPr>
        <a:xfrm>
          <a:off x="16598900" y="96062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160020</xdr:rowOff>
    </xdr:from>
    <xdr:to>
      <xdr:col>82</xdr:col>
      <xdr:colOff>158750</xdr:colOff>
      <xdr:row>57</xdr:row>
      <xdr:rowOff>90170</xdr:rowOff>
    </xdr:to>
    <xdr:sp macro="" textlink="">
      <xdr:nvSpPr>
        <xdr:cNvPr id="246" name="フローチャート: 判断 245">
          <a:extLst>
            <a:ext uri="{FF2B5EF4-FFF2-40B4-BE49-F238E27FC236}">
              <a16:creationId xmlns:a16="http://schemas.microsoft.com/office/drawing/2014/main" id="{00000000-0008-0000-0400-0000F6000000}"/>
            </a:ext>
          </a:extLst>
        </xdr:cNvPr>
        <xdr:cNvSpPr/>
      </xdr:nvSpPr>
      <xdr:spPr>
        <a:xfrm>
          <a:off x="16459200" y="9761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57</xdr:row>
      <xdr:rowOff>115570</xdr:rowOff>
    </xdr:from>
    <xdr:to>
      <xdr:col>78</xdr:col>
      <xdr:colOff>69850</xdr:colOff>
      <xdr:row>57</xdr:row>
      <xdr:rowOff>161290</xdr:rowOff>
    </xdr:to>
    <xdr:cxnSp macro="">
      <xdr:nvCxnSpPr>
        <xdr:cNvPr id="247" name="直線コネクタ 246">
          <a:extLst>
            <a:ext uri="{FF2B5EF4-FFF2-40B4-BE49-F238E27FC236}">
              <a16:creationId xmlns:a16="http://schemas.microsoft.com/office/drawing/2014/main" id="{00000000-0008-0000-0400-0000F7000000}"/>
            </a:ext>
          </a:extLst>
        </xdr:cNvPr>
        <xdr:cNvCxnSpPr/>
      </xdr:nvCxnSpPr>
      <xdr:spPr>
        <a:xfrm>
          <a:off x="14782800" y="988822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19050</xdr:rowOff>
    </xdr:from>
    <xdr:to>
      <xdr:col>78</xdr:col>
      <xdr:colOff>120650</xdr:colOff>
      <xdr:row>57</xdr:row>
      <xdr:rowOff>120650</xdr:rowOff>
    </xdr:to>
    <xdr:sp macro="" textlink="">
      <xdr:nvSpPr>
        <xdr:cNvPr id="248" name="フローチャート: 判断 247">
          <a:extLst>
            <a:ext uri="{FF2B5EF4-FFF2-40B4-BE49-F238E27FC236}">
              <a16:creationId xmlns:a16="http://schemas.microsoft.com/office/drawing/2014/main" id="{00000000-0008-0000-0400-0000F8000000}"/>
            </a:ext>
          </a:extLst>
        </xdr:cNvPr>
        <xdr:cNvSpPr/>
      </xdr:nvSpPr>
      <xdr:spPr>
        <a:xfrm>
          <a:off x="15621000" y="979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130827</xdr:rowOff>
    </xdr:from>
    <xdr:ext cx="736600" cy="259045"/>
    <xdr:sp macro="" textlink="">
      <xdr:nvSpPr>
        <xdr:cNvPr id="249" name="テキスト ボックス 248">
          <a:extLst>
            <a:ext uri="{FF2B5EF4-FFF2-40B4-BE49-F238E27FC236}">
              <a16:creationId xmlns:a16="http://schemas.microsoft.com/office/drawing/2014/main" id="{00000000-0008-0000-0400-0000F9000000}"/>
            </a:ext>
          </a:extLst>
        </xdr:cNvPr>
        <xdr:cNvSpPr txBox="1"/>
      </xdr:nvSpPr>
      <xdr:spPr>
        <a:xfrm>
          <a:off x="15290800" y="9560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57</xdr:row>
      <xdr:rowOff>115570</xdr:rowOff>
    </xdr:from>
    <xdr:to>
      <xdr:col>73</xdr:col>
      <xdr:colOff>180975</xdr:colOff>
      <xdr:row>58</xdr:row>
      <xdr:rowOff>50800</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flipV="1">
          <a:off x="13893800" y="9888220"/>
          <a:ext cx="889000" cy="1066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41910</xdr:rowOff>
    </xdr:from>
    <xdr:to>
      <xdr:col>74</xdr:col>
      <xdr:colOff>31750</xdr:colOff>
      <xdr:row>57</xdr:row>
      <xdr:rowOff>143510</xdr:rowOff>
    </xdr:to>
    <xdr:sp macro="" textlink="">
      <xdr:nvSpPr>
        <xdr:cNvPr id="251" name="フローチャート: 判断 250">
          <a:extLst>
            <a:ext uri="{FF2B5EF4-FFF2-40B4-BE49-F238E27FC236}">
              <a16:creationId xmlns:a16="http://schemas.microsoft.com/office/drawing/2014/main" id="{00000000-0008-0000-0400-0000FB000000}"/>
            </a:ext>
          </a:extLst>
        </xdr:cNvPr>
        <xdr:cNvSpPr/>
      </xdr:nvSpPr>
      <xdr:spPr>
        <a:xfrm>
          <a:off x="14732000" y="9814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153687</xdr:rowOff>
    </xdr:from>
    <xdr:ext cx="762000" cy="259045"/>
    <xdr:sp macro="" textlink="">
      <xdr:nvSpPr>
        <xdr:cNvPr id="252" name="テキスト ボックス 251">
          <a:extLst>
            <a:ext uri="{FF2B5EF4-FFF2-40B4-BE49-F238E27FC236}">
              <a16:creationId xmlns:a16="http://schemas.microsoft.com/office/drawing/2014/main" id="{00000000-0008-0000-0400-0000FC000000}"/>
            </a:ext>
          </a:extLst>
        </xdr:cNvPr>
        <xdr:cNvSpPr txBox="1"/>
      </xdr:nvSpPr>
      <xdr:spPr>
        <a:xfrm>
          <a:off x="14401800" y="9583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58</xdr:row>
      <xdr:rowOff>50800</xdr:rowOff>
    </xdr:from>
    <xdr:to>
      <xdr:col>69</xdr:col>
      <xdr:colOff>92075</xdr:colOff>
      <xdr:row>58</xdr:row>
      <xdr:rowOff>58420</xdr:rowOff>
    </xdr:to>
    <xdr:cxnSp macro="">
      <xdr:nvCxnSpPr>
        <xdr:cNvPr id="253" name="直線コネクタ 252">
          <a:extLst>
            <a:ext uri="{FF2B5EF4-FFF2-40B4-BE49-F238E27FC236}">
              <a16:creationId xmlns:a16="http://schemas.microsoft.com/office/drawing/2014/main" id="{00000000-0008-0000-0400-0000FD000000}"/>
            </a:ext>
          </a:extLst>
        </xdr:cNvPr>
        <xdr:cNvCxnSpPr/>
      </xdr:nvCxnSpPr>
      <xdr:spPr>
        <a:xfrm flipV="1">
          <a:off x="13004800" y="999490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26670</xdr:rowOff>
    </xdr:from>
    <xdr:to>
      <xdr:col>69</xdr:col>
      <xdr:colOff>142875</xdr:colOff>
      <xdr:row>57</xdr:row>
      <xdr:rowOff>128270</xdr:rowOff>
    </xdr:to>
    <xdr:sp macro="" textlink="">
      <xdr:nvSpPr>
        <xdr:cNvPr id="254" name="フローチャート: 判断 253">
          <a:extLst>
            <a:ext uri="{FF2B5EF4-FFF2-40B4-BE49-F238E27FC236}">
              <a16:creationId xmlns:a16="http://schemas.microsoft.com/office/drawing/2014/main" id="{00000000-0008-0000-0400-0000FE000000}"/>
            </a:ext>
          </a:extLst>
        </xdr:cNvPr>
        <xdr:cNvSpPr/>
      </xdr:nvSpPr>
      <xdr:spPr>
        <a:xfrm>
          <a:off x="13843000" y="9799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138447</xdr:rowOff>
    </xdr:from>
    <xdr:ext cx="762000" cy="259045"/>
    <xdr:sp macro="" textlink="">
      <xdr:nvSpPr>
        <xdr:cNvPr id="255" name="テキスト ボックス 254">
          <a:extLst>
            <a:ext uri="{FF2B5EF4-FFF2-40B4-BE49-F238E27FC236}">
              <a16:creationId xmlns:a16="http://schemas.microsoft.com/office/drawing/2014/main" id="{00000000-0008-0000-0400-0000FF000000}"/>
            </a:ext>
          </a:extLst>
        </xdr:cNvPr>
        <xdr:cNvSpPr txBox="1"/>
      </xdr:nvSpPr>
      <xdr:spPr>
        <a:xfrm>
          <a:off x="13512800" y="9568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34290</xdr:rowOff>
    </xdr:from>
    <xdr:to>
      <xdr:col>65</xdr:col>
      <xdr:colOff>53975</xdr:colOff>
      <xdr:row>57</xdr:row>
      <xdr:rowOff>135890</xdr:rowOff>
    </xdr:to>
    <xdr:sp macro="" textlink="">
      <xdr:nvSpPr>
        <xdr:cNvPr id="256" name="フローチャート: 判断 255">
          <a:extLst>
            <a:ext uri="{FF2B5EF4-FFF2-40B4-BE49-F238E27FC236}">
              <a16:creationId xmlns:a16="http://schemas.microsoft.com/office/drawing/2014/main" id="{00000000-0008-0000-0400-000000010000}"/>
            </a:ext>
          </a:extLst>
        </xdr:cNvPr>
        <xdr:cNvSpPr/>
      </xdr:nvSpPr>
      <xdr:spPr>
        <a:xfrm>
          <a:off x="12954000" y="9806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146067</xdr:rowOff>
    </xdr:from>
    <xdr:ext cx="762000" cy="259045"/>
    <xdr:sp macro="" textlink="">
      <xdr:nvSpPr>
        <xdr:cNvPr id="257" name="テキスト ボックス 256">
          <a:extLst>
            <a:ext uri="{FF2B5EF4-FFF2-40B4-BE49-F238E27FC236}">
              <a16:creationId xmlns:a16="http://schemas.microsoft.com/office/drawing/2014/main" id="{00000000-0008-0000-0400-000001010000}"/>
            </a:ext>
          </a:extLst>
        </xdr:cNvPr>
        <xdr:cNvSpPr txBox="1"/>
      </xdr:nvSpPr>
      <xdr:spPr>
        <a:xfrm>
          <a:off x="12623800" y="9575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58" name="テキスト ボックス 257">
          <a:extLst>
            <a:ext uri="{FF2B5EF4-FFF2-40B4-BE49-F238E27FC236}">
              <a16:creationId xmlns:a16="http://schemas.microsoft.com/office/drawing/2014/main" id="{00000000-0008-0000-0400-000002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140970</xdr:rowOff>
    </xdr:from>
    <xdr:to>
      <xdr:col>82</xdr:col>
      <xdr:colOff>158750</xdr:colOff>
      <xdr:row>58</xdr:row>
      <xdr:rowOff>71120</xdr:rowOff>
    </xdr:to>
    <xdr:sp macro="" textlink="">
      <xdr:nvSpPr>
        <xdr:cNvPr id="263" name="楕円 262">
          <a:extLst>
            <a:ext uri="{FF2B5EF4-FFF2-40B4-BE49-F238E27FC236}">
              <a16:creationId xmlns:a16="http://schemas.microsoft.com/office/drawing/2014/main" id="{00000000-0008-0000-0400-000007010000}"/>
            </a:ext>
          </a:extLst>
        </xdr:cNvPr>
        <xdr:cNvSpPr/>
      </xdr:nvSpPr>
      <xdr:spPr>
        <a:xfrm>
          <a:off x="16459200" y="9913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57</xdr:row>
      <xdr:rowOff>113047</xdr:rowOff>
    </xdr:from>
    <xdr:ext cx="762000" cy="259045"/>
    <xdr:sp macro="" textlink="">
      <xdr:nvSpPr>
        <xdr:cNvPr id="264" name="その他該当値テキスト">
          <a:extLst>
            <a:ext uri="{FF2B5EF4-FFF2-40B4-BE49-F238E27FC236}">
              <a16:creationId xmlns:a16="http://schemas.microsoft.com/office/drawing/2014/main" id="{00000000-0008-0000-0400-000008010000}"/>
            </a:ext>
          </a:extLst>
        </xdr:cNvPr>
        <xdr:cNvSpPr txBox="1"/>
      </xdr:nvSpPr>
      <xdr:spPr>
        <a:xfrm>
          <a:off x="16598900" y="9885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57</xdr:row>
      <xdr:rowOff>110490</xdr:rowOff>
    </xdr:from>
    <xdr:to>
      <xdr:col>78</xdr:col>
      <xdr:colOff>120650</xdr:colOff>
      <xdr:row>58</xdr:row>
      <xdr:rowOff>40640</xdr:rowOff>
    </xdr:to>
    <xdr:sp macro="" textlink="">
      <xdr:nvSpPr>
        <xdr:cNvPr id="265" name="楕円 264">
          <a:extLst>
            <a:ext uri="{FF2B5EF4-FFF2-40B4-BE49-F238E27FC236}">
              <a16:creationId xmlns:a16="http://schemas.microsoft.com/office/drawing/2014/main" id="{00000000-0008-0000-0400-000009010000}"/>
            </a:ext>
          </a:extLst>
        </xdr:cNvPr>
        <xdr:cNvSpPr/>
      </xdr:nvSpPr>
      <xdr:spPr>
        <a:xfrm>
          <a:off x="15621000" y="9883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58</xdr:row>
      <xdr:rowOff>25417</xdr:rowOff>
    </xdr:from>
    <xdr:ext cx="7366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5290800" y="99695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57</xdr:row>
      <xdr:rowOff>64770</xdr:rowOff>
    </xdr:from>
    <xdr:to>
      <xdr:col>74</xdr:col>
      <xdr:colOff>31750</xdr:colOff>
      <xdr:row>57</xdr:row>
      <xdr:rowOff>166370</xdr:rowOff>
    </xdr:to>
    <xdr:sp macro="" textlink="">
      <xdr:nvSpPr>
        <xdr:cNvPr id="267" name="楕円 266">
          <a:extLst>
            <a:ext uri="{FF2B5EF4-FFF2-40B4-BE49-F238E27FC236}">
              <a16:creationId xmlns:a16="http://schemas.microsoft.com/office/drawing/2014/main" id="{00000000-0008-0000-0400-00000B010000}"/>
            </a:ext>
          </a:extLst>
        </xdr:cNvPr>
        <xdr:cNvSpPr/>
      </xdr:nvSpPr>
      <xdr:spPr>
        <a:xfrm>
          <a:off x="14732000" y="9837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151147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4401800" y="9923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58</xdr:row>
      <xdr:rowOff>0</xdr:rowOff>
    </xdr:from>
    <xdr:to>
      <xdr:col>69</xdr:col>
      <xdr:colOff>142875</xdr:colOff>
      <xdr:row>58</xdr:row>
      <xdr:rowOff>101600</xdr:rowOff>
    </xdr:to>
    <xdr:sp macro="" textlink="">
      <xdr:nvSpPr>
        <xdr:cNvPr id="269" name="楕円 268">
          <a:extLst>
            <a:ext uri="{FF2B5EF4-FFF2-40B4-BE49-F238E27FC236}">
              <a16:creationId xmlns:a16="http://schemas.microsoft.com/office/drawing/2014/main" id="{00000000-0008-0000-0400-00000D010000}"/>
            </a:ext>
          </a:extLst>
        </xdr:cNvPr>
        <xdr:cNvSpPr/>
      </xdr:nvSpPr>
      <xdr:spPr>
        <a:xfrm>
          <a:off x="13843000" y="9944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58</xdr:row>
      <xdr:rowOff>86377</xdr:rowOff>
    </xdr:from>
    <xdr:ext cx="762000" cy="259045"/>
    <xdr:sp macro="" textlink="">
      <xdr:nvSpPr>
        <xdr:cNvPr id="270" name="テキスト ボックス 269">
          <a:extLst>
            <a:ext uri="{FF2B5EF4-FFF2-40B4-BE49-F238E27FC236}">
              <a16:creationId xmlns:a16="http://schemas.microsoft.com/office/drawing/2014/main" id="{00000000-0008-0000-0400-00000E010000}"/>
            </a:ext>
          </a:extLst>
        </xdr:cNvPr>
        <xdr:cNvSpPr txBox="1"/>
      </xdr:nvSpPr>
      <xdr:spPr>
        <a:xfrm>
          <a:off x="13512800" y="10030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7620</xdr:rowOff>
    </xdr:from>
    <xdr:to>
      <xdr:col>65</xdr:col>
      <xdr:colOff>53975</xdr:colOff>
      <xdr:row>58</xdr:row>
      <xdr:rowOff>109220</xdr:rowOff>
    </xdr:to>
    <xdr:sp macro="" textlink="">
      <xdr:nvSpPr>
        <xdr:cNvPr id="271" name="楕円 270">
          <a:extLst>
            <a:ext uri="{FF2B5EF4-FFF2-40B4-BE49-F238E27FC236}">
              <a16:creationId xmlns:a16="http://schemas.microsoft.com/office/drawing/2014/main" id="{00000000-0008-0000-0400-00000F010000}"/>
            </a:ext>
          </a:extLst>
        </xdr:cNvPr>
        <xdr:cNvSpPr/>
      </xdr:nvSpPr>
      <xdr:spPr>
        <a:xfrm>
          <a:off x="12954000" y="9951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93997</xdr:rowOff>
    </xdr:from>
    <xdr:ext cx="762000" cy="259045"/>
    <xdr:sp macro="" textlink="">
      <xdr:nvSpPr>
        <xdr:cNvPr id="272" name="テキスト ボックス 271">
          <a:extLst>
            <a:ext uri="{FF2B5EF4-FFF2-40B4-BE49-F238E27FC236}">
              <a16:creationId xmlns:a16="http://schemas.microsoft.com/office/drawing/2014/main" id="{00000000-0008-0000-0400-000010010000}"/>
            </a:ext>
          </a:extLst>
        </xdr:cNvPr>
        <xdr:cNvSpPr txBox="1"/>
      </xdr:nvSpPr>
      <xdr:spPr>
        <a:xfrm>
          <a:off x="12623800" y="10038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3" name="正方形/長方形 272">
          <a:extLst>
            <a:ext uri="{FF2B5EF4-FFF2-40B4-BE49-F238E27FC236}">
              <a16:creationId xmlns:a16="http://schemas.microsoft.com/office/drawing/2014/main" id="{00000000-0008-0000-0400-000011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4" name="正方形/長方形 273">
          <a:extLst>
            <a:ext uri="{FF2B5EF4-FFF2-40B4-BE49-F238E27FC236}">
              <a16:creationId xmlns:a16="http://schemas.microsoft.com/office/drawing/2014/main" id="{00000000-0008-0000-0400-000012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5" name="正方形/長方形 274">
          <a:extLst>
            <a:ext uri="{FF2B5EF4-FFF2-40B4-BE49-F238E27FC236}">
              <a16:creationId xmlns:a16="http://schemas.microsoft.com/office/drawing/2014/main" id="{00000000-0008-0000-0400-000013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6" name="正方形/長方形 275">
          <a:extLst>
            <a:ext uri="{FF2B5EF4-FFF2-40B4-BE49-F238E27FC236}">
              <a16:creationId xmlns:a16="http://schemas.microsoft.com/office/drawing/2014/main" id="{00000000-0008-0000-0400-000014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77" name="正方形/長方形 276">
          <a:extLst>
            <a:ext uri="{FF2B5EF4-FFF2-40B4-BE49-F238E27FC236}">
              <a16:creationId xmlns:a16="http://schemas.microsoft.com/office/drawing/2014/main" id="{00000000-0008-0000-0400-000015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3" name="テキスト ボックス 282">
          <a:extLst>
            <a:ext uri="{FF2B5EF4-FFF2-40B4-BE49-F238E27FC236}">
              <a16:creationId xmlns:a16="http://schemas.microsoft.com/office/drawing/2014/main" id="{00000000-0008-0000-0400-00001B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小規模自治体である本村は、事務組合や広域連合への依存度が高く、補助金等についても個々において増減はあるものの全体では毎年若干ではあるが増加傾向である。</a:t>
          </a:r>
        </a:p>
        <a:p>
          <a:r>
            <a:rPr kumimoji="1" lang="ja-JP" altLang="en-US" sz="1200">
              <a:latin typeface="ＭＳ Ｐゴシック" panose="020B0600070205080204" pitchFamily="50" charset="-128"/>
              <a:ea typeface="ＭＳ Ｐゴシック" panose="020B0600070205080204" pitchFamily="50" charset="-128"/>
            </a:rPr>
            <a:t>令和５年度は前年度と比較し、上下衛生一部事務組合、奈良県広域消防組合等に対する負担金の減に伴い、数値は下降した。</a:t>
          </a:r>
        </a:p>
        <a:p>
          <a:r>
            <a:rPr kumimoji="1" lang="ja-JP" altLang="en-US" sz="1200">
              <a:latin typeface="ＭＳ Ｐゴシック" panose="020B0600070205080204" pitchFamily="50" charset="-128"/>
              <a:ea typeface="ＭＳ Ｐゴシック" panose="020B0600070205080204" pitchFamily="50" charset="-128"/>
            </a:rPr>
            <a:t>補助金等においては事業目的や公益性、社会ニーズに適応しているのか等を検証し、不適当な場合は随時見直し等を実施し、廃止若しくは抑制を実践する必要がある。</a:t>
          </a:r>
        </a:p>
      </xdr:txBody>
    </xdr:sp>
    <xdr:clientData/>
  </xdr:twoCellAnchor>
  <xdr:oneCellAnchor>
    <xdr:from>
      <xdr:col>62</xdr:col>
      <xdr:colOff>6350</xdr:colOff>
      <xdr:row>29</xdr:row>
      <xdr:rowOff>107950</xdr:rowOff>
    </xdr:from>
    <xdr:ext cx="298543" cy="225703"/>
    <xdr:sp macro="" textlink="">
      <xdr:nvSpPr>
        <xdr:cNvPr id="284" name="テキスト ボックス 283">
          <a:extLst>
            <a:ext uri="{FF2B5EF4-FFF2-40B4-BE49-F238E27FC236}">
              <a16:creationId xmlns:a16="http://schemas.microsoft.com/office/drawing/2014/main" id="{00000000-0008-0000-0400-00001C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5" name="直線コネクタ 284">
          <a:extLst>
            <a:ext uri="{FF2B5EF4-FFF2-40B4-BE49-F238E27FC236}">
              <a16:creationId xmlns:a16="http://schemas.microsoft.com/office/drawing/2014/main" id="{00000000-0008-0000-0400-00001D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6" name="テキスト ボックス 285">
          <a:extLst>
            <a:ext uri="{FF2B5EF4-FFF2-40B4-BE49-F238E27FC236}">
              <a16:creationId xmlns:a16="http://schemas.microsoft.com/office/drawing/2014/main" id="{00000000-0008-0000-0400-00001E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87" name="直線コネクタ 286">
          <a:extLst>
            <a:ext uri="{FF2B5EF4-FFF2-40B4-BE49-F238E27FC236}">
              <a16:creationId xmlns:a16="http://schemas.microsoft.com/office/drawing/2014/main" id="{00000000-0008-0000-0400-00001F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88" name="テキスト ボックス 287">
          <a:extLst>
            <a:ext uri="{FF2B5EF4-FFF2-40B4-BE49-F238E27FC236}">
              <a16:creationId xmlns:a16="http://schemas.microsoft.com/office/drawing/2014/main" id="{00000000-0008-0000-0400-000020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89" name="直線コネクタ 288">
          <a:extLst>
            <a:ext uri="{FF2B5EF4-FFF2-40B4-BE49-F238E27FC236}">
              <a16:creationId xmlns:a16="http://schemas.microsoft.com/office/drawing/2014/main" id="{00000000-0008-0000-0400-000021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0" name="テキスト ボックス 289">
          <a:extLst>
            <a:ext uri="{FF2B5EF4-FFF2-40B4-BE49-F238E27FC236}">
              <a16:creationId xmlns:a16="http://schemas.microsoft.com/office/drawing/2014/main" id="{00000000-0008-0000-0400-000022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1" name="直線コネクタ 290">
          <a:extLst>
            <a:ext uri="{FF2B5EF4-FFF2-40B4-BE49-F238E27FC236}">
              <a16:creationId xmlns:a16="http://schemas.microsoft.com/office/drawing/2014/main" id="{00000000-0008-0000-0400-000023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2" name="テキスト ボックス 291">
          <a:extLst>
            <a:ext uri="{FF2B5EF4-FFF2-40B4-BE49-F238E27FC236}">
              <a16:creationId xmlns:a16="http://schemas.microsoft.com/office/drawing/2014/main" id="{00000000-0008-0000-0400-000024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3" name="直線コネクタ 292">
          <a:extLst>
            <a:ext uri="{FF2B5EF4-FFF2-40B4-BE49-F238E27FC236}">
              <a16:creationId xmlns:a16="http://schemas.microsoft.com/office/drawing/2014/main" id="{00000000-0008-0000-0400-000025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4" name="テキスト ボックス 293">
          <a:extLst>
            <a:ext uri="{FF2B5EF4-FFF2-40B4-BE49-F238E27FC236}">
              <a16:creationId xmlns:a16="http://schemas.microsoft.com/office/drawing/2014/main" id="{00000000-0008-0000-0400-000026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5" name="直線コネクタ 294">
          <a:extLst>
            <a:ext uri="{FF2B5EF4-FFF2-40B4-BE49-F238E27FC236}">
              <a16:creationId xmlns:a16="http://schemas.microsoft.com/office/drawing/2014/main" id="{00000000-0008-0000-0400-000027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6" name="補助費等グラフ枠">
          <a:extLst>
            <a:ext uri="{FF2B5EF4-FFF2-40B4-BE49-F238E27FC236}">
              <a16:creationId xmlns:a16="http://schemas.microsoft.com/office/drawing/2014/main" id="{00000000-0008-0000-0400-000028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44704</xdr:rowOff>
    </xdr:from>
    <xdr:to>
      <xdr:col>82</xdr:col>
      <xdr:colOff>107950</xdr:colOff>
      <xdr:row>40</xdr:row>
      <xdr:rowOff>122428</xdr:rowOff>
    </xdr:to>
    <xdr:cxnSp macro="">
      <xdr:nvCxnSpPr>
        <xdr:cNvPr id="297" name="直線コネクタ 296">
          <a:extLst>
            <a:ext uri="{FF2B5EF4-FFF2-40B4-BE49-F238E27FC236}">
              <a16:creationId xmlns:a16="http://schemas.microsoft.com/office/drawing/2014/main" id="{00000000-0008-0000-0400-000029010000}"/>
            </a:ext>
          </a:extLst>
        </xdr:cNvPr>
        <xdr:cNvCxnSpPr/>
      </xdr:nvCxnSpPr>
      <xdr:spPr>
        <a:xfrm flipV="1">
          <a:off x="16510000" y="5874004"/>
          <a:ext cx="0" cy="11064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94505</xdr:rowOff>
    </xdr:from>
    <xdr:ext cx="762000" cy="259045"/>
    <xdr:sp macro="" textlink="">
      <xdr:nvSpPr>
        <xdr:cNvPr id="298" name="補助費等最小値テキスト">
          <a:extLst>
            <a:ext uri="{FF2B5EF4-FFF2-40B4-BE49-F238E27FC236}">
              <a16:creationId xmlns:a16="http://schemas.microsoft.com/office/drawing/2014/main" id="{00000000-0008-0000-0400-00002A010000}"/>
            </a:ext>
          </a:extLst>
        </xdr:cNvPr>
        <xdr:cNvSpPr txBox="1"/>
      </xdr:nvSpPr>
      <xdr:spPr>
        <a:xfrm>
          <a:off x="16598900" y="6952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122428</xdr:rowOff>
    </xdr:from>
    <xdr:to>
      <xdr:col>82</xdr:col>
      <xdr:colOff>196850</xdr:colOff>
      <xdr:row>40</xdr:row>
      <xdr:rowOff>122428</xdr:rowOff>
    </xdr:to>
    <xdr:cxnSp macro="">
      <xdr:nvCxnSpPr>
        <xdr:cNvPr id="299" name="直線コネクタ 298">
          <a:extLst>
            <a:ext uri="{FF2B5EF4-FFF2-40B4-BE49-F238E27FC236}">
              <a16:creationId xmlns:a16="http://schemas.microsoft.com/office/drawing/2014/main" id="{00000000-0008-0000-0400-00002B010000}"/>
            </a:ext>
          </a:extLst>
        </xdr:cNvPr>
        <xdr:cNvCxnSpPr/>
      </xdr:nvCxnSpPr>
      <xdr:spPr>
        <a:xfrm>
          <a:off x="16421100" y="6980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131081</xdr:rowOff>
    </xdr:from>
    <xdr:ext cx="762000" cy="259045"/>
    <xdr:sp macro="" textlink="">
      <xdr:nvSpPr>
        <xdr:cNvPr id="300" name="補助費等最大値テキスト">
          <a:extLst>
            <a:ext uri="{FF2B5EF4-FFF2-40B4-BE49-F238E27FC236}">
              <a16:creationId xmlns:a16="http://schemas.microsoft.com/office/drawing/2014/main" id="{00000000-0008-0000-0400-00002C010000}"/>
            </a:ext>
          </a:extLst>
        </xdr:cNvPr>
        <xdr:cNvSpPr txBox="1"/>
      </xdr:nvSpPr>
      <xdr:spPr>
        <a:xfrm>
          <a:off x="16598900" y="56174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44704</xdr:rowOff>
    </xdr:from>
    <xdr:to>
      <xdr:col>82</xdr:col>
      <xdr:colOff>196850</xdr:colOff>
      <xdr:row>34</xdr:row>
      <xdr:rowOff>44704</xdr:rowOff>
    </xdr:to>
    <xdr:cxnSp macro="">
      <xdr:nvCxnSpPr>
        <xdr:cNvPr id="301" name="直線コネクタ 300">
          <a:extLst>
            <a:ext uri="{FF2B5EF4-FFF2-40B4-BE49-F238E27FC236}">
              <a16:creationId xmlns:a16="http://schemas.microsoft.com/office/drawing/2014/main" id="{00000000-0008-0000-0400-00002D010000}"/>
            </a:ext>
          </a:extLst>
        </xdr:cNvPr>
        <xdr:cNvCxnSpPr/>
      </xdr:nvCxnSpPr>
      <xdr:spPr>
        <a:xfrm>
          <a:off x="16421100" y="58740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36</xdr:row>
      <xdr:rowOff>40132</xdr:rowOff>
    </xdr:from>
    <xdr:to>
      <xdr:col>82</xdr:col>
      <xdr:colOff>107950</xdr:colOff>
      <xdr:row>36</xdr:row>
      <xdr:rowOff>81280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flipV="1">
          <a:off x="15671800" y="6212332"/>
          <a:ext cx="8382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80281</xdr:rowOff>
    </xdr:from>
    <xdr:ext cx="762000" cy="259045"/>
    <xdr:sp macro="" textlink="">
      <xdr:nvSpPr>
        <xdr:cNvPr id="303" name="補助費等平均値テキスト">
          <a:extLst>
            <a:ext uri="{FF2B5EF4-FFF2-40B4-BE49-F238E27FC236}">
              <a16:creationId xmlns:a16="http://schemas.microsoft.com/office/drawing/2014/main" id="{00000000-0008-0000-0400-00002F010000}"/>
            </a:ext>
          </a:extLst>
        </xdr:cNvPr>
        <xdr:cNvSpPr txBox="1"/>
      </xdr:nvSpPr>
      <xdr:spPr>
        <a:xfrm>
          <a:off x="16598900" y="625248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108204</xdr:rowOff>
    </xdr:from>
    <xdr:to>
      <xdr:col>82</xdr:col>
      <xdr:colOff>158750</xdr:colOff>
      <xdr:row>37</xdr:row>
      <xdr:rowOff>38354</xdr:rowOff>
    </xdr:to>
    <xdr:sp macro="" textlink="">
      <xdr:nvSpPr>
        <xdr:cNvPr id="304" name="フローチャート: 判断 303">
          <a:extLst>
            <a:ext uri="{FF2B5EF4-FFF2-40B4-BE49-F238E27FC236}">
              <a16:creationId xmlns:a16="http://schemas.microsoft.com/office/drawing/2014/main" id="{00000000-0008-0000-0400-000030010000}"/>
            </a:ext>
          </a:extLst>
        </xdr:cNvPr>
        <xdr:cNvSpPr/>
      </xdr:nvSpPr>
      <xdr:spPr>
        <a:xfrm>
          <a:off x="16459200" y="6280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36</xdr:row>
      <xdr:rowOff>62992</xdr:rowOff>
    </xdr:from>
    <xdr:to>
      <xdr:col>78</xdr:col>
      <xdr:colOff>69850</xdr:colOff>
      <xdr:row>36</xdr:row>
      <xdr:rowOff>81280</xdr:rowOff>
    </xdr:to>
    <xdr:cxnSp macro="">
      <xdr:nvCxnSpPr>
        <xdr:cNvPr id="305" name="直線コネクタ 304">
          <a:extLst>
            <a:ext uri="{FF2B5EF4-FFF2-40B4-BE49-F238E27FC236}">
              <a16:creationId xmlns:a16="http://schemas.microsoft.com/office/drawing/2014/main" id="{00000000-0008-0000-0400-000031010000}"/>
            </a:ext>
          </a:extLst>
        </xdr:cNvPr>
        <xdr:cNvCxnSpPr/>
      </xdr:nvCxnSpPr>
      <xdr:spPr>
        <a:xfrm>
          <a:off x="14782800" y="6235192"/>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80772</xdr:rowOff>
    </xdr:from>
    <xdr:to>
      <xdr:col>78</xdr:col>
      <xdr:colOff>120650</xdr:colOff>
      <xdr:row>37</xdr:row>
      <xdr:rowOff>10922</xdr:rowOff>
    </xdr:to>
    <xdr:sp macro="" textlink="">
      <xdr:nvSpPr>
        <xdr:cNvPr id="306" name="フローチャート: 判断 305">
          <a:extLst>
            <a:ext uri="{FF2B5EF4-FFF2-40B4-BE49-F238E27FC236}">
              <a16:creationId xmlns:a16="http://schemas.microsoft.com/office/drawing/2014/main" id="{00000000-0008-0000-0400-000032010000}"/>
            </a:ext>
          </a:extLst>
        </xdr:cNvPr>
        <xdr:cNvSpPr/>
      </xdr:nvSpPr>
      <xdr:spPr>
        <a:xfrm>
          <a:off x="15621000" y="6252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36</xdr:row>
      <xdr:rowOff>167149</xdr:rowOff>
    </xdr:from>
    <xdr:ext cx="736600" cy="259045"/>
    <xdr:sp macro="" textlink="">
      <xdr:nvSpPr>
        <xdr:cNvPr id="307" name="テキスト ボックス 306">
          <a:extLst>
            <a:ext uri="{FF2B5EF4-FFF2-40B4-BE49-F238E27FC236}">
              <a16:creationId xmlns:a16="http://schemas.microsoft.com/office/drawing/2014/main" id="{00000000-0008-0000-0400-000033010000}"/>
            </a:ext>
          </a:extLst>
        </xdr:cNvPr>
        <xdr:cNvSpPr txBox="1"/>
      </xdr:nvSpPr>
      <xdr:spPr>
        <a:xfrm>
          <a:off x="15290800" y="63393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36</xdr:row>
      <xdr:rowOff>62992</xdr:rowOff>
    </xdr:from>
    <xdr:to>
      <xdr:col>73</xdr:col>
      <xdr:colOff>180975</xdr:colOff>
      <xdr:row>37</xdr:row>
      <xdr:rowOff>19558</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flipV="1">
          <a:off x="13893800" y="6235192"/>
          <a:ext cx="889000" cy="1280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57912</xdr:rowOff>
    </xdr:from>
    <xdr:to>
      <xdr:col>74</xdr:col>
      <xdr:colOff>31750</xdr:colOff>
      <xdr:row>36</xdr:row>
      <xdr:rowOff>159512</xdr:rowOff>
    </xdr:to>
    <xdr:sp macro="" textlink="">
      <xdr:nvSpPr>
        <xdr:cNvPr id="309" name="フローチャート: 判断 308">
          <a:extLst>
            <a:ext uri="{FF2B5EF4-FFF2-40B4-BE49-F238E27FC236}">
              <a16:creationId xmlns:a16="http://schemas.microsoft.com/office/drawing/2014/main" id="{00000000-0008-0000-0400-000035010000}"/>
            </a:ext>
          </a:extLst>
        </xdr:cNvPr>
        <xdr:cNvSpPr/>
      </xdr:nvSpPr>
      <xdr:spPr>
        <a:xfrm>
          <a:off x="14732000" y="6230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36</xdr:row>
      <xdr:rowOff>144289</xdr:rowOff>
    </xdr:from>
    <xdr:ext cx="762000" cy="259045"/>
    <xdr:sp macro="" textlink="">
      <xdr:nvSpPr>
        <xdr:cNvPr id="310" name="テキスト ボックス 309">
          <a:extLst>
            <a:ext uri="{FF2B5EF4-FFF2-40B4-BE49-F238E27FC236}">
              <a16:creationId xmlns:a16="http://schemas.microsoft.com/office/drawing/2014/main" id="{00000000-0008-0000-0400-000036010000}"/>
            </a:ext>
          </a:extLst>
        </xdr:cNvPr>
        <xdr:cNvSpPr txBox="1"/>
      </xdr:nvSpPr>
      <xdr:spPr>
        <a:xfrm>
          <a:off x="14401800" y="63164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37</xdr:row>
      <xdr:rowOff>19558</xdr:rowOff>
    </xdr:from>
    <xdr:to>
      <xdr:col>69</xdr:col>
      <xdr:colOff>92075</xdr:colOff>
      <xdr:row>37</xdr:row>
      <xdr:rowOff>46990</xdr:rowOff>
    </xdr:to>
    <xdr:cxnSp macro="">
      <xdr:nvCxnSpPr>
        <xdr:cNvPr id="311" name="直線コネクタ 310">
          <a:extLst>
            <a:ext uri="{FF2B5EF4-FFF2-40B4-BE49-F238E27FC236}">
              <a16:creationId xmlns:a16="http://schemas.microsoft.com/office/drawing/2014/main" id="{00000000-0008-0000-0400-000037010000}"/>
            </a:ext>
          </a:extLst>
        </xdr:cNvPr>
        <xdr:cNvCxnSpPr/>
      </xdr:nvCxnSpPr>
      <xdr:spPr>
        <a:xfrm flipV="1">
          <a:off x="13004800" y="6363208"/>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67056</xdr:rowOff>
    </xdr:from>
    <xdr:to>
      <xdr:col>69</xdr:col>
      <xdr:colOff>142875</xdr:colOff>
      <xdr:row>36</xdr:row>
      <xdr:rowOff>168656</xdr:rowOff>
    </xdr:to>
    <xdr:sp macro="" textlink="">
      <xdr:nvSpPr>
        <xdr:cNvPr id="312" name="フローチャート: 判断 311">
          <a:extLst>
            <a:ext uri="{FF2B5EF4-FFF2-40B4-BE49-F238E27FC236}">
              <a16:creationId xmlns:a16="http://schemas.microsoft.com/office/drawing/2014/main" id="{00000000-0008-0000-0400-000038010000}"/>
            </a:ext>
          </a:extLst>
        </xdr:cNvPr>
        <xdr:cNvSpPr/>
      </xdr:nvSpPr>
      <xdr:spPr>
        <a:xfrm>
          <a:off x="13843000" y="6239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7383</xdr:rowOff>
    </xdr:from>
    <xdr:ext cx="762000" cy="259045"/>
    <xdr:sp macro="" textlink="">
      <xdr:nvSpPr>
        <xdr:cNvPr id="313" name="テキスト ボックス 312">
          <a:extLst>
            <a:ext uri="{FF2B5EF4-FFF2-40B4-BE49-F238E27FC236}">
              <a16:creationId xmlns:a16="http://schemas.microsoft.com/office/drawing/2014/main" id="{00000000-0008-0000-0400-000039010000}"/>
            </a:ext>
          </a:extLst>
        </xdr:cNvPr>
        <xdr:cNvSpPr txBox="1"/>
      </xdr:nvSpPr>
      <xdr:spPr>
        <a:xfrm>
          <a:off x="13512800" y="60081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85344</xdr:rowOff>
    </xdr:from>
    <xdr:to>
      <xdr:col>65</xdr:col>
      <xdr:colOff>53975</xdr:colOff>
      <xdr:row>37</xdr:row>
      <xdr:rowOff>15494</xdr:rowOff>
    </xdr:to>
    <xdr:sp macro="" textlink="">
      <xdr:nvSpPr>
        <xdr:cNvPr id="314" name="フローチャート: 判断 313">
          <a:extLst>
            <a:ext uri="{FF2B5EF4-FFF2-40B4-BE49-F238E27FC236}">
              <a16:creationId xmlns:a16="http://schemas.microsoft.com/office/drawing/2014/main" id="{00000000-0008-0000-0400-00003A010000}"/>
            </a:ext>
          </a:extLst>
        </xdr:cNvPr>
        <xdr:cNvSpPr/>
      </xdr:nvSpPr>
      <xdr:spPr>
        <a:xfrm>
          <a:off x="12954000" y="6257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25671</xdr:rowOff>
    </xdr:from>
    <xdr:ext cx="762000" cy="259045"/>
    <xdr:sp macro="" textlink="">
      <xdr:nvSpPr>
        <xdr:cNvPr id="315" name="テキスト ボックス 314">
          <a:extLst>
            <a:ext uri="{FF2B5EF4-FFF2-40B4-BE49-F238E27FC236}">
              <a16:creationId xmlns:a16="http://schemas.microsoft.com/office/drawing/2014/main" id="{00000000-0008-0000-0400-00003B010000}"/>
            </a:ext>
          </a:extLst>
        </xdr:cNvPr>
        <xdr:cNvSpPr txBox="1"/>
      </xdr:nvSpPr>
      <xdr:spPr>
        <a:xfrm>
          <a:off x="12623800" y="60264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6" name="テキスト ボックス 315">
          <a:extLst>
            <a:ext uri="{FF2B5EF4-FFF2-40B4-BE49-F238E27FC236}">
              <a16:creationId xmlns:a16="http://schemas.microsoft.com/office/drawing/2014/main" id="{00000000-0008-0000-0400-00003C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35</xdr:row>
      <xdr:rowOff>160782</xdr:rowOff>
    </xdr:from>
    <xdr:to>
      <xdr:col>82</xdr:col>
      <xdr:colOff>158750</xdr:colOff>
      <xdr:row>36</xdr:row>
      <xdr:rowOff>90932</xdr:rowOff>
    </xdr:to>
    <xdr:sp macro="" textlink="">
      <xdr:nvSpPr>
        <xdr:cNvPr id="321" name="楕円 320">
          <a:extLst>
            <a:ext uri="{FF2B5EF4-FFF2-40B4-BE49-F238E27FC236}">
              <a16:creationId xmlns:a16="http://schemas.microsoft.com/office/drawing/2014/main" id="{00000000-0008-0000-0400-000041010000}"/>
            </a:ext>
          </a:extLst>
        </xdr:cNvPr>
        <xdr:cNvSpPr/>
      </xdr:nvSpPr>
      <xdr:spPr>
        <a:xfrm>
          <a:off x="16459200" y="6161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35</xdr:row>
      <xdr:rowOff>5859</xdr:rowOff>
    </xdr:from>
    <xdr:ext cx="762000" cy="259045"/>
    <xdr:sp macro="" textlink="">
      <xdr:nvSpPr>
        <xdr:cNvPr id="322" name="補助費等該当値テキスト">
          <a:extLst>
            <a:ext uri="{FF2B5EF4-FFF2-40B4-BE49-F238E27FC236}">
              <a16:creationId xmlns:a16="http://schemas.microsoft.com/office/drawing/2014/main" id="{00000000-0008-0000-0400-000042010000}"/>
            </a:ext>
          </a:extLst>
        </xdr:cNvPr>
        <xdr:cNvSpPr txBox="1"/>
      </xdr:nvSpPr>
      <xdr:spPr>
        <a:xfrm>
          <a:off x="16598900" y="60066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36</xdr:row>
      <xdr:rowOff>30480</xdr:rowOff>
    </xdr:from>
    <xdr:to>
      <xdr:col>78</xdr:col>
      <xdr:colOff>120650</xdr:colOff>
      <xdr:row>36</xdr:row>
      <xdr:rowOff>132080</xdr:rowOff>
    </xdr:to>
    <xdr:sp macro="" textlink="">
      <xdr:nvSpPr>
        <xdr:cNvPr id="323" name="楕円 322">
          <a:extLst>
            <a:ext uri="{FF2B5EF4-FFF2-40B4-BE49-F238E27FC236}">
              <a16:creationId xmlns:a16="http://schemas.microsoft.com/office/drawing/2014/main" id="{00000000-0008-0000-0400-000043010000}"/>
            </a:ext>
          </a:extLst>
        </xdr:cNvPr>
        <xdr:cNvSpPr/>
      </xdr:nvSpPr>
      <xdr:spPr>
        <a:xfrm>
          <a:off x="15621000" y="6202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142257</xdr:rowOff>
    </xdr:from>
    <xdr:ext cx="7366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5290800" y="59715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36</xdr:row>
      <xdr:rowOff>12192</xdr:rowOff>
    </xdr:from>
    <xdr:to>
      <xdr:col>74</xdr:col>
      <xdr:colOff>31750</xdr:colOff>
      <xdr:row>36</xdr:row>
      <xdr:rowOff>113792</xdr:rowOff>
    </xdr:to>
    <xdr:sp macro="" textlink="">
      <xdr:nvSpPr>
        <xdr:cNvPr id="325" name="楕円 324">
          <a:extLst>
            <a:ext uri="{FF2B5EF4-FFF2-40B4-BE49-F238E27FC236}">
              <a16:creationId xmlns:a16="http://schemas.microsoft.com/office/drawing/2014/main" id="{00000000-0008-0000-0400-000045010000}"/>
            </a:ext>
          </a:extLst>
        </xdr:cNvPr>
        <xdr:cNvSpPr/>
      </xdr:nvSpPr>
      <xdr:spPr>
        <a:xfrm>
          <a:off x="14732000" y="6184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123969</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4401800" y="59532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36</xdr:row>
      <xdr:rowOff>140208</xdr:rowOff>
    </xdr:from>
    <xdr:to>
      <xdr:col>69</xdr:col>
      <xdr:colOff>142875</xdr:colOff>
      <xdr:row>37</xdr:row>
      <xdr:rowOff>70358</xdr:rowOff>
    </xdr:to>
    <xdr:sp macro="" textlink="">
      <xdr:nvSpPr>
        <xdr:cNvPr id="327" name="楕円 326">
          <a:extLst>
            <a:ext uri="{FF2B5EF4-FFF2-40B4-BE49-F238E27FC236}">
              <a16:creationId xmlns:a16="http://schemas.microsoft.com/office/drawing/2014/main" id="{00000000-0008-0000-0400-000047010000}"/>
            </a:ext>
          </a:extLst>
        </xdr:cNvPr>
        <xdr:cNvSpPr/>
      </xdr:nvSpPr>
      <xdr:spPr>
        <a:xfrm>
          <a:off x="13843000" y="6312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55135</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3512800" y="63987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167640</xdr:rowOff>
    </xdr:from>
    <xdr:to>
      <xdr:col>65</xdr:col>
      <xdr:colOff>53975</xdr:colOff>
      <xdr:row>37</xdr:row>
      <xdr:rowOff>97790</xdr:rowOff>
    </xdr:to>
    <xdr:sp macro="" textlink="">
      <xdr:nvSpPr>
        <xdr:cNvPr id="329" name="楕円 328">
          <a:extLst>
            <a:ext uri="{FF2B5EF4-FFF2-40B4-BE49-F238E27FC236}">
              <a16:creationId xmlns:a16="http://schemas.microsoft.com/office/drawing/2014/main" id="{00000000-0008-0000-0400-000049010000}"/>
            </a:ext>
          </a:extLst>
        </xdr:cNvPr>
        <xdr:cNvSpPr/>
      </xdr:nvSpPr>
      <xdr:spPr>
        <a:xfrm>
          <a:off x="12954000" y="6339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82567</xdr:rowOff>
    </xdr:from>
    <xdr:ext cx="762000" cy="259045"/>
    <xdr:sp macro="" textlink="">
      <xdr:nvSpPr>
        <xdr:cNvPr id="330" name="テキスト ボックス 329">
          <a:extLst>
            <a:ext uri="{FF2B5EF4-FFF2-40B4-BE49-F238E27FC236}">
              <a16:creationId xmlns:a16="http://schemas.microsoft.com/office/drawing/2014/main" id="{00000000-0008-0000-0400-00004A010000}"/>
            </a:ext>
          </a:extLst>
        </xdr:cNvPr>
        <xdr:cNvSpPr txBox="1"/>
      </xdr:nvSpPr>
      <xdr:spPr>
        <a:xfrm>
          <a:off x="12623800" y="6426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1" name="正方形/長方形 330">
          <a:extLst>
            <a:ext uri="{FF2B5EF4-FFF2-40B4-BE49-F238E27FC236}">
              <a16:creationId xmlns:a16="http://schemas.microsoft.com/office/drawing/2014/main" id="{00000000-0008-0000-0400-00004B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2" name="正方形/長方形 331">
          <a:extLst>
            <a:ext uri="{FF2B5EF4-FFF2-40B4-BE49-F238E27FC236}">
              <a16:creationId xmlns:a16="http://schemas.microsoft.com/office/drawing/2014/main" id="{00000000-0008-0000-0400-00004C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3" name="正方形/長方形 332">
          <a:extLst>
            <a:ext uri="{FF2B5EF4-FFF2-40B4-BE49-F238E27FC236}">
              <a16:creationId xmlns:a16="http://schemas.microsoft.com/office/drawing/2014/main" id="{00000000-0008-0000-0400-00004D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4" name="正方形/長方形 333">
          <a:extLst>
            <a:ext uri="{FF2B5EF4-FFF2-40B4-BE49-F238E27FC236}">
              <a16:creationId xmlns:a16="http://schemas.microsoft.com/office/drawing/2014/main" id="{00000000-0008-0000-0400-00004E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5" name="正方形/長方形 334">
          <a:extLst>
            <a:ext uri="{FF2B5EF4-FFF2-40B4-BE49-F238E27FC236}">
              <a16:creationId xmlns:a16="http://schemas.microsoft.com/office/drawing/2014/main" id="{00000000-0008-0000-0400-00004F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6" name="正方形/長方形 335">
          <a:extLst>
            <a:ext uri="{FF2B5EF4-FFF2-40B4-BE49-F238E27FC236}">
              <a16:creationId xmlns:a16="http://schemas.microsoft.com/office/drawing/2014/main" id="{00000000-0008-0000-0400-000050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1" name="テキスト ボックス 340">
          <a:extLst>
            <a:ext uri="{FF2B5EF4-FFF2-40B4-BE49-F238E27FC236}">
              <a16:creationId xmlns:a16="http://schemas.microsoft.com/office/drawing/2014/main" id="{00000000-0008-0000-0400-000055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令和元年度の過疎債・令和</a:t>
          </a:r>
          <a:r>
            <a:rPr kumimoji="1" lang="en-US" altLang="ja-JP" sz="1100">
              <a:latin typeface="ＭＳ Ｐゴシック" panose="020B0600070205080204" pitchFamily="50" charset="-128"/>
              <a:ea typeface="ＭＳ Ｐゴシック" panose="020B0600070205080204" pitchFamily="50" charset="-128"/>
            </a:rPr>
            <a:t>2</a:t>
          </a:r>
          <a:r>
            <a:rPr kumimoji="1" lang="ja-JP" altLang="en-US" sz="1100">
              <a:latin typeface="ＭＳ Ｐゴシック" panose="020B0600070205080204" pitchFamily="50" charset="-128"/>
              <a:ea typeface="ＭＳ Ｐゴシック" panose="020B0600070205080204" pitchFamily="50" charset="-128"/>
            </a:rPr>
            <a:t>年度辺地債などに係る起債償還が開始となった為、類似団体より数値は上回っている。又、令和６年度以降も、庁舎関連施設、教育関連施設、福祉関連施設、観光関連施設などの改修を控えており、今後も計画的に実施する大規模な事業を控えている為、比率自体は令和</a:t>
          </a:r>
          <a:r>
            <a:rPr kumimoji="1" lang="en-US" altLang="ja-JP" sz="1100">
              <a:latin typeface="ＭＳ Ｐゴシック" panose="020B0600070205080204" pitchFamily="50" charset="-128"/>
              <a:ea typeface="ＭＳ Ｐゴシック" panose="020B0600070205080204" pitchFamily="50" charset="-128"/>
            </a:rPr>
            <a:t>10</a:t>
          </a:r>
          <a:r>
            <a:rPr kumimoji="1" lang="ja-JP" altLang="en-US" sz="1100">
              <a:latin typeface="ＭＳ Ｐゴシック" panose="020B0600070205080204" pitchFamily="50" charset="-128"/>
              <a:ea typeface="ＭＳ Ｐゴシック" panose="020B0600070205080204" pitchFamily="50" charset="-128"/>
            </a:rPr>
            <a:t>年度をピークとし上昇する見込みである。上昇することが見込まれる公債費については基金等を適切に活用しながら繰上償還等を実施し、抑制に努める。又、今後も事業の見直しを進めながらできる限り起債に大きく頼ることのない財政運営に努めたい。</a:t>
          </a:r>
        </a:p>
      </xdr:txBody>
    </xdr:sp>
    <xdr:clientData/>
  </xdr:twoCellAnchor>
  <xdr:oneCellAnchor>
    <xdr:from>
      <xdr:col>3</xdr:col>
      <xdr:colOff>123825</xdr:colOff>
      <xdr:row>69</xdr:row>
      <xdr:rowOff>107950</xdr:rowOff>
    </xdr:from>
    <xdr:ext cx="298543" cy="225703"/>
    <xdr:sp macro="" textlink="">
      <xdr:nvSpPr>
        <xdr:cNvPr id="342" name="テキスト ボックス 341">
          <a:extLst>
            <a:ext uri="{FF2B5EF4-FFF2-40B4-BE49-F238E27FC236}">
              <a16:creationId xmlns:a16="http://schemas.microsoft.com/office/drawing/2014/main" id="{00000000-0008-0000-0400-000056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3" name="直線コネクタ 342">
          <a:extLst>
            <a:ext uri="{FF2B5EF4-FFF2-40B4-BE49-F238E27FC236}">
              <a16:creationId xmlns:a16="http://schemas.microsoft.com/office/drawing/2014/main" id="{00000000-0008-0000-0400-000057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4" name="テキスト ボックス 343">
          <a:extLst>
            <a:ext uri="{FF2B5EF4-FFF2-40B4-BE49-F238E27FC236}">
              <a16:creationId xmlns:a16="http://schemas.microsoft.com/office/drawing/2014/main" id="{00000000-0008-0000-0400-000058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45" name="直線コネクタ 344">
          <a:extLst>
            <a:ext uri="{FF2B5EF4-FFF2-40B4-BE49-F238E27FC236}">
              <a16:creationId xmlns:a16="http://schemas.microsoft.com/office/drawing/2014/main" id="{00000000-0008-0000-0400-000059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46" name="テキスト ボックス 345">
          <a:extLst>
            <a:ext uri="{FF2B5EF4-FFF2-40B4-BE49-F238E27FC236}">
              <a16:creationId xmlns:a16="http://schemas.microsoft.com/office/drawing/2014/main" id="{00000000-0008-0000-0400-00005A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47" name="直線コネクタ 346">
          <a:extLst>
            <a:ext uri="{FF2B5EF4-FFF2-40B4-BE49-F238E27FC236}">
              <a16:creationId xmlns:a16="http://schemas.microsoft.com/office/drawing/2014/main" id="{00000000-0008-0000-0400-00005B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48" name="テキスト ボックス 347">
          <a:extLst>
            <a:ext uri="{FF2B5EF4-FFF2-40B4-BE49-F238E27FC236}">
              <a16:creationId xmlns:a16="http://schemas.microsoft.com/office/drawing/2014/main" id="{00000000-0008-0000-0400-00005C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49" name="直線コネクタ 348">
          <a:extLst>
            <a:ext uri="{FF2B5EF4-FFF2-40B4-BE49-F238E27FC236}">
              <a16:creationId xmlns:a16="http://schemas.microsoft.com/office/drawing/2014/main" id="{00000000-0008-0000-0400-00005D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1" name="直線コネクタ 350">
          <a:extLst>
            <a:ext uri="{FF2B5EF4-FFF2-40B4-BE49-F238E27FC236}">
              <a16:creationId xmlns:a16="http://schemas.microsoft.com/office/drawing/2014/main" id="{00000000-0008-0000-0400-00005F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52" name="テキスト ボックス 351">
          <a:extLst>
            <a:ext uri="{FF2B5EF4-FFF2-40B4-BE49-F238E27FC236}">
              <a16:creationId xmlns:a16="http://schemas.microsoft.com/office/drawing/2014/main" id="{00000000-0008-0000-0400-000060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53" name="直線コネクタ 352">
          <a:extLst>
            <a:ext uri="{FF2B5EF4-FFF2-40B4-BE49-F238E27FC236}">
              <a16:creationId xmlns:a16="http://schemas.microsoft.com/office/drawing/2014/main" id="{00000000-0008-0000-0400-000061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54" name="テキスト ボックス 353">
          <a:extLst>
            <a:ext uri="{FF2B5EF4-FFF2-40B4-BE49-F238E27FC236}">
              <a16:creationId xmlns:a16="http://schemas.microsoft.com/office/drawing/2014/main" id="{00000000-0008-0000-0400-000062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6" name="公債費グラフ枠">
          <a:extLst>
            <a:ext uri="{FF2B5EF4-FFF2-40B4-BE49-F238E27FC236}">
              <a16:creationId xmlns:a16="http://schemas.microsoft.com/office/drawing/2014/main" id="{00000000-0008-0000-0400-000064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72</xdr:row>
      <xdr:rowOff>165100</xdr:rowOff>
    </xdr:from>
    <xdr:to>
      <xdr:col>24</xdr:col>
      <xdr:colOff>25400</xdr:colOff>
      <xdr:row>81</xdr:row>
      <xdr:rowOff>92711</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flipV="1">
          <a:off x="4826000" y="12509500"/>
          <a:ext cx="0" cy="14706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64788</xdr:rowOff>
    </xdr:from>
    <xdr:ext cx="762000" cy="259045"/>
    <xdr:sp macro="" textlink="">
      <xdr:nvSpPr>
        <xdr:cNvPr id="358" name="公債費最小値テキスト">
          <a:extLst>
            <a:ext uri="{FF2B5EF4-FFF2-40B4-BE49-F238E27FC236}">
              <a16:creationId xmlns:a16="http://schemas.microsoft.com/office/drawing/2014/main" id="{00000000-0008-0000-0400-000066010000}"/>
            </a:ext>
          </a:extLst>
        </xdr:cNvPr>
        <xdr:cNvSpPr txBox="1"/>
      </xdr:nvSpPr>
      <xdr:spPr>
        <a:xfrm>
          <a:off x="4914900" y="139522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92711</xdr:rowOff>
    </xdr:from>
    <xdr:to>
      <xdr:col>24</xdr:col>
      <xdr:colOff>114300</xdr:colOff>
      <xdr:row>81</xdr:row>
      <xdr:rowOff>92711</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a:off x="4737100" y="139801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80027</xdr:rowOff>
    </xdr:from>
    <xdr:ext cx="762000" cy="259045"/>
    <xdr:sp macro="" textlink="">
      <xdr:nvSpPr>
        <xdr:cNvPr id="360" name="公債費最大値テキスト">
          <a:extLst>
            <a:ext uri="{FF2B5EF4-FFF2-40B4-BE49-F238E27FC236}">
              <a16:creationId xmlns:a16="http://schemas.microsoft.com/office/drawing/2014/main" id="{00000000-0008-0000-0400-000068010000}"/>
            </a:ext>
          </a:extLst>
        </xdr:cNvPr>
        <xdr:cNvSpPr txBox="1"/>
      </xdr:nvSpPr>
      <xdr:spPr>
        <a:xfrm>
          <a:off x="4914900" y="1225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72</xdr:row>
      <xdr:rowOff>165100</xdr:rowOff>
    </xdr:from>
    <xdr:to>
      <xdr:col>24</xdr:col>
      <xdr:colOff>114300</xdr:colOff>
      <xdr:row>72</xdr:row>
      <xdr:rowOff>165100</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a:off x="4737100" y="12509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77</xdr:row>
      <xdr:rowOff>138430</xdr:rowOff>
    </xdr:from>
    <xdr:to>
      <xdr:col>24</xdr:col>
      <xdr:colOff>25400</xdr:colOff>
      <xdr:row>78</xdr:row>
      <xdr:rowOff>20320</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a:off x="3987800" y="13340080"/>
          <a:ext cx="8382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157497</xdr:rowOff>
    </xdr:from>
    <xdr:ext cx="762000" cy="259045"/>
    <xdr:sp macro="" textlink="">
      <xdr:nvSpPr>
        <xdr:cNvPr id="363" name="公債費平均値テキスト">
          <a:extLst>
            <a:ext uri="{FF2B5EF4-FFF2-40B4-BE49-F238E27FC236}">
              <a16:creationId xmlns:a16="http://schemas.microsoft.com/office/drawing/2014/main" id="{00000000-0008-0000-0400-00006B010000}"/>
            </a:ext>
          </a:extLst>
        </xdr:cNvPr>
        <xdr:cNvSpPr txBox="1"/>
      </xdr:nvSpPr>
      <xdr:spPr>
        <a:xfrm>
          <a:off x="4914900" y="1301624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140970</xdr:rowOff>
    </xdr:from>
    <xdr:to>
      <xdr:col>24</xdr:col>
      <xdr:colOff>76200</xdr:colOff>
      <xdr:row>77</xdr:row>
      <xdr:rowOff>71120</xdr:rowOff>
    </xdr:to>
    <xdr:sp macro="" textlink="">
      <xdr:nvSpPr>
        <xdr:cNvPr id="364" name="フローチャート: 判断 363">
          <a:extLst>
            <a:ext uri="{FF2B5EF4-FFF2-40B4-BE49-F238E27FC236}">
              <a16:creationId xmlns:a16="http://schemas.microsoft.com/office/drawing/2014/main" id="{00000000-0008-0000-0400-00006C010000}"/>
            </a:ext>
          </a:extLst>
        </xdr:cNvPr>
        <xdr:cNvSpPr/>
      </xdr:nvSpPr>
      <xdr:spPr>
        <a:xfrm>
          <a:off x="4775200" y="13171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77</xdr:row>
      <xdr:rowOff>69850</xdr:rowOff>
    </xdr:from>
    <xdr:to>
      <xdr:col>19</xdr:col>
      <xdr:colOff>187325</xdr:colOff>
      <xdr:row>77</xdr:row>
      <xdr:rowOff>138430</xdr:rowOff>
    </xdr:to>
    <xdr:cxnSp macro="">
      <xdr:nvCxnSpPr>
        <xdr:cNvPr id="365" name="直線コネクタ 364">
          <a:extLst>
            <a:ext uri="{FF2B5EF4-FFF2-40B4-BE49-F238E27FC236}">
              <a16:creationId xmlns:a16="http://schemas.microsoft.com/office/drawing/2014/main" id="{00000000-0008-0000-0400-00006D010000}"/>
            </a:ext>
          </a:extLst>
        </xdr:cNvPr>
        <xdr:cNvCxnSpPr/>
      </xdr:nvCxnSpPr>
      <xdr:spPr>
        <a:xfrm>
          <a:off x="3098800" y="1327150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102870</xdr:rowOff>
    </xdr:from>
    <xdr:to>
      <xdr:col>20</xdr:col>
      <xdr:colOff>38100</xdr:colOff>
      <xdr:row>77</xdr:row>
      <xdr:rowOff>33020</xdr:rowOff>
    </xdr:to>
    <xdr:sp macro="" textlink="">
      <xdr:nvSpPr>
        <xdr:cNvPr id="366" name="フローチャート: 判断 365">
          <a:extLst>
            <a:ext uri="{FF2B5EF4-FFF2-40B4-BE49-F238E27FC236}">
              <a16:creationId xmlns:a16="http://schemas.microsoft.com/office/drawing/2014/main" id="{00000000-0008-0000-0400-00006E010000}"/>
            </a:ext>
          </a:extLst>
        </xdr:cNvPr>
        <xdr:cNvSpPr/>
      </xdr:nvSpPr>
      <xdr:spPr>
        <a:xfrm>
          <a:off x="3937000" y="13133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43197</xdr:rowOff>
    </xdr:from>
    <xdr:ext cx="736600" cy="259045"/>
    <xdr:sp macro="" textlink="">
      <xdr:nvSpPr>
        <xdr:cNvPr id="367" name="テキスト ボックス 366">
          <a:extLst>
            <a:ext uri="{FF2B5EF4-FFF2-40B4-BE49-F238E27FC236}">
              <a16:creationId xmlns:a16="http://schemas.microsoft.com/office/drawing/2014/main" id="{00000000-0008-0000-0400-00006F010000}"/>
            </a:ext>
          </a:extLst>
        </xdr:cNvPr>
        <xdr:cNvSpPr txBox="1"/>
      </xdr:nvSpPr>
      <xdr:spPr>
        <a:xfrm>
          <a:off x="3606800" y="129019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77</xdr:row>
      <xdr:rowOff>69850</xdr:rowOff>
    </xdr:from>
    <xdr:to>
      <xdr:col>15</xdr:col>
      <xdr:colOff>98425</xdr:colOff>
      <xdr:row>77</xdr:row>
      <xdr:rowOff>77470</xdr:rowOff>
    </xdr:to>
    <xdr:cxnSp macro="">
      <xdr:nvCxnSpPr>
        <xdr:cNvPr id="368" name="直線コネクタ 367">
          <a:extLst>
            <a:ext uri="{FF2B5EF4-FFF2-40B4-BE49-F238E27FC236}">
              <a16:creationId xmlns:a16="http://schemas.microsoft.com/office/drawing/2014/main" id="{00000000-0008-0000-0400-000070010000}"/>
            </a:ext>
          </a:extLst>
        </xdr:cNvPr>
        <xdr:cNvCxnSpPr/>
      </xdr:nvCxnSpPr>
      <xdr:spPr>
        <a:xfrm flipV="1">
          <a:off x="2209800" y="1327150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60961</xdr:rowOff>
    </xdr:from>
    <xdr:to>
      <xdr:col>15</xdr:col>
      <xdr:colOff>149225</xdr:colOff>
      <xdr:row>76</xdr:row>
      <xdr:rowOff>162561</xdr:rowOff>
    </xdr:to>
    <xdr:sp macro="" textlink="">
      <xdr:nvSpPr>
        <xdr:cNvPr id="369" name="フローチャート: 判断 368">
          <a:extLst>
            <a:ext uri="{FF2B5EF4-FFF2-40B4-BE49-F238E27FC236}">
              <a16:creationId xmlns:a16="http://schemas.microsoft.com/office/drawing/2014/main" id="{00000000-0008-0000-0400-000071010000}"/>
            </a:ext>
          </a:extLst>
        </xdr:cNvPr>
        <xdr:cNvSpPr/>
      </xdr:nvSpPr>
      <xdr:spPr>
        <a:xfrm>
          <a:off x="3048000" y="13091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1287</xdr:rowOff>
    </xdr:from>
    <xdr:ext cx="762000" cy="259045"/>
    <xdr:sp macro="" textlink="">
      <xdr:nvSpPr>
        <xdr:cNvPr id="370" name="テキスト ボックス 369">
          <a:extLst>
            <a:ext uri="{FF2B5EF4-FFF2-40B4-BE49-F238E27FC236}">
              <a16:creationId xmlns:a16="http://schemas.microsoft.com/office/drawing/2014/main" id="{00000000-0008-0000-0400-000072010000}"/>
            </a:ext>
          </a:extLst>
        </xdr:cNvPr>
        <xdr:cNvSpPr txBox="1"/>
      </xdr:nvSpPr>
      <xdr:spPr>
        <a:xfrm>
          <a:off x="2717800" y="12860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77</xdr:row>
      <xdr:rowOff>46989</xdr:rowOff>
    </xdr:from>
    <xdr:to>
      <xdr:col>11</xdr:col>
      <xdr:colOff>9525</xdr:colOff>
      <xdr:row>77</xdr:row>
      <xdr:rowOff>77470</xdr:rowOff>
    </xdr:to>
    <xdr:cxnSp macro="">
      <xdr:nvCxnSpPr>
        <xdr:cNvPr id="371" name="直線コネクタ 370">
          <a:extLst>
            <a:ext uri="{FF2B5EF4-FFF2-40B4-BE49-F238E27FC236}">
              <a16:creationId xmlns:a16="http://schemas.microsoft.com/office/drawing/2014/main" id="{00000000-0008-0000-0400-000073010000}"/>
            </a:ext>
          </a:extLst>
        </xdr:cNvPr>
        <xdr:cNvCxnSpPr/>
      </xdr:nvCxnSpPr>
      <xdr:spPr>
        <a:xfrm>
          <a:off x="1320800" y="13248639"/>
          <a:ext cx="889000" cy="304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140970</xdr:rowOff>
    </xdr:from>
    <xdr:to>
      <xdr:col>11</xdr:col>
      <xdr:colOff>60325</xdr:colOff>
      <xdr:row>77</xdr:row>
      <xdr:rowOff>71120</xdr:rowOff>
    </xdr:to>
    <xdr:sp macro="" textlink="">
      <xdr:nvSpPr>
        <xdr:cNvPr id="372" name="フローチャート: 判断 371">
          <a:extLst>
            <a:ext uri="{FF2B5EF4-FFF2-40B4-BE49-F238E27FC236}">
              <a16:creationId xmlns:a16="http://schemas.microsoft.com/office/drawing/2014/main" id="{00000000-0008-0000-0400-000074010000}"/>
            </a:ext>
          </a:extLst>
        </xdr:cNvPr>
        <xdr:cNvSpPr/>
      </xdr:nvSpPr>
      <xdr:spPr>
        <a:xfrm>
          <a:off x="2159000" y="13171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81297</xdr:rowOff>
    </xdr:from>
    <xdr:ext cx="762000" cy="259045"/>
    <xdr:sp macro="" textlink="">
      <xdr:nvSpPr>
        <xdr:cNvPr id="373" name="テキスト ボックス 372">
          <a:extLst>
            <a:ext uri="{FF2B5EF4-FFF2-40B4-BE49-F238E27FC236}">
              <a16:creationId xmlns:a16="http://schemas.microsoft.com/office/drawing/2014/main" id="{00000000-0008-0000-0400-000075010000}"/>
            </a:ext>
          </a:extLst>
        </xdr:cNvPr>
        <xdr:cNvSpPr txBox="1"/>
      </xdr:nvSpPr>
      <xdr:spPr>
        <a:xfrm>
          <a:off x="1828800" y="129400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11430</xdr:rowOff>
    </xdr:from>
    <xdr:to>
      <xdr:col>6</xdr:col>
      <xdr:colOff>171450</xdr:colOff>
      <xdr:row>77</xdr:row>
      <xdr:rowOff>113030</xdr:rowOff>
    </xdr:to>
    <xdr:sp macro="" textlink="">
      <xdr:nvSpPr>
        <xdr:cNvPr id="374" name="フローチャート: 判断 373">
          <a:extLst>
            <a:ext uri="{FF2B5EF4-FFF2-40B4-BE49-F238E27FC236}">
              <a16:creationId xmlns:a16="http://schemas.microsoft.com/office/drawing/2014/main" id="{00000000-0008-0000-0400-000076010000}"/>
            </a:ext>
          </a:extLst>
        </xdr:cNvPr>
        <xdr:cNvSpPr/>
      </xdr:nvSpPr>
      <xdr:spPr>
        <a:xfrm>
          <a:off x="1270000" y="13213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97807</xdr:rowOff>
    </xdr:from>
    <xdr:ext cx="762000" cy="259045"/>
    <xdr:sp macro="" textlink="">
      <xdr:nvSpPr>
        <xdr:cNvPr id="375" name="テキスト ボックス 374">
          <a:extLst>
            <a:ext uri="{FF2B5EF4-FFF2-40B4-BE49-F238E27FC236}">
              <a16:creationId xmlns:a16="http://schemas.microsoft.com/office/drawing/2014/main" id="{00000000-0008-0000-0400-000077010000}"/>
            </a:ext>
          </a:extLst>
        </xdr:cNvPr>
        <xdr:cNvSpPr txBox="1"/>
      </xdr:nvSpPr>
      <xdr:spPr>
        <a:xfrm>
          <a:off x="939800" y="13299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6" name="テキスト ボックス 375">
          <a:extLst>
            <a:ext uri="{FF2B5EF4-FFF2-40B4-BE49-F238E27FC236}">
              <a16:creationId xmlns:a16="http://schemas.microsoft.com/office/drawing/2014/main" id="{00000000-0008-0000-0400-000078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140970</xdr:rowOff>
    </xdr:from>
    <xdr:to>
      <xdr:col>24</xdr:col>
      <xdr:colOff>76200</xdr:colOff>
      <xdr:row>78</xdr:row>
      <xdr:rowOff>71120</xdr:rowOff>
    </xdr:to>
    <xdr:sp macro="" textlink="">
      <xdr:nvSpPr>
        <xdr:cNvPr id="381" name="楕円 380">
          <a:extLst>
            <a:ext uri="{FF2B5EF4-FFF2-40B4-BE49-F238E27FC236}">
              <a16:creationId xmlns:a16="http://schemas.microsoft.com/office/drawing/2014/main" id="{00000000-0008-0000-0400-00007D010000}"/>
            </a:ext>
          </a:extLst>
        </xdr:cNvPr>
        <xdr:cNvSpPr/>
      </xdr:nvSpPr>
      <xdr:spPr>
        <a:xfrm>
          <a:off x="4775200" y="13342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113047</xdr:rowOff>
    </xdr:from>
    <xdr:ext cx="762000" cy="259045"/>
    <xdr:sp macro="" textlink="">
      <xdr:nvSpPr>
        <xdr:cNvPr id="382" name="公債費該当値テキスト">
          <a:extLst>
            <a:ext uri="{FF2B5EF4-FFF2-40B4-BE49-F238E27FC236}">
              <a16:creationId xmlns:a16="http://schemas.microsoft.com/office/drawing/2014/main" id="{00000000-0008-0000-0400-00007E010000}"/>
            </a:ext>
          </a:extLst>
        </xdr:cNvPr>
        <xdr:cNvSpPr txBox="1"/>
      </xdr:nvSpPr>
      <xdr:spPr>
        <a:xfrm>
          <a:off x="4914900" y="13314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77</xdr:row>
      <xdr:rowOff>87630</xdr:rowOff>
    </xdr:from>
    <xdr:to>
      <xdr:col>20</xdr:col>
      <xdr:colOff>38100</xdr:colOff>
      <xdr:row>78</xdr:row>
      <xdr:rowOff>17780</xdr:rowOff>
    </xdr:to>
    <xdr:sp macro="" textlink="">
      <xdr:nvSpPr>
        <xdr:cNvPr id="383" name="楕円 382">
          <a:extLst>
            <a:ext uri="{FF2B5EF4-FFF2-40B4-BE49-F238E27FC236}">
              <a16:creationId xmlns:a16="http://schemas.microsoft.com/office/drawing/2014/main" id="{00000000-0008-0000-0400-00007F010000}"/>
            </a:ext>
          </a:extLst>
        </xdr:cNvPr>
        <xdr:cNvSpPr/>
      </xdr:nvSpPr>
      <xdr:spPr>
        <a:xfrm>
          <a:off x="3937000" y="13289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78</xdr:row>
      <xdr:rowOff>2557</xdr:rowOff>
    </xdr:from>
    <xdr:ext cx="7366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3606800" y="133756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77</xdr:row>
      <xdr:rowOff>19050</xdr:rowOff>
    </xdr:from>
    <xdr:to>
      <xdr:col>15</xdr:col>
      <xdr:colOff>149225</xdr:colOff>
      <xdr:row>77</xdr:row>
      <xdr:rowOff>120650</xdr:rowOff>
    </xdr:to>
    <xdr:sp macro="" textlink="">
      <xdr:nvSpPr>
        <xdr:cNvPr id="385" name="楕円 384">
          <a:extLst>
            <a:ext uri="{FF2B5EF4-FFF2-40B4-BE49-F238E27FC236}">
              <a16:creationId xmlns:a16="http://schemas.microsoft.com/office/drawing/2014/main" id="{00000000-0008-0000-0400-000081010000}"/>
            </a:ext>
          </a:extLst>
        </xdr:cNvPr>
        <xdr:cNvSpPr/>
      </xdr:nvSpPr>
      <xdr:spPr>
        <a:xfrm>
          <a:off x="3048000" y="13220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105427</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2717800" y="13307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77</xdr:row>
      <xdr:rowOff>26670</xdr:rowOff>
    </xdr:from>
    <xdr:to>
      <xdr:col>11</xdr:col>
      <xdr:colOff>60325</xdr:colOff>
      <xdr:row>77</xdr:row>
      <xdr:rowOff>128270</xdr:rowOff>
    </xdr:to>
    <xdr:sp macro="" textlink="">
      <xdr:nvSpPr>
        <xdr:cNvPr id="387" name="楕円 386">
          <a:extLst>
            <a:ext uri="{FF2B5EF4-FFF2-40B4-BE49-F238E27FC236}">
              <a16:creationId xmlns:a16="http://schemas.microsoft.com/office/drawing/2014/main" id="{00000000-0008-0000-0400-000083010000}"/>
            </a:ext>
          </a:extLst>
        </xdr:cNvPr>
        <xdr:cNvSpPr/>
      </xdr:nvSpPr>
      <xdr:spPr>
        <a:xfrm>
          <a:off x="2159000" y="13228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113047</xdr:rowOff>
    </xdr:from>
    <xdr:ext cx="7620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1828800" y="13314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167639</xdr:rowOff>
    </xdr:from>
    <xdr:to>
      <xdr:col>6</xdr:col>
      <xdr:colOff>171450</xdr:colOff>
      <xdr:row>77</xdr:row>
      <xdr:rowOff>97789</xdr:rowOff>
    </xdr:to>
    <xdr:sp macro="" textlink="">
      <xdr:nvSpPr>
        <xdr:cNvPr id="389" name="楕円 388">
          <a:extLst>
            <a:ext uri="{FF2B5EF4-FFF2-40B4-BE49-F238E27FC236}">
              <a16:creationId xmlns:a16="http://schemas.microsoft.com/office/drawing/2014/main" id="{00000000-0008-0000-0400-000085010000}"/>
            </a:ext>
          </a:extLst>
        </xdr:cNvPr>
        <xdr:cNvSpPr/>
      </xdr:nvSpPr>
      <xdr:spPr>
        <a:xfrm>
          <a:off x="1270000" y="13197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107966</xdr:rowOff>
    </xdr:from>
    <xdr:ext cx="762000" cy="259045"/>
    <xdr:sp macro="" textlink="">
      <xdr:nvSpPr>
        <xdr:cNvPr id="390" name="テキスト ボックス 389">
          <a:extLst>
            <a:ext uri="{FF2B5EF4-FFF2-40B4-BE49-F238E27FC236}">
              <a16:creationId xmlns:a16="http://schemas.microsoft.com/office/drawing/2014/main" id="{00000000-0008-0000-0400-000086010000}"/>
            </a:ext>
          </a:extLst>
        </xdr:cNvPr>
        <xdr:cNvSpPr txBox="1"/>
      </xdr:nvSpPr>
      <xdr:spPr>
        <a:xfrm>
          <a:off x="939800" y="129667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1" name="正方形/長方形 390">
          <a:extLst>
            <a:ext uri="{FF2B5EF4-FFF2-40B4-BE49-F238E27FC236}">
              <a16:creationId xmlns:a16="http://schemas.microsoft.com/office/drawing/2014/main" id="{00000000-0008-0000-0400-000087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2" name="正方形/長方形 391">
          <a:extLst>
            <a:ext uri="{FF2B5EF4-FFF2-40B4-BE49-F238E27FC236}">
              <a16:creationId xmlns:a16="http://schemas.microsoft.com/office/drawing/2014/main" id="{00000000-0008-0000-0400-000088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3" name="正方形/長方形 392">
          <a:extLst>
            <a:ext uri="{FF2B5EF4-FFF2-40B4-BE49-F238E27FC236}">
              <a16:creationId xmlns:a16="http://schemas.microsoft.com/office/drawing/2014/main" id="{00000000-0008-0000-0400-000089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4" name="正方形/長方形 393">
          <a:extLst>
            <a:ext uri="{FF2B5EF4-FFF2-40B4-BE49-F238E27FC236}">
              <a16:creationId xmlns:a16="http://schemas.microsoft.com/office/drawing/2014/main" id="{00000000-0008-0000-0400-00008A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5" name="正方形/長方形 394">
          <a:extLst>
            <a:ext uri="{FF2B5EF4-FFF2-40B4-BE49-F238E27FC236}">
              <a16:creationId xmlns:a16="http://schemas.microsoft.com/office/drawing/2014/main" id="{00000000-0008-0000-0400-00008B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1" name="テキスト ボックス 400">
          <a:extLst>
            <a:ext uri="{FF2B5EF4-FFF2-40B4-BE49-F238E27FC236}">
              <a16:creationId xmlns:a16="http://schemas.microsoft.com/office/drawing/2014/main" id="{00000000-0008-0000-0400-000091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公債費以外の経常経費については、人件費、物件費、繰出金などは増加したが、経常一般財源も増加した為、公債費以外の経常収支比率は前年度と比較し微増であった。</a:t>
          </a:r>
        </a:p>
        <a:p>
          <a:r>
            <a:rPr kumimoji="1" lang="ja-JP" altLang="en-US" sz="1200">
              <a:latin typeface="ＭＳ Ｐゴシック" panose="020B0600070205080204" pitchFamily="50" charset="-128"/>
              <a:ea typeface="ＭＳ Ｐゴシック" panose="020B0600070205080204" pitchFamily="50" charset="-128"/>
            </a:rPr>
            <a:t>昨年同様に類似団体平均を下回っているが、今後も引き続き、歳出の抑制等に努め、住民サービスを低下させることなく、適切な事業実施に努めることが必要である。</a:t>
          </a:r>
        </a:p>
      </xdr:txBody>
    </xdr:sp>
    <xdr:clientData/>
  </xdr:twoCellAnchor>
  <xdr:oneCellAnchor>
    <xdr:from>
      <xdr:col>62</xdr:col>
      <xdr:colOff>6350</xdr:colOff>
      <xdr:row>69</xdr:row>
      <xdr:rowOff>107950</xdr:rowOff>
    </xdr:from>
    <xdr:ext cx="298543" cy="225703"/>
    <xdr:sp macro="" textlink="">
      <xdr:nvSpPr>
        <xdr:cNvPr id="402" name="テキスト ボックス 401">
          <a:extLst>
            <a:ext uri="{FF2B5EF4-FFF2-40B4-BE49-F238E27FC236}">
              <a16:creationId xmlns:a16="http://schemas.microsoft.com/office/drawing/2014/main" id="{00000000-0008-0000-0400-000092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3" name="直線コネクタ 402">
          <a:extLst>
            <a:ext uri="{FF2B5EF4-FFF2-40B4-BE49-F238E27FC236}">
              <a16:creationId xmlns:a16="http://schemas.microsoft.com/office/drawing/2014/main" id="{00000000-0008-0000-0400-000093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4" name="テキスト ボックス 403">
          <a:extLst>
            <a:ext uri="{FF2B5EF4-FFF2-40B4-BE49-F238E27FC236}">
              <a16:creationId xmlns:a16="http://schemas.microsoft.com/office/drawing/2014/main" id="{00000000-0008-0000-0400-000094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82</xdr:row>
      <xdr:rowOff>29029</xdr:rowOff>
    </xdr:from>
    <xdr:to>
      <xdr:col>85</xdr:col>
      <xdr:colOff>66675</xdr:colOff>
      <xdr:row>82</xdr:row>
      <xdr:rowOff>29029</xdr:rowOff>
    </xdr:to>
    <xdr:cxnSp macro="">
      <xdr:nvCxnSpPr>
        <xdr:cNvPr id="405" name="直線コネクタ 404">
          <a:extLst>
            <a:ext uri="{FF2B5EF4-FFF2-40B4-BE49-F238E27FC236}">
              <a16:creationId xmlns:a16="http://schemas.microsoft.com/office/drawing/2014/main" id="{00000000-0008-0000-0400-000095010000}"/>
            </a:ext>
          </a:extLst>
        </xdr:cNvPr>
        <xdr:cNvCxnSpPr/>
      </xdr:nvCxnSpPr>
      <xdr:spPr>
        <a:xfrm>
          <a:off x="12446000" y="14087929"/>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58256</xdr:rowOff>
    </xdr:from>
    <xdr:ext cx="508000" cy="259045"/>
    <xdr:sp macro="" textlink="">
      <xdr:nvSpPr>
        <xdr:cNvPr id="406" name="テキスト ボックス 405">
          <a:extLst>
            <a:ext uri="{FF2B5EF4-FFF2-40B4-BE49-F238E27FC236}">
              <a16:creationId xmlns:a16="http://schemas.microsoft.com/office/drawing/2014/main" id="{00000000-0008-0000-0400-000096010000}"/>
            </a:ext>
          </a:extLst>
        </xdr:cNvPr>
        <xdr:cNvSpPr txBox="1"/>
      </xdr:nvSpPr>
      <xdr:spPr>
        <a:xfrm>
          <a:off x="11938000" y="13945706"/>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80</xdr:row>
      <xdr:rowOff>45357</xdr:rowOff>
    </xdr:from>
    <xdr:to>
      <xdr:col>85</xdr:col>
      <xdr:colOff>66675</xdr:colOff>
      <xdr:row>80</xdr:row>
      <xdr:rowOff>45357</xdr:rowOff>
    </xdr:to>
    <xdr:cxnSp macro="">
      <xdr:nvCxnSpPr>
        <xdr:cNvPr id="407" name="直線コネクタ 406">
          <a:extLst>
            <a:ext uri="{FF2B5EF4-FFF2-40B4-BE49-F238E27FC236}">
              <a16:creationId xmlns:a16="http://schemas.microsoft.com/office/drawing/2014/main" id="{00000000-0008-0000-0400-000097010000}"/>
            </a:ext>
          </a:extLst>
        </xdr:cNvPr>
        <xdr:cNvCxnSpPr/>
      </xdr:nvCxnSpPr>
      <xdr:spPr>
        <a:xfrm>
          <a:off x="12446000" y="13761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79</xdr:row>
      <xdr:rowOff>74584</xdr:rowOff>
    </xdr:from>
    <xdr:ext cx="508000" cy="259045"/>
    <xdr:sp macro="" textlink="">
      <xdr:nvSpPr>
        <xdr:cNvPr id="408" name="テキスト ボックス 407">
          <a:extLst>
            <a:ext uri="{FF2B5EF4-FFF2-40B4-BE49-F238E27FC236}">
              <a16:creationId xmlns:a16="http://schemas.microsoft.com/office/drawing/2014/main" id="{00000000-0008-0000-0400-000098010000}"/>
            </a:ext>
          </a:extLst>
        </xdr:cNvPr>
        <xdr:cNvSpPr txBox="1"/>
      </xdr:nvSpPr>
      <xdr:spPr>
        <a:xfrm>
          <a:off x="11938000" y="13619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61686</xdr:rowOff>
    </xdr:from>
    <xdr:to>
      <xdr:col>85</xdr:col>
      <xdr:colOff>66675</xdr:colOff>
      <xdr:row>78</xdr:row>
      <xdr:rowOff>61686</xdr:rowOff>
    </xdr:to>
    <xdr:cxnSp macro="">
      <xdr:nvCxnSpPr>
        <xdr:cNvPr id="409" name="直線コネクタ 408">
          <a:extLst>
            <a:ext uri="{FF2B5EF4-FFF2-40B4-BE49-F238E27FC236}">
              <a16:creationId xmlns:a16="http://schemas.microsoft.com/office/drawing/2014/main" id="{00000000-0008-0000-0400-000099010000}"/>
            </a:ext>
          </a:extLst>
        </xdr:cNvPr>
        <xdr:cNvCxnSpPr/>
      </xdr:nvCxnSpPr>
      <xdr:spPr>
        <a:xfrm>
          <a:off x="12446000" y="13434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90913</xdr:rowOff>
    </xdr:from>
    <xdr:ext cx="508000" cy="259045"/>
    <xdr:sp macro="" textlink="">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1938000" y="13292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78014</xdr:rowOff>
    </xdr:from>
    <xdr:to>
      <xdr:col>85</xdr:col>
      <xdr:colOff>66675</xdr:colOff>
      <xdr:row>76</xdr:row>
      <xdr:rowOff>78014</xdr:rowOff>
    </xdr:to>
    <xdr:cxnSp macro="">
      <xdr:nvCxnSpPr>
        <xdr:cNvPr id="411" name="直線コネクタ 410">
          <a:extLst>
            <a:ext uri="{FF2B5EF4-FFF2-40B4-BE49-F238E27FC236}">
              <a16:creationId xmlns:a16="http://schemas.microsoft.com/office/drawing/2014/main" id="{00000000-0008-0000-0400-00009B010000}"/>
            </a:ext>
          </a:extLst>
        </xdr:cNvPr>
        <xdr:cNvCxnSpPr/>
      </xdr:nvCxnSpPr>
      <xdr:spPr>
        <a:xfrm>
          <a:off x="12446000" y="13108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107241</xdr:rowOff>
    </xdr:from>
    <xdr:ext cx="508000" cy="259045"/>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1938000" y="12965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74</xdr:row>
      <xdr:rowOff>94343</xdr:rowOff>
    </xdr:from>
    <xdr:to>
      <xdr:col>85</xdr:col>
      <xdr:colOff>66675</xdr:colOff>
      <xdr:row>74</xdr:row>
      <xdr:rowOff>94343</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2446000" y="12781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73</xdr:row>
      <xdr:rowOff>123570</xdr:rowOff>
    </xdr:from>
    <xdr:ext cx="508000" cy="259045"/>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1938000" y="12639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110672</xdr:rowOff>
    </xdr:from>
    <xdr:to>
      <xdr:col>85</xdr:col>
      <xdr:colOff>66675</xdr:colOff>
      <xdr:row>72</xdr:row>
      <xdr:rowOff>110672</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a:off x="12446000" y="12455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71</xdr:row>
      <xdr:rowOff>139899</xdr:rowOff>
    </xdr:from>
    <xdr:ext cx="508000" cy="259045"/>
    <xdr:sp macro="" textlink="">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1938000" y="12312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8" name="テキスト ボックス 417">
          <a:extLst>
            <a:ext uri="{FF2B5EF4-FFF2-40B4-BE49-F238E27FC236}">
              <a16:creationId xmlns:a16="http://schemas.microsoft.com/office/drawing/2014/main" id="{00000000-0008-0000-0400-0000A2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9" name="公債費以外グラフ枠">
          <a:extLst>
            <a:ext uri="{FF2B5EF4-FFF2-40B4-BE49-F238E27FC236}">
              <a16:creationId xmlns:a16="http://schemas.microsoft.com/office/drawing/2014/main" id="{00000000-0008-0000-0400-0000A3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92710</xdr:rowOff>
    </xdr:from>
    <xdr:to>
      <xdr:col>82</xdr:col>
      <xdr:colOff>107950</xdr:colOff>
      <xdr:row>81</xdr:row>
      <xdr:rowOff>17599</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flipV="1">
          <a:off x="16510000" y="12608560"/>
          <a:ext cx="0" cy="12964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161126</xdr:rowOff>
    </xdr:from>
    <xdr:ext cx="762000" cy="259045"/>
    <xdr:sp macro="" textlink="">
      <xdr:nvSpPr>
        <xdr:cNvPr id="421" name="公債費以外最小値テキスト">
          <a:extLst>
            <a:ext uri="{FF2B5EF4-FFF2-40B4-BE49-F238E27FC236}">
              <a16:creationId xmlns:a16="http://schemas.microsoft.com/office/drawing/2014/main" id="{00000000-0008-0000-0400-0000A5010000}"/>
            </a:ext>
          </a:extLst>
        </xdr:cNvPr>
        <xdr:cNvSpPr txBox="1"/>
      </xdr:nvSpPr>
      <xdr:spPr>
        <a:xfrm>
          <a:off x="16598900" y="138771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17599</xdr:rowOff>
    </xdr:from>
    <xdr:to>
      <xdr:col>82</xdr:col>
      <xdr:colOff>196850</xdr:colOff>
      <xdr:row>81</xdr:row>
      <xdr:rowOff>17599</xdr:rowOff>
    </xdr:to>
    <xdr:cxnSp macro="">
      <xdr:nvCxnSpPr>
        <xdr:cNvPr id="422" name="直線コネクタ 421">
          <a:extLst>
            <a:ext uri="{FF2B5EF4-FFF2-40B4-BE49-F238E27FC236}">
              <a16:creationId xmlns:a16="http://schemas.microsoft.com/office/drawing/2014/main" id="{00000000-0008-0000-0400-0000A6010000}"/>
            </a:ext>
          </a:extLst>
        </xdr:cNvPr>
        <xdr:cNvCxnSpPr/>
      </xdr:nvCxnSpPr>
      <xdr:spPr>
        <a:xfrm>
          <a:off x="16421100" y="139050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7637</xdr:rowOff>
    </xdr:from>
    <xdr:ext cx="762000" cy="259045"/>
    <xdr:sp macro="" textlink="">
      <xdr:nvSpPr>
        <xdr:cNvPr id="423" name="公債費以外最大値テキスト">
          <a:extLst>
            <a:ext uri="{FF2B5EF4-FFF2-40B4-BE49-F238E27FC236}">
              <a16:creationId xmlns:a16="http://schemas.microsoft.com/office/drawing/2014/main" id="{00000000-0008-0000-0400-0000A7010000}"/>
            </a:ext>
          </a:extLst>
        </xdr:cNvPr>
        <xdr:cNvSpPr txBox="1"/>
      </xdr:nvSpPr>
      <xdr:spPr>
        <a:xfrm>
          <a:off x="16598900" y="12352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92710</xdr:rowOff>
    </xdr:from>
    <xdr:to>
      <xdr:col>82</xdr:col>
      <xdr:colOff>196850</xdr:colOff>
      <xdr:row>73</xdr:row>
      <xdr:rowOff>92710</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a:off x="16421100" y="126085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76</xdr:row>
      <xdr:rowOff>146594</xdr:rowOff>
    </xdr:from>
    <xdr:to>
      <xdr:col>82</xdr:col>
      <xdr:colOff>107950</xdr:colOff>
      <xdr:row>76</xdr:row>
      <xdr:rowOff>156392</xdr:rowOff>
    </xdr:to>
    <xdr:cxnSp macro="">
      <xdr:nvCxnSpPr>
        <xdr:cNvPr id="425" name="直線コネクタ 424">
          <a:extLst>
            <a:ext uri="{FF2B5EF4-FFF2-40B4-BE49-F238E27FC236}">
              <a16:creationId xmlns:a16="http://schemas.microsoft.com/office/drawing/2014/main" id="{00000000-0008-0000-0400-0000A9010000}"/>
            </a:ext>
          </a:extLst>
        </xdr:cNvPr>
        <xdr:cNvCxnSpPr/>
      </xdr:nvCxnSpPr>
      <xdr:spPr>
        <a:xfrm>
          <a:off x="15671800" y="13176794"/>
          <a:ext cx="838200" cy="97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77</xdr:row>
      <xdr:rowOff>46645</xdr:rowOff>
    </xdr:from>
    <xdr:ext cx="762000" cy="259045"/>
    <xdr:sp macro="" textlink="">
      <xdr:nvSpPr>
        <xdr:cNvPr id="426" name="公債費以外平均値テキスト">
          <a:extLst>
            <a:ext uri="{FF2B5EF4-FFF2-40B4-BE49-F238E27FC236}">
              <a16:creationId xmlns:a16="http://schemas.microsoft.com/office/drawing/2014/main" id="{00000000-0008-0000-0400-0000AA010000}"/>
            </a:ext>
          </a:extLst>
        </xdr:cNvPr>
        <xdr:cNvSpPr txBox="1"/>
      </xdr:nvSpPr>
      <xdr:spPr>
        <a:xfrm>
          <a:off x="16598900" y="1324829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74568</xdr:rowOff>
    </xdr:from>
    <xdr:to>
      <xdr:col>82</xdr:col>
      <xdr:colOff>158750</xdr:colOff>
      <xdr:row>78</xdr:row>
      <xdr:rowOff>4718</xdr:rowOff>
    </xdr:to>
    <xdr:sp macro="" textlink="">
      <xdr:nvSpPr>
        <xdr:cNvPr id="427" name="フローチャート: 判断 426">
          <a:extLst>
            <a:ext uri="{FF2B5EF4-FFF2-40B4-BE49-F238E27FC236}">
              <a16:creationId xmlns:a16="http://schemas.microsoft.com/office/drawing/2014/main" id="{00000000-0008-0000-0400-0000AB010000}"/>
            </a:ext>
          </a:extLst>
        </xdr:cNvPr>
        <xdr:cNvSpPr/>
      </xdr:nvSpPr>
      <xdr:spPr>
        <a:xfrm>
          <a:off x="16459200" y="132762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76</xdr:row>
      <xdr:rowOff>91077</xdr:rowOff>
    </xdr:from>
    <xdr:to>
      <xdr:col>78</xdr:col>
      <xdr:colOff>69850</xdr:colOff>
      <xdr:row>76</xdr:row>
      <xdr:rowOff>146594</xdr:rowOff>
    </xdr:to>
    <xdr:cxnSp macro="">
      <xdr:nvCxnSpPr>
        <xdr:cNvPr id="428" name="直線コネクタ 427">
          <a:extLst>
            <a:ext uri="{FF2B5EF4-FFF2-40B4-BE49-F238E27FC236}">
              <a16:creationId xmlns:a16="http://schemas.microsoft.com/office/drawing/2014/main" id="{00000000-0008-0000-0400-0000AC010000}"/>
            </a:ext>
          </a:extLst>
        </xdr:cNvPr>
        <xdr:cNvCxnSpPr/>
      </xdr:nvCxnSpPr>
      <xdr:spPr>
        <a:xfrm>
          <a:off x="14782800" y="13121277"/>
          <a:ext cx="889000" cy="555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25581</xdr:rowOff>
    </xdr:from>
    <xdr:to>
      <xdr:col>78</xdr:col>
      <xdr:colOff>120650</xdr:colOff>
      <xdr:row>77</xdr:row>
      <xdr:rowOff>127181</xdr:rowOff>
    </xdr:to>
    <xdr:sp macro="" textlink="">
      <xdr:nvSpPr>
        <xdr:cNvPr id="429" name="フローチャート: 判断 428">
          <a:extLst>
            <a:ext uri="{FF2B5EF4-FFF2-40B4-BE49-F238E27FC236}">
              <a16:creationId xmlns:a16="http://schemas.microsoft.com/office/drawing/2014/main" id="{00000000-0008-0000-0400-0000AD010000}"/>
            </a:ext>
          </a:extLst>
        </xdr:cNvPr>
        <xdr:cNvSpPr/>
      </xdr:nvSpPr>
      <xdr:spPr>
        <a:xfrm>
          <a:off x="15621000" y="132272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111958</xdr:rowOff>
    </xdr:from>
    <xdr:ext cx="736600" cy="259045"/>
    <xdr:sp macro="" textlink="">
      <xdr:nvSpPr>
        <xdr:cNvPr id="430" name="テキスト ボックス 429">
          <a:extLst>
            <a:ext uri="{FF2B5EF4-FFF2-40B4-BE49-F238E27FC236}">
              <a16:creationId xmlns:a16="http://schemas.microsoft.com/office/drawing/2014/main" id="{00000000-0008-0000-0400-0000AE010000}"/>
            </a:ext>
          </a:extLst>
        </xdr:cNvPr>
        <xdr:cNvSpPr txBox="1"/>
      </xdr:nvSpPr>
      <xdr:spPr>
        <a:xfrm>
          <a:off x="15290800" y="1331360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76</xdr:row>
      <xdr:rowOff>91077</xdr:rowOff>
    </xdr:from>
    <xdr:to>
      <xdr:col>73</xdr:col>
      <xdr:colOff>180975</xdr:colOff>
      <xdr:row>78</xdr:row>
      <xdr:rowOff>51888</xdr:rowOff>
    </xdr:to>
    <xdr:cxnSp macro="">
      <xdr:nvCxnSpPr>
        <xdr:cNvPr id="431" name="直線コネクタ 430">
          <a:extLst>
            <a:ext uri="{FF2B5EF4-FFF2-40B4-BE49-F238E27FC236}">
              <a16:creationId xmlns:a16="http://schemas.microsoft.com/office/drawing/2014/main" id="{00000000-0008-0000-0400-0000AF010000}"/>
            </a:ext>
          </a:extLst>
        </xdr:cNvPr>
        <xdr:cNvCxnSpPr/>
      </xdr:nvCxnSpPr>
      <xdr:spPr>
        <a:xfrm flipV="1">
          <a:off x="13893800" y="13121277"/>
          <a:ext cx="889000" cy="3037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128451</xdr:rowOff>
    </xdr:from>
    <xdr:to>
      <xdr:col>74</xdr:col>
      <xdr:colOff>31750</xdr:colOff>
      <xdr:row>77</xdr:row>
      <xdr:rowOff>58601</xdr:rowOff>
    </xdr:to>
    <xdr:sp macro="" textlink="">
      <xdr:nvSpPr>
        <xdr:cNvPr id="432" name="フローチャート: 判断 431">
          <a:extLst>
            <a:ext uri="{FF2B5EF4-FFF2-40B4-BE49-F238E27FC236}">
              <a16:creationId xmlns:a16="http://schemas.microsoft.com/office/drawing/2014/main" id="{00000000-0008-0000-0400-0000B0010000}"/>
            </a:ext>
          </a:extLst>
        </xdr:cNvPr>
        <xdr:cNvSpPr/>
      </xdr:nvSpPr>
      <xdr:spPr>
        <a:xfrm>
          <a:off x="14732000" y="131586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43378</xdr:rowOff>
    </xdr:from>
    <xdr:ext cx="762000" cy="259045"/>
    <xdr:sp macro="" textlink="">
      <xdr:nvSpPr>
        <xdr:cNvPr id="433" name="テキスト ボックス 432">
          <a:extLst>
            <a:ext uri="{FF2B5EF4-FFF2-40B4-BE49-F238E27FC236}">
              <a16:creationId xmlns:a16="http://schemas.microsoft.com/office/drawing/2014/main" id="{00000000-0008-0000-0400-0000B1010000}"/>
            </a:ext>
          </a:extLst>
        </xdr:cNvPr>
        <xdr:cNvSpPr txBox="1"/>
      </xdr:nvSpPr>
      <xdr:spPr>
        <a:xfrm>
          <a:off x="14401800" y="132450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78</xdr:row>
      <xdr:rowOff>51888</xdr:rowOff>
    </xdr:from>
    <xdr:to>
      <xdr:col>69</xdr:col>
      <xdr:colOff>92075</xdr:colOff>
      <xdr:row>78</xdr:row>
      <xdr:rowOff>146594</xdr:rowOff>
    </xdr:to>
    <xdr:cxnSp macro="">
      <xdr:nvCxnSpPr>
        <xdr:cNvPr id="434" name="直線コネクタ 433">
          <a:extLst>
            <a:ext uri="{FF2B5EF4-FFF2-40B4-BE49-F238E27FC236}">
              <a16:creationId xmlns:a16="http://schemas.microsoft.com/office/drawing/2014/main" id="{00000000-0008-0000-0400-0000B2010000}"/>
            </a:ext>
          </a:extLst>
        </xdr:cNvPr>
        <xdr:cNvCxnSpPr/>
      </xdr:nvCxnSpPr>
      <xdr:spPr>
        <a:xfrm flipV="1">
          <a:off x="13004800" y="13424988"/>
          <a:ext cx="889000" cy="947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77</xdr:row>
      <xdr:rowOff>68036</xdr:rowOff>
    </xdr:from>
    <xdr:to>
      <xdr:col>69</xdr:col>
      <xdr:colOff>142875</xdr:colOff>
      <xdr:row>77</xdr:row>
      <xdr:rowOff>169636</xdr:rowOff>
    </xdr:to>
    <xdr:sp macro="" textlink="">
      <xdr:nvSpPr>
        <xdr:cNvPr id="435" name="フローチャート: 判断 434">
          <a:extLst>
            <a:ext uri="{FF2B5EF4-FFF2-40B4-BE49-F238E27FC236}">
              <a16:creationId xmlns:a16="http://schemas.microsoft.com/office/drawing/2014/main" id="{00000000-0008-0000-0400-0000B3010000}"/>
            </a:ext>
          </a:extLst>
        </xdr:cNvPr>
        <xdr:cNvSpPr/>
      </xdr:nvSpPr>
      <xdr:spPr>
        <a:xfrm>
          <a:off x="13843000" y="132696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8363</xdr:rowOff>
    </xdr:from>
    <xdr:ext cx="762000" cy="259045"/>
    <xdr:sp macro="" textlink="">
      <xdr:nvSpPr>
        <xdr:cNvPr id="436" name="テキスト ボックス 435">
          <a:extLst>
            <a:ext uri="{FF2B5EF4-FFF2-40B4-BE49-F238E27FC236}">
              <a16:creationId xmlns:a16="http://schemas.microsoft.com/office/drawing/2014/main" id="{00000000-0008-0000-0400-0000B4010000}"/>
            </a:ext>
          </a:extLst>
        </xdr:cNvPr>
        <xdr:cNvSpPr txBox="1"/>
      </xdr:nvSpPr>
      <xdr:spPr>
        <a:xfrm>
          <a:off x="13512800" y="13038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84364</xdr:rowOff>
    </xdr:from>
    <xdr:to>
      <xdr:col>65</xdr:col>
      <xdr:colOff>53975</xdr:colOff>
      <xdr:row>78</xdr:row>
      <xdr:rowOff>14514</xdr:rowOff>
    </xdr:to>
    <xdr:sp macro="" textlink="">
      <xdr:nvSpPr>
        <xdr:cNvPr id="437" name="フローチャート: 判断 436">
          <a:extLst>
            <a:ext uri="{FF2B5EF4-FFF2-40B4-BE49-F238E27FC236}">
              <a16:creationId xmlns:a16="http://schemas.microsoft.com/office/drawing/2014/main" id="{00000000-0008-0000-0400-0000B5010000}"/>
            </a:ext>
          </a:extLst>
        </xdr:cNvPr>
        <xdr:cNvSpPr/>
      </xdr:nvSpPr>
      <xdr:spPr>
        <a:xfrm>
          <a:off x="12954000" y="132860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24691</xdr:rowOff>
    </xdr:from>
    <xdr:ext cx="762000" cy="259045"/>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2623800" y="13054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105592</xdr:rowOff>
    </xdr:from>
    <xdr:to>
      <xdr:col>82</xdr:col>
      <xdr:colOff>158750</xdr:colOff>
      <xdr:row>77</xdr:row>
      <xdr:rowOff>35742</xdr:rowOff>
    </xdr:to>
    <xdr:sp macro="" textlink="">
      <xdr:nvSpPr>
        <xdr:cNvPr id="444" name="楕円 443">
          <a:extLst>
            <a:ext uri="{FF2B5EF4-FFF2-40B4-BE49-F238E27FC236}">
              <a16:creationId xmlns:a16="http://schemas.microsoft.com/office/drawing/2014/main" id="{00000000-0008-0000-0400-0000BC010000}"/>
            </a:ext>
          </a:extLst>
        </xdr:cNvPr>
        <xdr:cNvSpPr/>
      </xdr:nvSpPr>
      <xdr:spPr>
        <a:xfrm>
          <a:off x="16459200" y="131357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75</xdr:row>
      <xdr:rowOff>122119</xdr:rowOff>
    </xdr:from>
    <xdr:ext cx="762000" cy="259045"/>
    <xdr:sp macro="" textlink="">
      <xdr:nvSpPr>
        <xdr:cNvPr id="445" name="公債費以外該当値テキスト">
          <a:extLst>
            <a:ext uri="{FF2B5EF4-FFF2-40B4-BE49-F238E27FC236}">
              <a16:creationId xmlns:a16="http://schemas.microsoft.com/office/drawing/2014/main" id="{00000000-0008-0000-0400-0000BD010000}"/>
            </a:ext>
          </a:extLst>
        </xdr:cNvPr>
        <xdr:cNvSpPr txBox="1"/>
      </xdr:nvSpPr>
      <xdr:spPr>
        <a:xfrm>
          <a:off x="16598900" y="129808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76</xdr:row>
      <xdr:rowOff>95794</xdr:rowOff>
    </xdr:from>
    <xdr:to>
      <xdr:col>78</xdr:col>
      <xdr:colOff>120650</xdr:colOff>
      <xdr:row>77</xdr:row>
      <xdr:rowOff>25944</xdr:rowOff>
    </xdr:to>
    <xdr:sp macro="" textlink="">
      <xdr:nvSpPr>
        <xdr:cNvPr id="446" name="楕円 445">
          <a:extLst>
            <a:ext uri="{FF2B5EF4-FFF2-40B4-BE49-F238E27FC236}">
              <a16:creationId xmlns:a16="http://schemas.microsoft.com/office/drawing/2014/main" id="{00000000-0008-0000-0400-0000BE010000}"/>
            </a:ext>
          </a:extLst>
        </xdr:cNvPr>
        <xdr:cNvSpPr/>
      </xdr:nvSpPr>
      <xdr:spPr>
        <a:xfrm>
          <a:off x="15621000" y="131259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36121</xdr:rowOff>
    </xdr:from>
    <xdr:ext cx="7366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5290800" y="1289487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76</xdr:row>
      <xdr:rowOff>40277</xdr:rowOff>
    </xdr:from>
    <xdr:to>
      <xdr:col>74</xdr:col>
      <xdr:colOff>31750</xdr:colOff>
      <xdr:row>76</xdr:row>
      <xdr:rowOff>141877</xdr:rowOff>
    </xdr:to>
    <xdr:sp macro="" textlink="">
      <xdr:nvSpPr>
        <xdr:cNvPr id="448" name="楕円 447">
          <a:extLst>
            <a:ext uri="{FF2B5EF4-FFF2-40B4-BE49-F238E27FC236}">
              <a16:creationId xmlns:a16="http://schemas.microsoft.com/office/drawing/2014/main" id="{00000000-0008-0000-0400-0000C0010000}"/>
            </a:ext>
          </a:extLst>
        </xdr:cNvPr>
        <xdr:cNvSpPr/>
      </xdr:nvSpPr>
      <xdr:spPr>
        <a:xfrm>
          <a:off x="14732000" y="130704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74</xdr:row>
      <xdr:rowOff>152054</xdr:rowOff>
    </xdr:from>
    <xdr:ext cx="7620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4401800" y="128393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78</xdr:row>
      <xdr:rowOff>1088</xdr:rowOff>
    </xdr:from>
    <xdr:to>
      <xdr:col>69</xdr:col>
      <xdr:colOff>142875</xdr:colOff>
      <xdr:row>78</xdr:row>
      <xdr:rowOff>102688</xdr:rowOff>
    </xdr:to>
    <xdr:sp macro="" textlink="">
      <xdr:nvSpPr>
        <xdr:cNvPr id="450" name="楕円 449">
          <a:extLst>
            <a:ext uri="{FF2B5EF4-FFF2-40B4-BE49-F238E27FC236}">
              <a16:creationId xmlns:a16="http://schemas.microsoft.com/office/drawing/2014/main" id="{00000000-0008-0000-0400-0000C2010000}"/>
            </a:ext>
          </a:extLst>
        </xdr:cNvPr>
        <xdr:cNvSpPr/>
      </xdr:nvSpPr>
      <xdr:spPr>
        <a:xfrm>
          <a:off x="13843000" y="133741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78</xdr:row>
      <xdr:rowOff>87465</xdr:rowOff>
    </xdr:from>
    <xdr:ext cx="762000" cy="259045"/>
    <xdr:sp macro="" textlink="">
      <xdr:nvSpPr>
        <xdr:cNvPr id="451" name="テキスト ボックス 450">
          <a:extLst>
            <a:ext uri="{FF2B5EF4-FFF2-40B4-BE49-F238E27FC236}">
              <a16:creationId xmlns:a16="http://schemas.microsoft.com/office/drawing/2014/main" id="{00000000-0008-0000-0400-0000C3010000}"/>
            </a:ext>
          </a:extLst>
        </xdr:cNvPr>
        <xdr:cNvSpPr txBox="1"/>
      </xdr:nvSpPr>
      <xdr:spPr>
        <a:xfrm>
          <a:off x="13512800" y="134605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78</xdr:row>
      <xdr:rowOff>95794</xdr:rowOff>
    </xdr:from>
    <xdr:to>
      <xdr:col>65</xdr:col>
      <xdr:colOff>53975</xdr:colOff>
      <xdr:row>79</xdr:row>
      <xdr:rowOff>25944</xdr:rowOff>
    </xdr:to>
    <xdr:sp macro="" textlink="">
      <xdr:nvSpPr>
        <xdr:cNvPr id="452" name="楕円 451">
          <a:extLst>
            <a:ext uri="{FF2B5EF4-FFF2-40B4-BE49-F238E27FC236}">
              <a16:creationId xmlns:a16="http://schemas.microsoft.com/office/drawing/2014/main" id="{00000000-0008-0000-0400-0000C4010000}"/>
            </a:ext>
          </a:extLst>
        </xdr:cNvPr>
        <xdr:cNvSpPr/>
      </xdr:nvSpPr>
      <xdr:spPr>
        <a:xfrm>
          <a:off x="12954000" y="134688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79</xdr:row>
      <xdr:rowOff>10721</xdr:rowOff>
    </xdr:from>
    <xdr:ext cx="762000" cy="259045"/>
    <xdr:sp macro="" textlink="">
      <xdr:nvSpPr>
        <xdr:cNvPr id="453" name="テキスト ボックス 452">
          <a:extLst>
            <a:ext uri="{FF2B5EF4-FFF2-40B4-BE49-F238E27FC236}">
              <a16:creationId xmlns:a16="http://schemas.microsoft.com/office/drawing/2014/main" id="{00000000-0008-0000-0400-0000C5010000}"/>
            </a:ext>
          </a:extLst>
        </xdr:cNvPr>
        <xdr:cNvSpPr txBox="1"/>
      </xdr:nvSpPr>
      <xdr:spPr>
        <a:xfrm>
          <a:off x="12623800" y="135552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奈良県下北山村</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5</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21</xdr:row>
      <xdr:rowOff>3175</xdr:rowOff>
    </xdr:from>
    <xdr:to>
      <xdr:col>33</xdr:col>
      <xdr:colOff>114300</xdr:colOff>
      <xdr:row>21</xdr:row>
      <xdr:rowOff>3175</xdr:rowOff>
    </xdr:to>
    <xdr:cxnSp macro="">
      <xdr:nvCxnSpPr>
        <xdr:cNvPr id="31" name="直線コネクタ 30">
          <a:extLst>
            <a:ext uri="{FF2B5EF4-FFF2-40B4-BE49-F238E27FC236}">
              <a16:creationId xmlns:a16="http://schemas.microsoft.com/office/drawing/2014/main" id="{00000000-0008-0000-0500-00001F000000}"/>
            </a:ext>
          </a:extLst>
        </xdr:cNvPr>
        <xdr:cNvCxnSpPr/>
      </xdr:nvCxnSpPr>
      <xdr:spPr bwMode="auto">
        <a:xfrm>
          <a:off x="2159000" y="365125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20</xdr:row>
      <xdr:rowOff>32402</xdr:rowOff>
    </xdr:from>
    <xdr:ext cx="762000" cy="259045"/>
    <xdr:sp macro="" textlink="">
      <xdr:nvSpPr>
        <xdr:cNvPr id="32" name="テキスト ボックス 31">
          <a:extLst>
            <a:ext uri="{FF2B5EF4-FFF2-40B4-BE49-F238E27FC236}">
              <a16:creationId xmlns:a16="http://schemas.microsoft.com/office/drawing/2014/main" id="{00000000-0008-0000-0500-000020000000}"/>
            </a:ext>
          </a:extLst>
        </xdr:cNvPr>
        <xdr:cNvSpPr txBox="1"/>
      </xdr:nvSpPr>
      <xdr:spPr>
        <a:xfrm>
          <a:off x="1384300" y="3509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19</xdr:row>
      <xdr:rowOff>60325</xdr:rowOff>
    </xdr:from>
    <xdr:to>
      <xdr:col>33</xdr:col>
      <xdr:colOff>114300</xdr:colOff>
      <xdr:row>19</xdr:row>
      <xdr:rowOff>60325</xdr:rowOff>
    </xdr:to>
    <xdr:cxnSp macro="">
      <xdr:nvCxnSpPr>
        <xdr:cNvPr id="33" name="直線コネクタ 32">
          <a:extLst>
            <a:ext uri="{FF2B5EF4-FFF2-40B4-BE49-F238E27FC236}">
              <a16:creationId xmlns:a16="http://schemas.microsoft.com/office/drawing/2014/main" id="{00000000-0008-0000-0500-000021000000}"/>
            </a:ext>
          </a:extLst>
        </xdr:cNvPr>
        <xdr:cNvCxnSpPr/>
      </xdr:nvCxnSpPr>
      <xdr:spPr bwMode="auto">
        <a:xfrm>
          <a:off x="2159000" y="336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89552</xdr:rowOff>
    </xdr:from>
    <xdr:ext cx="762000" cy="259045"/>
    <xdr:sp macro="" textlink="">
      <xdr:nvSpPr>
        <xdr:cNvPr id="34" name="テキスト ボックス 33">
          <a:extLst>
            <a:ext uri="{FF2B5EF4-FFF2-40B4-BE49-F238E27FC236}">
              <a16:creationId xmlns:a16="http://schemas.microsoft.com/office/drawing/2014/main" id="{00000000-0008-0000-0500-000022000000}"/>
            </a:ext>
          </a:extLst>
        </xdr:cNvPr>
        <xdr:cNvSpPr txBox="1"/>
      </xdr:nvSpPr>
      <xdr:spPr>
        <a:xfrm>
          <a:off x="1384300" y="322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17</xdr:row>
      <xdr:rowOff>117475</xdr:rowOff>
    </xdr:from>
    <xdr:to>
      <xdr:col>33</xdr:col>
      <xdr:colOff>114300</xdr:colOff>
      <xdr:row>17</xdr:row>
      <xdr:rowOff>117475</xdr:rowOff>
    </xdr:to>
    <xdr:cxnSp macro="">
      <xdr:nvCxnSpPr>
        <xdr:cNvPr id="35" name="直線コネクタ 34">
          <a:extLst>
            <a:ext uri="{FF2B5EF4-FFF2-40B4-BE49-F238E27FC236}">
              <a16:creationId xmlns:a16="http://schemas.microsoft.com/office/drawing/2014/main" id="{00000000-0008-0000-0500-000023000000}"/>
            </a:ext>
          </a:extLst>
        </xdr:cNvPr>
        <xdr:cNvCxnSpPr/>
      </xdr:nvCxnSpPr>
      <xdr:spPr bwMode="auto">
        <a:xfrm>
          <a:off x="2159000" y="307975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146702</xdr:rowOff>
    </xdr:from>
    <xdr:ext cx="762000" cy="259045"/>
    <xdr:sp macro="" textlink="">
      <xdr:nvSpPr>
        <xdr:cNvPr id="36" name="テキスト ボックス 35">
          <a:extLst>
            <a:ext uri="{FF2B5EF4-FFF2-40B4-BE49-F238E27FC236}">
              <a16:creationId xmlns:a16="http://schemas.microsoft.com/office/drawing/2014/main" id="{00000000-0008-0000-0500-000024000000}"/>
            </a:ext>
          </a:extLst>
        </xdr:cNvPr>
        <xdr:cNvSpPr txBox="1"/>
      </xdr:nvSpPr>
      <xdr:spPr>
        <a:xfrm>
          <a:off x="1384300" y="2937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7" name="直線コネクタ 36">
          <a:extLst>
            <a:ext uri="{FF2B5EF4-FFF2-40B4-BE49-F238E27FC236}">
              <a16:creationId xmlns:a16="http://schemas.microsoft.com/office/drawing/2014/main" id="{00000000-0008-0000-0500-000025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8" name="テキスト ボックス 37">
          <a:extLst>
            <a:ext uri="{FF2B5EF4-FFF2-40B4-BE49-F238E27FC236}">
              <a16:creationId xmlns:a16="http://schemas.microsoft.com/office/drawing/2014/main" id="{00000000-0008-0000-0500-000026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14</xdr:row>
      <xdr:rowOff>60325</xdr:rowOff>
    </xdr:from>
    <xdr:to>
      <xdr:col>33</xdr:col>
      <xdr:colOff>114300</xdr:colOff>
      <xdr:row>14</xdr:row>
      <xdr:rowOff>60325</xdr:rowOff>
    </xdr:to>
    <xdr:cxnSp macro="">
      <xdr:nvCxnSpPr>
        <xdr:cNvPr id="39" name="直線コネクタ 38">
          <a:extLst>
            <a:ext uri="{FF2B5EF4-FFF2-40B4-BE49-F238E27FC236}">
              <a16:creationId xmlns:a16="http://schemas.microsoft.com/office/drawing/2014/main" id="{00000000-0008-0000-0500-000027000000}"/>
            </a:ext>
          </a:extLst>
        </xdr:cNvPr>
        <xdr:cNvCxnSpPr/>
      </xdr:nvCxnSpPr>
      <xdr:spPr bwMode="auto">
        <a:xfrm>
          <a:off x="2159000" y="250825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13</xdr:row>
      <xdr:rowOff>89552</xdr:rowOff>
    </xdr:from>
    <xdr:ext cx="762000" cy="259045"/>
    <xdr:sp macro="" textlink="">
      <xdr:nvSpPr>
        <xdr:cNvPr id="40" name="テキスト ボックス 39">
          <a:extLst>
            <a:ext uri="{FF2B5EF4-FFF2-40B4-BE49-F238E27FC236}">
              <a16:creationId xmlns:a16="http://schemas.microsoft.com/office/drawing/2014/main" id="{00000000-0008-0000-0500-000028000000}"/>
            </a:ext>
          </a:extLst>
        </xdr:cNvPr>
        <xdr:cNvSpPr txBox="1"/>
      </xdr:nvSpPr>
      <xdr:spPr>
        <a:xfrm>
          <a:off x="1384300" y="236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12</xdr:row>
      <xdr:rowOff>117475</xdr:rowOff>
    </xdr:from>
    <xdr:to>
      <xdr:col>33</xdr:col>
      <xdr:colOff>114300</xdr:colOff>
      <xdr:row>12</xdr:row>
      <xdr:rowOff>117475</xdr:rowOff>
    </xdr:to>
    <xdr:cxnSp macro="">
      <xdr:nvCxnSpPr>
        <xdr:cNvPr id="41" name="直線コネクタ 40">
          <a:extLst>
            <a:ext uri="{FF2B5EF4-FFF2-40B4-BE49-F238E27FC236}">
              <a16:creationId xmlns:a16="http://schemas.microsoft.com/office/drawing/2014/main" id="{00000000-0008-0000-0500-000029000000}"/>
            </a:ext>
          </a:extLst>
        </xdr:cNvPr>
        <xdr:cNvCxnSpPr/>
      </xdr:nvCxnSpPr>
      <xdr:spPr bwMode="auto">
        <a:xfrm>
          <a:off x="2159000" y="222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11</xdr:row>
      <xdr:rowOff>146702</xdr:rowOff>
    </xdr:from>
    <xdr:ext cx="762000" cy="259045"/>
    <xdr:sp macro="" textlink="">
      <xdr:nvSpPr>
        <xdr:cNvPr id="42" name="テキスト ボックス 41">
          <a:extLst>
            <a:ext uri="{FF2B5EF4-FFF2-40B4-BE49-F238E27FC236}">
              <a16:creationId xmlns:a16="http://schemas.microsoft.com/office/drawing/2014/main" id="{00000000-0008-0000-0500-00002A000000}"/>
            </a:ext>
          </a:extLst>
        </xdr:cNvPr>
        <xdr:cNvSpPr txBox="1"/>
      </xdr:nvSpPr>
      <xdr:spPr>
        <a:xfrm>
          <a:off x="1384300" y="208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3175</xdr:rowOff>
    </xdr:from>
    <xdr:to>
      <xdr:col>33</xdr:col>
      <xdr:colOff>114300</xdr:colOff>
      <xdr:row>11</xdr:row>
      <xdr:rowOff>3175</xdr:rowOff>
    </xdr:to>
    <xdr:cxnSp macro="">
      <xdr:nvCxnSpPr>
        <xdr:cNvPr id="43" name="直線コネクタ 42">
          <a:extLst>
            <a:ext uri="{FF2B5EF4-FFF2-40B4-BE49-F238E27FC236}">
              <a16:creationId xmlns:a16="http://schemas.microsoft.com/office/drawing/2014/main" id="{00000000-0008-0000-0500-00002B000000}"/>
            </a:ext>
          </a:extLst>
        </xdr:cNvPr>
        <xdr:cNvCxnSpPr/>
      </xdr:nvCxnSpPr>
      <xdr:spPr bwMode="auto">
        <a:xfrm>
          <a:off x="2159000" y="193675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32402</xdr:rowOff>
    </xdr:from>
    <xdr:ext cx="762000" cy="259045"/>
    <xdr:sp macro="" textlink="">
      <xdr:nvSpPr>
        <xdr:cNvPr id="44" name="テキスト ボックス 43">
          <a:extLst>
            <a:ext uri="{FF2B5EF4-FFF2-40B4-BE49-F238E27FC236}">
              <a16:creationId xmlns:a16="http://schemas.microsoft.com/office/drawing/2014/main" id="{00000000-0008-0000-0500-00002C000000}"/>
            </a:ext>
          </a:extLst>
        </xdr:cNvPr>
        <xdr:cNvSpPr txBox="1"/>
      </xdr:nvSpPr>
      <xdr:spPr>
        <a:xfrm>
          <a:off x="1384300" y="1794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6" name="テキスト ボックス 45">
          <a:extLst>
            <a:ext uri="{FF2B5EF4-FFF2-40B4-BE49-F238E27FC236}">
              <a16:creationId xmlns:a16="http://schemas.microsoft.com/office/drawing/2014/main" id="{00000000-0008-0000-0500-00002E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7" name="人口1人当たり決算額の推移グラフ枠130">
          <a:extLst>
            <a:ext uri="{FF2B5EF4-FFF2-40B4-BE49-F238E27FC236}">
              <a16:creationId xmlns:a16="http://schemas.microsoft.com/office/drawing/2014/main" id="{00000000-0008-0000-0500-00002F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3584</xdr:rowOff>
    </xdr:from>
    <xdr:to>
      <xdr:col>29</xdr:col>
      <xdr:colOff>127000</xdr:colOff>
      <xdr:row>20</xdr:row>
      <xdr:rowOff>21266</xdr:rowOff>
    </xdr:to>
    <xdr:cxnSp macro="">
      <xdr:nvCxnSpPr>
        <xdr:cNvPr id="48" name="直線コネクタ 47">
          <a:extLst>
            <a:ext uri="{FF2B5EF4-FFF2-40B4-BE49-F238E27FC236}">
              <a16:creationId xmlns:a16="http://schemas.microsoft.com/office/drawing/2014/main" id="{00000000-0008-0000-0500-000030000000}"/>
            </a:ext>
          </a:extLst>
        </xdr:cNvPr>
        <xdr:cNvCxnSpPr/>
      </xdr:nvCxnSpPr>
      <xdr:spPr bwMode="auto">
        <a:xfrm flipV="1">
          <a:off x="5651500" y="2108609"/>
          <a:ext cx="0" cy="1389282"/>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164793</xdr:rowOff>
    </xdr:from>
    <xdr:ext cx="762000" cy="259045"/>
    <xdr:sp macro="" textlink="">
      <xdr:nvSpPr>
        <xdr:cNvPr id="49" name="人口1人当たり決算額の推移最小値テキスト130">
          <a:extLst>
            <a:ext uri="{FF2B5EF4-FFF2-40B4-BE49-F238E27FC236}">
              <a16:creationId xmlns:a16="http://schemas.microsoft.com/office/drawing/2014/main" id="{00000000-0008-0000-0500-000031000000}"/>
            </a:ext>
          </a:extLst>
        </xdr:cNvPr>
        <xdr:cNvSpPr txBox="1"/>
      </xdr:nvSpPr>
      <xdr:spPr>
        <a:xfrm>
          <a:off x="5740400" y="34699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107,338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21266</xdr:rowOff>
    </xdr:from>
    <xdr:to>
      <xdr:col>30</xdr:col>
      <xdr:colOff>25400</xdr:colOff>
      <xdr:row>20</xdr:row>
      <xdr:rowOff>21266</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a:off x="5562600" y="349789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89961</xdr:rowOff>
    </xdr:from>
    <xdr:ext cx="762000" cy="259045"/>
    <xdr:sp macro="" textlink="">
      <xdr:nvSpPr>
        <xdr:cNvPr id="51" name="人口1人当たり決算額の推移最大値テキスト130">
          <a:extLst>
            <a:ext uri="{FF2B5EF4-FFF2-40B4-BE49-F238E27FC236}">
              <a16:creationId xmlns:a16="http://schemas.microsoft.com/office/drawing/2014/main" id="{00000000-0008-0000-0500-000033000000}"/>
            </a:ext>
          </a:extLst>
        </xdr:cNvPr>
        <xdr:cNvSpPr txBox="1"/>
      </xdr:nvSpPr>
      <xdr:spPr>
        <a:xfrm>
          <a:off x="5740400" y="18520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1,079,714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3584</xdr:rowOff>
    </xdr:from>
    <xdr:to>
      <xdr:col>30</xdr:col>
      <xdr:colOff>25400</xdr:colOff>
      <xdr:row>12</xdr:row>
      <xdr:rowOff>3584</xdr:rowOff>
    </xdr:to>
    <xdr:cxnSp macro="">
      <xdr:nvCxnSpPr>
        <xdr:cNvPr id="52" name="直線コネクタ 51">
          <a:extLst>
            <a:ext uri="{FF2B5EF4-FFF2-40B4-BE49-F238E27FC236}">
              <a16:creationId xmlns:a16="http://schemas.microsoft.com/office/drawing/2014/main" id="{00000000-0008-0000-0500-000034000000}"/>
            </a:ext>
          </a:extLst>
        </xdr:cNvPr>
        <xdr:cNvCxnSpPr/>
      </xdr:nvCxnSpPr>
      <xdr:spPr bwMode="auto">
        <a:xfrm>
          <a:off x="5562600" y="210860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16</xdr:row>
      <xdr:rowOff>57317</xdr:rowOff>
    </xdr:from>
    <xdr:to>
      <xdr:col>29</xdr:col>
      <xdr:colOff>127000</xdr:colOff>
      <xdr:row>16</xdr:row>
      <xdr:rowOff>100634</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flipV="1">
          <a:off x="5003800" y="2848142"/>
          <a:ext cx="647700" cy="4331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18</xdr:row>
      <xdr:rowOff>1956</xdr:rowOff>
    </xdr:from>
    <xdr:ext cx="762000" cy="259045"/>
    <xdr:sp macro="" textlink="">
      <xdr:nvSpPr>
        <xdr:cNvPr id="54" name="人口1人当たり決算額の推移平均値テキスト130">
          <a:extLst>
            <a:ext uri="{FF2B5EF4-FFF2-40B4-BE49-F238E27FC236}">
              <a16:creationId xmlns:a16="http://schemas.microsoft.com/office/drawing/2014/main" id="{00000000-0008-0000-0500-000036000000}"/>
            </a:ext>
          </a:extLst>
        </xdr:cNvPr>
        <xdr:cNvSpPr txBox="1"/>
      </xdr:nvSpPr>
      <xdr:spPr>
        <a:xfrm>
          <a:off x="5740400" y="313568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305,754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18</xdr:row>
      <xdr:rowOff>29879</xdr:rowOff>
    </xdr:from>
    <xdr:to>
      <xdr:col>29</xdr:col>
      <xdr:colOff>177800</xdr:colOff>
      <xdr:row>18</xdr:row>
      <xdr:rowOff>131479</xdr:rowOff>
    </xdr:to>
    <xdr:sp macro="" textlink="">
      <xdr:nvSpPr>
        <xdr:cNvPr id="55" name="フローチャート: 判断 54">
          <a:extLst>
            <a:ext uri="{FF2B5EF4-FFF2-40B4-BE49-F238E27FC236}">
              <a16:creationId xmlns:a16="http://schemas.microsoft.com/office/drawing/2014/main" id="{00000000-0008-0000-0500-000037000000}"/>
            </a:ext>
          </a:extLst>
        </xdr:cNvPr>
        <xdr:cNvSpPr/>
      </xdr:nvSpPr>
      <xdr:spPr bwMode="auto">
        <a:xfrm>
          <a:off x="5600700" y="316360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16</xdr:row>
      <xdr:rowOff>90973</xdr:rowOff>
    </xdr:from>
    <xdr:to>
      <xdr:col>26</xdr:col>
      <xdr:colOff>50800</xdr:colOff>
      <xdr:row>16</xdr:row>
      <xdr:rowOff>100634</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bwMode="auto">
        <a:xfrm>
          <a:off x="4305300" y="2881798"/>
          <a:ext cx="698500" cy="966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18</xdr:row>
      <xdr:rowOff>60106</xdr:rowOff>
    </xdr:from>
    <xdr:to>
      <xdr:col>26</xdr:col>
      <xdr:colOff>101600</xdr:colOff>
      <xdr:row>18</xdr:row>
      <xdr:rowOff>161706</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bwMode="auto">
        <a:xfrm>
          <a:off x="4953000" y="319383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146483</xdr:rowOff>
    </xdr:from>
    <xdr:ext cx="736600" cy="259045"/>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4622800" y="328020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284,598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16</xdr:row>
      <xdr:rowOff>90973</xdr:rowOff>
    </xdr:from>
    <xdr:to>
      <xdr:col>22</xdr:col>
      <xdr:colOff>114300</xdr:colOff>
      <xdr:row>16</xdr:row>
      <xdr:rowOff>123567</xdr:rowOff>
    </xdr:to>
    <xdr:cxnSp macro="">
      <xdr:nvCxnSpPr>
        <xdr:cNvPr id="59" name="直線コネクタ 58">
          <a:extLst>
            <a:ext uri="{FF2B5EF4-FFF2-40B4-BE49-F238E27FC236}">
              <a16:creationId xmlns:a16="http://schemas.microsoft.com/office/drawing/2014/main" id="{00000000-0008-0000-0500-00003B000000}"/>
            </a:ext>
          </a:extLst>
        </xdr:cNvPr>
        <xdr:cNvCxnSpPr/>
      </xdr:nvCxnSpPr>
      <xdr:spPr bwMode="auto">
        <a:xfrm flipV="1">
          <a:off x="3606800" y="2881798"/>
          <a:ext cx="698500" cy="3259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18</xdr:row>
      <xdr:rowOff>82214</xdr:rowOff>
    </xdr:from>
    <xdr:to>
      <xdr:col>22</xdr:col>
      <xdr:colOff>165100</xdr:colOff>
      <xdr:row>19</xdr:row>
      <xdr:rowOff>12364</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4254500" y="321593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168591</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3924300" y="33023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269,124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16</xdr:row>
      <xdr:rowOff>123567</xdr:rowOff>
    </xdr:from>
    <xdr:to>
      <xdr:col>18</xdr:col>
      <xdr:colOff>177800</xdr:colOff>
      <xdr:row>16</xdr:row>
      <xdr:rowOff>164960</xdr:rowOff>
    </xdr:to>
    <xdr:cxnSp macro="">
      <xdr:nvCxnSpPr>
        <xdr:cNvPr id="62" name="直線コネクタ 61">
          <a:extLst>
            <a:ext uri="{FF2B5EF4-FFF2-40B4-BE49-F238E27FC236}">
              <a16:creationId xmlns:a16="http://schemas.microsoft.com/office/drawing/2014/main" id="{00000000-0008-0000-0500-00003E000000}"/>
            </a:ext>
          </a:extLst>
        </xdr:cNvPr>
        <xdr:cNvCxnSpPr/>
      </xdr:nvCxnSpPr>
      <xdr:spPr bwMode="auto">
        <a:xfrm flipV="1">
          <a:off x="2908300" y="2914392"/>
          <a:ext cx="698500" cy="4139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18</xdr:row>
      <xdr:rowOff>90569</xdr:rowOff>
    </xdr:from>
    <xdr:to>
      <xdr:col>19</xdr:col>
      <xdr:colOff>38100</xdr:colOff>
      <xdr:row>19</xdr:row>
      <xdr:rowOff>20720</xdr:rowOff>
    </xdr:to>
    <xdr:sp macro="" textlink="">
      <xdr:nvSpPr>
        <xdr:cNvPr id="63" name="フローチャート: 判断 62">
          <a:extLst>
            <a:ext uri="{FF2B5EF4-FFF2-40B4-BE49-F238E27FC236}">
              <a16:creationId xmlns:a16="http://schemas.microsoft.com/office/drawing/2014/main" id="{00000000-0008-0000-0500-00003F000000}"/>
            </a:ext>
          </a:extLst>
        </xdr:cNvPr>
        <xdr:cNvSpPr/>
      </xdr:nvSpPr>
      <xdr:spPr bwMode="auto">
        <a:xfrm>
          <a:off x="3556000" y="3224294"/>
          <a:ext cx="101600" cy="101601"/>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19</xdr:row>
      <xdr:rowOff>5496</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3225800" y="33106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263,276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79255</xdr:rowOff>
    </xdr:from>
    <xdr:to>
      <xdr:col>15</xdr:col>
      <xdr:colOff>101600</xdr:colOff>
      <xdr:row>19</xdr:row>
      <xdr:rowOff>9405</xdr:rowOff>
    </xdr:to>
    <xdr:sp macro="" textlink="">
      <xdr:nvSpPr>
        <xdr:cNvPr id="65" name="フローチャート: 判断 64">
          <a:extLst>
            <a:ext uri="{FF2B5EF4-FFF2-40B4-BE49-F238E27FC236}">
              <a16:creationId xmlns:a16="http://schemas.microsoft.com/office/drawing/2014/main" id="{00000000-0008-0000-0500-000041000000}"/>
            </a:ext>
          </a:extLst>
        </xdr:cNvPr>
        <xdr:cNvSpPr/>
      </xdr:nvSpPr>
      <xdr:spPr bwMode="auto">
        <a:xfrm>
          <a:off x="2857500" y="321298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165632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2527300" y="3299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271,195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9" name="テキスト ボックス 68">
          <a:extLst>
            <a:ext uri="{FF2B5EF4-FFF2-40B4-BE49-F238E27FC236}">
              <a16:creationId xmlns:a16="http://schemas.microsoft.com/office/drawing/2014/main" id="{00000000-0008-0000-0500-000045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1" name="テキスト ボックス 70">
          <a:extLst>
            <a:ext uri="{FF2B5EF4-FFF2-40B4-BE49-F238E27FC236}">
              <a16:creationId xmlns:a16="http://schemas.microsoft.com/office/drawing/2014/main" id="{00000000-0008-0000-0500-000047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6517</xdr:rowOff>
    </xdr:from>
    <xdr:to>
      <xdr:col>29</xdr:col>
      <xdr:colOff>177800</xdr:colOff>
      <xdr:row>16</xdr:row>
      <xdr:rowOff>108117</xdr:rowOff>
    </xdr:to>
    <xdr:sp macro="" textlink="">
      <xdr:nvSpPr>
        <xdr:cNvPr id="72" name="楕円 71">
          <a:extLst>
            <a:ext uri="{FF2B5EF4-FFF2-40B4-BE49-F238E27FC236}">
              <a16:creationId xmlns:a16="http://schemas.microsoft.com/office/drawing/2014/main" id="{00000000-0008-0000-0500-000048000000}"/>
            </a:ext>
          </a:extLst>
        </xdr:cNvPr>
        <xdr:cNvSpPr/>
      </xdr:nvSpPr>
      <xdr:spPr bwMode="auto">
        <a:xfrm>
          <a:off x="5600700" y="279734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15</xdr:row>
      <xdr:rowOff>23044</xdr:rowOff>
    </xdr:from>
    <xdr:ext cx="762000" cy="259045"/>
    <xdr:sp macro="" textlink="">
      <xdr:nvSpPr>
        <xdr:cNvPr id="73" name="人口1人当たり決算額の推移該当値テキスト130">
          <a:extLst>
            <a:ext uri="{FF2B5EF4-FFF2-40B4-BE49-F238E27FC236}">
              <a16:creationId xmlns:a16="http://schemas.microsoft.com/office/drawing/2014/main" id="{00000000-0008-0000-0500-000049000000}"/>
            </a:ext>
          </a:extLst>
        </xdr:cNvPr>
        <xdr:cNvSpPr txBox="1"/>
      </xdr:nvSpPr>
      <xdr:spPr>
        <a:xfrm>
          <a:off x="5740400" y="26424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562,105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16</xdr:row>
      <xdr:rowOff>49834</xdr:rowOff>
    </xdr:from>
    <xdr:to>
      <xdr:col>26</xdr:col>
      <xdr:colOff>101600</xdr:colOff>
      <xdr:row>16</xdr:row>
      <xdr:rowOff>151434</xdr:rowOff>
    </xdr:to>
    <xdr:sp macro="" textlink="">
      <xdr:nvSpPr>
        <xdr:cNvPr id="74" name="楕円 73">
          <a:extLst>
            <a:ext uri="{FF2B5EF4-FFF2-40B4-BE49-F238E27FC236}">
              <a16:creationId xmlns:a16="http://schemas.microsoft.com/office/drawing/2014/main" id="{00000000-0008-0000-0500-00004A000000}"/>
            </a:ext>
          </a:extLst>
        </xdr:cNvPr>
        <xdr:cNvSpPr/>
      </xdr:nvSpPr>
      <xdr:spPr bwMode="auto">
        <a:xfrm>
          <a:off x="4953000" y="284065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14</xdr:row>
      <xdr:rowOff>161611</xdr:rowOff>
    </xdr:from>
    <xdr:ext cx="736600" cy="259045"/>
    <xdr:sp macro="" textlink="">
      <xdr:nvSpPr>
        <xdr:cNvPr id="75" name="テキスト ボックス 74">
          <a:extLst>
            <a:ext uri="{FF2B5EF4-FFF2-40B4-BE49-F238E27FC236}">
              <a16:creationId xmlns:a16="http://schemas.microsoft.com/office/drawing/2014/main" id="{00000000-0008-0000-0500-00004B000000}"/>
            </a:ext>
          </a:extLst>
        </xdr:cNvPr>
        <xdr:cNvSpPr txBox="1"/>
      </xdr:nvSpPr>
      <xdr:spPr>
        <a:xfrm>
          <a:off x="4622800" y="260953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531,787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16</xdr:row>
      <xdr:rowOff>40173</xdr:rowOff>
    </xdr:from>
    <xdr:to>
      <xdr:col>22</xdr:col>
      <xdr:colOff>165100</xdr:colOff>
      <xdr:row>16</xdr:row>
      <xdr:rowOff>141773</xdr:rowOff>
    </xdr:to>
    <xdr:sp macro="" textlink="">
      <xdr:nvSpPr>
        <xdr:cNvPr id="76" name="楕円 75">
          <a:extLst>
            <a:ext uri="{FF2B5EF4-FFF2-40B4-BE49-F238E27FC236}">
              <a16:creationId xmlns:a16="http://schemas.microsoft.com/office/drawing/2014/main" id="{00000000-0008-0000-0500-00004C000000}"/>
            </a:ext>
          </a:extLst>
        </xdr:cNvPr>
        <xdr:cNvSpPr/>
      </xdr:nvSpPr>
      <xdr:spPr bwMode="auto">
        <a:xfrm>
          <a:off x="4254500" y="283099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14</xdr:row>
      <xdr:rowOff>151950</xdr:rowOff>
    </xdr:from>
    <xdr:ext cx="762000" cy="259045"/>
    <xdr:sp macro="" textlink="">
      <xdr:nvSpPr>
        <xdr:cNvPr id="77" name="テキスト ボックス 76">
          <a:extLst>
            <a:ext uri="{FF2B5EF4-FFF2-40B4-BE49-F238E27FC236}">
              <a16:creationId xmlns:a16="http://schemas.microsoft.com/office/drawing/2014/main" id="{00000000-0008-0000-0500-00004D000000}"/>
            </a:ext>
          </a:extLst>
        </xdr:cNvPr>
        <xdr:cNvSpPr txBox="1"/>
      </xdr:nvSpPr>
      <xdr:spPr>
        <a:xfrm>
          <a:off x="3924300" y="25998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538,549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16</xdr:row>
      <xdr:rowOff>72767</xdr:rowOff>
    </xdr:from>
    <xdr:to>
      <xdr:col>19</xdr:col>
      <xdr:colOff>38100</xdr:colOff>
      <xdr:row>17</xdr:row>
      <xdr:rowOff>2917</xdr:rowOff>
    </xdr:to>
    <xdr:sp macro="" textlink="">
      <xdr:nvSpPr>
        <xdr:cNvPr id="78" name="楕円 77">
          <a:extLst>
            <a:ext uri="{FF2B5EF4-FFF2-40B4-BE49-F238E27FC236}">
              <a16:creationId xmlns:a16="http://schemas.microsoft.com/office/drawing/2014/main" id="{00000000-0008-0000-0500-00004E000000}"/>
            </a:ext>
          </a:extLst>
        </xdr:cNvPr>
        <xdr:cNvSpPr/>
      </xdr:nvSpPr>
      <xdr:spPr bwMode="auto">
        <a:xfrm>
          <a:off x="3556000" y="286359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13094</xdr:rowOff>
    </xdr:from>
    <xdr:ext cx="762000" cy="259045"/>
    <xdr:sp macro="" textlink="">
      <xdr:nvSpPr>
        <xdr:cNvPr id="79" name="テキスト ボックス 78">
          <a:extLst>
            <a:ext uri="{FF2B5EF4-FFF2-40B4-BE49-F238E27FC236}">
              <a16:creationId xmlns:a16="http://schemas.microsoft.com/office/drawing/2014/main" id="{00000000-0008-0000-0500-00004F000000}"/>
            </a:ext>
          </a:extLst>
        </xdr:cNvPr>
        <xdr:cNvSpPr txBox="1"/>
      </xdr:nvSpPr>
      <xdr:spPr>
        <a:xfrm>
          <a:off x="3225800" y="26324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515,736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114160</xdr:rowOff>
    </xdr:from>
    <xdr:to>
      <xdr:col>15</xdr:col>
      <xdr:colOff>101600</xdr:colOff>
      <xdr:row>17</xdr:row>
      <xdr:rowOff>44310</xdr:rowOff>
    </xdr:to>
    <xdr:sp macro="" textlink="">
      <xdr:nvSpPr>
        <xdr:cNvPr id="80" name="楕円 79">
          <a:extLst>
            <a:ext uri="{FF2B5EF4-FFF2-40B4-BE49-F238E27FC236}">
              <a16:creationId xmlns:a16="http://schemas.microsoft.com/office/drawing/2014/main" id="{00000000-0008-0000-0500-000050000000}"/>
            </a:ext>
          </a:extLst>
        </xdr:cNvPr>
        <xdr:cNvSpPr/>
      </xdr:nvSpPr>
      <xdr:spPr bwMode="auto">
        <a:xfrm>
          <a:off x="2857500" y="290498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54487</xdr:rowOff>
    </xdr:from>
    <xdr:ext cx="762000" cy="259045"/>
    <xdr:sp macro="" textlink="">
      <xdr:nvSpPr>
        <xdr:cNvPr id="81" name="テキスト ボックス 80">
          <a:extLst>
            <a:ext uri="{FF2B5EF4-FFF2-40B4-BE49-F238E27FC236}">
              <a16:creationId xmlns:a16="http://schemas.microsoft.com/office/drawing/2014/main" id="{00000000-0008-0000-0500-000051000000}"/>
            </a:ext>
          </a:extLst>
        </xdr:cNvPr>
        <xdr:cNvSpPr txBox="1"/>
      </xdr:nvSpPr>
      <xdr:spPr>
        <a:xfrm>
          <a:off x="2527300" y="26738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486,765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3" name="角丸四角形 82">
          <a:extLst>
            <a:ext uri="{FF2B5EF4-FFF2-40B4-BE49-F238E27FC236}">
              <a16:creationId xmlns:a16="http://schemas.microsoft.com/office/drawing/2014/main" id="{00000000-0008-0000-0500-000053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4" name="正方形/長方形 83">
          <a:extLst>
            <a:ext uri="{FF2B5EF4-FFF2-40B4-BE49-F238E27FC236}">
              <a16:creationId xmlns:a16="http://schemas.microsoft.com/office/drawing/2014/main" id="{00000000-0008-0000-0500-000054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5" name="正方形/長方形 84">
          <a:extLst>
            <a:ext uri="{FF2B5EF4-FFF2-40B4-BE49-F238E27FC236}">
              <a16:creationId xmlns:a16="http://schemas.microsoft.com/office/drawing/2014/main" id="{00000000-0008-0000-0500-000055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6" name="正方形/長方形 85">
          <a:extLst>
            <a:ext uri="{FF2B5EF4-FFF2-40B4-BE49-F238E27FC236}">
              <a16:creationId xmlns:a16="http://schemas.microsoft.com/office/drawing/2014/main" id="{00000000-0008-0000-0500-000056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9" name="直線コネクタ 88">
          <a:extLst>
            <a:ext uri="{FF2B5EF4-FFF2-40B4-BE49-F238E27FC236}">
              <a16:creationId xmlns:a16="http://schemas.microsoft.com/office/drawing/2014/main" id="{00000000-0008-0000-0500-000059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90" name="直線コネクタ 89">
          <a:extLst>
            <a:ext uri="{FF2B5EF4-FFF2-40B4-BE49-F238E27FC236}">
              <a16:creationId xmlns:a16="http://schemas.microsoft.com/office/drawing/2014/main" id="{00000000-0008-0000-0500-00005A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1" name="直線コネクタ 90">
          <a:extLst>
            <a:ext uri="{FF2B5EF4-FFF2-40B4-BE49-F238E27FC236}">
              <a16:creationId xmlns:a16="http://schemas.microsoft.com/office/drawing/2014/main" id="{00000000-0008-0000-0500-00005B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2" name="楕円 91">
          <a:extLst>
            <a:ext uri="{FF2B5EF4-FFF2-40B4-BE49-F238E27FC236}">
              <a16:creationId xmlns:a16="http://schemas.microsoft.com/office/drawing/2014/main" id="{00000000-0008-0000-0500-00005C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3" name="フローチャート: 判断 92">
          <a:extLst>
            <a:ext uri="{FF2B5EF4-FFF2-40B4-BE49-F238E27FC236}">
              <a16:creationId xmlns:a16="http://schemas.microsoft.com/office/drawing/2014/main" id="{00000000-0008-0000-0500-00005D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4" name="正方形/長方形 93">
          <a:extLst>
            <a:ext uri="{FF2B5EF4-FFF2-40B4-BE49-F238E27FC236}">
              <a16:creationId xmlns:a16="http://schemas.microsoft.com/office/drawing/2014/main" id="{00000000-0008-0000-0500-00005E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5" name="テキスト ボックス 94">
          <a:extLst>
            <a:ext uri="{FF2B5EF4-FFF2-40B4-BE49-F238E27FC236}">
              <a16:creationId xmlns:a16="http://schemas.microsoft.com/office/drawing/2014/main" id="{00000000-0008-0000-0500-00005F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50800</xdr:rowOff>
    </xdr:from>
    <xdr:to>
      <xdr:col>33</xdr:col>
      <xdr:colOff>114300</xdr:colOff>
      <xdr:row>37</xdr:row>
      <xdr:rowOff>50800</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9" name="テキスト ボックス 98">
          <a:extLst>
            <a:ext uri="{FF2B5EF4-FFF2-40B4-BE49-F238E27FC236}">
              <a16:creationId xmlns:a16="http://schemas.microsoft.com/office/drawing/2014/main" id="{00000000-0008-0000-0500-000063000000}"/>
            </a:ext>
          </a:extLst>
        </xdr:cNvPr>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100" name="直線コネクタ 99">
          <a:extLst>
            <a:ext uri="{FF2B5EF4-FFF2-40B4-BE49-F238E27FC236}">
              <a16:creationId xmlns:a16="http://schemas.microsoft.com/office/drawing/2014/main" id="{00000000-0008-0000-0500-000064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101" name="テキスト ボックス 100">
          <a:extLst>
            <a:ext uri="{FF2B5EF4-FFF2-40B4-BE49-F238E27FC236}">
              <a16:creationId xmlns:a16="http://schemas.microsoft.com/office/drawing/2014/main" id="{00000000-0008-0000-0500-000065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102" name="直線コネクタ 101">
          <a:extLst>
            <a:ext uri="{FF2B5EF4-FFF2-40B4-BE49-F238E27FC236}">
              <a16:creationId xmlns:a16="http://schemas.microsoft.com/office/drawing/2014/main" id="{00000000-0008-0000-0500-000066000000}"/>
            </a:ext>
          </a:extLst>
        </xdr:cNvPr>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3" name="テキスト ボックス 102">
          <a:extLst>
            <a:ext uri="{FF2B5EF4-FFF2-40B4-BE49-F238E27FC236}">
              <a16:creationId xmlns:a16="http://schemas.microsoft.com/office/drawing/2014/main" id="{00000000-0008-0000-0500-000067000000}"/>
            </a:ext>
          </a:extLst>
        </xdr:cNvPr>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4" name="直線コネクタ 103">
          <a:extLst>
            <a:ext uri="{FF2B5EF4-FFF2-40B4-BE49-F238E27FC236}">
              <a16:creationId xmlns:a16="http://schemas.microsoft.com/office/drawing/2014/main" id="{00000000-0008-0000-0500-000068000000}"/>
            </a:ext>
          </a:extLst>
        </xdr:cNvPr>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5" name="テキスト ボックス 104">
          <a:extLst>
            <a:ext uri="{FF2B5EF4-FFF2-40B4-BE49-F238E27FC236}">
              <a16:creationId xmlns:a16="http://schemas.microsoft.com/office/drawing/2014/main" id="{00000000-0008-0000-0500-000069000000}"/>
            </a:ext>
          </a:extLst>
        </xdr:cNvPr>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7" name="テキスト ボックス 106">
          <a:extLst>
            <a:ext uri="{FF2B5EF4-FFF2-40B4-BE49-F238E27FC236}">
              <a16:creationId xmlns:a16="http://schemas.microsoft.com/office/drawing/2014/main" id="{00000000-0008-0000-0500-00006B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8" name="人口1人当たり決算額の推移グラフ枠445">
          <a:extLst>
            <a:ext uri="{FF2B5EF4-FFF2-40B4-BE49-F238E27FC236}">
              <a16:creationId xmlns:a16="http://schemas.microsoft.com/office/drawing/2014/main" id="{00000000-0008-0000-0500-00006C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229180</xdr:rowOff>
    </xdr:from>
    <xdr:to>
      <xdr:col>29</xdr:col>
      <xdr:colOff>127000</xdr:colOff>
      <xdr:row>37</xdr:row>
      <xdr:rowOff>151479</xdr:rowOff>
    </xdr:to>
    <xdr:cxnSp macro="">
      <xdr:nvCxnSpPr>
        <xdr:cNvPr id="109" name="直線コネクタ 108">
          <a:extLst>
            <a:ext uri="{FF2B5EF4-FFF2-40B4-BE49-F238E27FC236}">
              <a16:creationId xmlns:a16="http://schemas.microsoft.com/office/drawing/2014/main" id="{00000000-0008-0000-0500-00006D000000}"/>
            </a:ext>
          </a:extLst>
        </xdr:cNvPr>
        <xdr:cNvCxnSpPr/>
      </xdr:nvCxnSpPr>
      <xdr:spPr bwMode="auto">
        <a:xfrm flipV="1">
          <a:off x="5651500" y="6153730"/>
          <a:ext cx="0" cy="1122449"/>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123556</xdr:rowOff>
    </xdr:from>
    <xdr:ext cx="762000" cy="259045"/>
    <xdr:sp macro="" textlink="">
      <xdr:nvSpPr>
        <xdr:cNvPr id="110" name="人口1人当たり決算額の推移最小値テキスト445">
          <a:extLst>
            <a:ext uri="{FF2B5EF4-FFF2-40B4-BE49-F238E27FC236}">
              <a16:creationId xmlns:a16="http://schemas.microsoft.com/office/drawing/2014/main" id="{00000000-0008-0000-0500-00006E000000}"/>
            </a:ext>
          </a:extLst>
        </xdr:cNvPr>
        <xdr:cNvSpPr txBox="1"/>
      </xdr:nvSpPr>
      <xdr:spPr>
        <a:xfrm>
          <a:off x="5740400" y="72482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-26,425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151479</xdr:rowOff>
    </xdr:from>
    <xdr:to>
      <xdr:col>30</xdr:col>
      <xdr:colOff>25400</xdr:colOff>
      <xdr:row>37</xdr:row>
      <xdr:rowOff>151479</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a:off x="5562600" y="727617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144107</xdr:rowOff>
    </xdr:from>
    <xdr:ext cx="762000" cy="259045"/>
    <xdr:sp macro="" textlink="">
      <xdr:nvSpPr>
        <xdr:cNvPr id="112" name="人口1人当たり決算額の推移最大値テキスト445">
          <a:extLst>
            <a:ext uri="{FF2B5EF4-FFF2-40B4-BE49-F238E27FC236}">
              <a16:creationId xmlns:a16="http://schemas.microsoft.com/office/drawing/2014/main" id="{00000000-0008-0000-0500-000070000000}"/>
            </a:ext>
          </a:extLst>
        </xdr:cNvPr>
        <xdr:cNvSpPr txBox="1"/>
      </xdr:nvSpPr>
      <xdr:spPr>
        <a:xfrm>
          <a:off x="5740400" y="58972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268,181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229180</xdr:rowOff>
    </xdr:from>
    <xdr:to>
      <xdr:col>30</xdr:col>
      <xdr:colOff>25400</xdr:colOff>
      <xdr:row>33</xdr:row>
      <xdr:rowOff>229180</xdr:rowOff>
    </xdr:to>
    <xdr:cxnSp macro="">
      <xdr:nvCxnSpPr>
        <xdr:cNvPr id="113" name="直線コネクタ 112">
          <a:extLst>
            <a:ext uri="{FF2B5EF4-FFF2-40B4-BE49-F238E27FC236}">
              <a16:creationId xmlns:a16="http://schemas.microsoft.com/office/drawing/2014/main" id="{00000000-0008-0000-0500-000071000000}"/>
            </a:ext>
          </a:extLst>
        </xdr:cNvPr>
        <xdr:cNvCxnSpPr/>
      </xdr:nvCxnSpPr>
      <xdr:spPr bwMode="auto">
        <a:xfrm>
          <a:off x="5562600" y="615373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165047</xdr:rowOff>
    </xdr:from>
    <xdr:to>
      <xdr:col>29</xdr:col>
      <xdr:colOff>127000</xdr:colOff>
      <xdr:row>35</xdr:row>
      <xdr:rowOff>221812</xdr:rowOff>
    </xdr:to>
    <xdr:cxnSp macro="">
      <xdr:nvCxnSpPr>
        <xdr:cNvPr id="114" name="直線コネクタ 113">
          <a:extLst>
            <a:ext uri="{FF2B5EF4-FFF2-40B4-BE49-F238E27FC236}">
              <a16:creationId xmlns:a16="http://schemas.microsoft.com/office/drawing/2014/main" id="{00000000-0008-0000-0500-000072000000}"/>
            </a:ext>
          </a:extLst>
        </xdr:cNvPr>
        <xdr:cNvCxnSpPr/>
      </xdr:nvCxnSpPr>
      <xdr:spPr bwMode="auto">
        <a:xfrm flipV="1">
          <a:off x="5003800" y="6775397"/>
          <a:ext cx="647700" cy="5676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268213</xdr:rowOff>
    </xdr:from>
    <xdr:ext cx="762000" cy="259045"/>
    <xdr:sp macro="" textlink="">
      <xdr:nvSpPr>
        <xdr:cNvPr id="115" name="人口1人当たり決算額の推移平均値テキスト445">
          <a:extLst>
            <a:ext uri="{FF2B5EF4-FFF2-40B4-BE49-F238E27FC236}">
              <a16:creationId xmlns:a16="http://schemas.microsoft.com/office/drawing/2014/main" id="{00000000-0008-0000-0500-000073000000}"/>
            </a:ext>
          </a:extLst>
        </xdr:cNvPr>
        <xdr:cNvSpPr txBox="1"/>
      </xdr:nvSpPr>
      <xdr:spPr>
        <a:xfrm>
          <a:off x="5740400" y="687856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57,274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296136</xdr:rowOff>
    </xdr:from>
    <xdr:to>
      <xdr:col>29</xdr:col>
      <xdr:colOff>177800</xdr:colOff>
      <xdr:row>36</xdr:row>
      <xdr:rowOff>54836</xdr:rowOff>
    </xdr:to>
    <xdr:sp macro="" textlink="">
      <xdr:nvSpPr>
        <xdr:cNvPr id="116" name="フローチャート: 判断 115">
          <a:extLst>
            <a:ext uri="{FF2B5EF4-FFF2-40B4-BE49-F238E27FC236}">
              <a16:creationId xmlns:a16="http://schemas.microsoft.com/office/drawing/2014/main" id="{00000000-0008-0000-0500-000074000000}"/>
            </a:ext>
          </a:extLst>
        </xdr:cNvPr>
        <xdr:cNvSpPr/>
      </xdr:nvSpPr>
      <xdr:spPr bwMode="auto">
        <a:xfrm>
          <a:off x="5600700" y="690648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221812</xdr:rowOff>
    </xdr:from>
    <xdr:to>
      <xdr:col>26</xdr:col>
      <xdr:colOff>50800</xdr:colOff>
      <xdr:row>35</xdr:row>
      <xdr:rowOff>245270</xdr:rowOff>
    </xdr:to>
    <xdr:cxnSp macro="">
      <xdr:nvCxnSpPr>
        <xdr:cNvPr id="117" name="直線コネクタ 116">
          <a:extLst>
            <a:ext uri="{FF2B5EF4-FFF2-40B4-BE49-F238E27FC236}">
              <a16:creationId xmlns:a16="http://schemas.microsoft.com/office/drawing/2014/main" id="{00000000-0008-0000-0500-000075000000}"/>
            </a:ext>
          </a:extLst>
        </xdr:cNvPr>
        <xdr:cNvCxnSpPr/>
      </xdr:nvCxnSpPr>
      <xdr:spPr bwMode="auto">
        <a:xfrm flipV="1">
          <a:off x="4305300" y="6832162"/>
          <a:ext cx="698500" cy="2345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322307</xdr:rowOff>
    </xdr:from>
    <xdr:to>
      <xdr:col>26</xdr:col>
      <xdr:colOff>101600</xdr:colOff>
      <xdr:row>36</xdr:row>
      <xdr:rowOff>81007</xdr:rowOff>
    </xdr:to>
    <xdr:sp macro="" textlink="">
      <xdr:nvSpPr>
        <xdr:cNvPr id="118" name="フローチャート: 判断 117">
          <a:extLst>
            <a:ext uri="{FF2B5EF4-FFF2-40B4-BE49-F238E27FC236}">
              <a16:creationId xmlns:a16="http://schemas.microsoft.com/office/drawing/2014/main" id="{00000000-0008-0000-0500-000076000000}"/>
            </a:ext>
          </a:extLst>
        </xdr:cNvPr>
        <xdr:cNvSpPr/>
      </xdr:nvSpPr>
      <xdr:spPr bwMode="auto">
        <a:xfrm>
          <a:off x="4953000" y="693265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65784</xdr:rowOff>
    </xdr:from>
    <xdr:ext cx="736600" cy="259045"/>
    <xdr:sp macro="" textlink="">
      <xdr:nvSpPr>
        <xdr:cNvPr id="119" name="テキスト ボックス 118">
          <a:extLst>
            <a:ext uri="{FF2B5EF4-FFF2-40B4-BE49-F238E27FC236}">
              <a16:creationId xmlns:a16="http://schemas.microsoft.com/office/drawing/2014/main" id="{00000000-0008-0000-0500-000077000000}"/>
            </a:ext>
          </a:extLst>
        </xdr:cNvPr>
        <xdr:cNvSpPr txBox="1"/>
      </xdr:nvSpPr>
      <xdr:spPr>
        <a:xfrm>
          <a:off x="4622800" y="70190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50,405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245270</xdr:rowOff>
    </xdr:from>
    <xdr:to>
      <xdr:col>22</xdr:col>
      <xdr:colOff>114300</xdr:colOff>
      <xdr:row>35</xdr:row>
      <xdr:rowOff>298629</xdr:rowOff>
    </xdr:to>
    <xdr:cxnSp macro="">
      <xdr:nvCxnSpPr>
        <xdr:cNvPr id="120" name="直線コネクタ 119">
          <a:extLst>
            <a:ext uri="{FF2B5EF4-FFF2-40B4-BE49-F238E27FC236}">
              <a16:creationId xmlns:a16="http://schemas.microsoft.com/office/drawing/2014/main" id="{00000000-0008-0000-0500-000078000000}"/>
            </a:ext>
          </a:extLst>
        </xdr:cNvPr>
        <xdr:cNvCxnSpPr/>
      </xdr:nvCxnSpPr>
      <xdr:spPr bwMode="auto">
        <a:xfrm flipV="1">
          <a:off x="3606800" y="6855620"/>
          <a:ext cx="698500" cy="5335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36</xdr:row>
      <xdr:rowOff>3421</xdr:rowOff>
    </xdr:from>
    <xdr:to>
      <xdr:col>22</xdr:col>
      <xdr:colOff>165100</xdr:colOff>
      <xdr:row>36</xdr:row>
      <xdr:rowOff>105021</xdr:rowOff>
    </xdr:to>
    <xdr:sp macro="" textlink="">
      <xdr:nvSpPr>
        <xdr:cNvPr id="121" name="フローチャート: 判断 120">
          <a:extLst>
            <a:ext uri="{FF2B5EF4-FFF2-40B4-BE49-F238E27FC236}">
              <a16:creationId xmlns:a16="http://schemas.microsoft.com/office/drawing/2014/main" id="{00000000-0008-0000-0500-000079000000}"/>
            </a:ext>
          </a:extLst>
        </xdr:cNvPr>
        <xdr:cNvSpPr/>
      </xdr:nvSpPr>
      <xdr:spPr bwMode="auto">
        <a:xfrm>
          <a:off x="4254500" y="695667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89798</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3924300" y="70430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44,102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298629</xdr:rowOff>
    </xdr:from>
    <xdr:to>
      <xdr:col>18</xdr:col>
      <xdr:colOff>177800</xdr:colOff>
      <xdr:row>36</xdr:row>
      <xdr:rowOff>25795</xdr:rowOff>
    </xdr:to>
    <xdr:cxnSp macro="">
      <xdr:nvCxnSpPr>
        <xdr:cNvPr id="123" name="直線コネクタ 122">
          <a:extLst>
            <a:ext uri="{FF2B5EF4-FFF2-40B4-BE49-F238E27FC236}">
              <a16:creationId xmlns:a16="http://schemas.microsoft.com/office/drawing/2014/main" id="{00000000-0008-0000-0500-00007B000000}"/>
            </a:ext>
          </a:extLst>
        </xdr:cNvPr>
        <xdr:cNvCxnSpPr/>
      </xdr:nvCxnSpPr>
      <xdr:spPr bwMode="auto">
        <a:xfrm flipV="1">
          <a:off x="2908300" y="6908979"/>
          <a:ext cx="698500" cy="7006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329222</xdr:rowOff>
    </xdr:from>
    <xdr:to>
      <xdr:col>19</xdr:col>
      <xdr:colOff>38100</xdr:colOff>
      <xdr:row>36</xdr:row>
      <xdr:rowOff>87922</xdr:rowOff>
    </xdr:to>
    <xdr:sp macro="" textlink="">
      <xdr:nvSpPr>
        <xdr:cNvPr id="124" name="フローチャート: 判断 123">
          <a:extLst>
            <a:ext uri="{FF2B5EF4-FFF2-40B4-BE49-F238E27FC236}">
              <a16:creationId xmlns:a16="http://schemas.microsoft.com/office/drawing/2014/main" id="{00000000-0008-0000-0500-00007C000000}"/>
            </a:ext>
          </a:extLst>
        </xdr:cNvPr>
        <xdr:cNvSpPr/>
      </xdr:nvSpPr>
      <xdr:spPr bwMode="auto">
        <a:xfrm>
          <a:off x="3556000" y="693957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72699</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3225800" y="7025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338122</xdr:rowOff>
    </xdr:from>
    <xdr:to>
      <xdr:col>15</xdr:col>
      <xdr:colOff>101600</xdr:colOff>
      <xdr:row>36</xdr:row>
      <xdr:rowOff>96822</xdr:rowOff>
    </xdr:to>
    <xdr:sp macro="" textlink="">
      <xdr:nvSpPr>
        <xdr:cNvPr id="126" name="フローチャート: 判断 125">
          <a:extLst>
            <a:ext uri="{FF2B5EF4-FFF2-40B4-BE49-F238E27FC236}">
              <a16:creationId xmlns:a16="http://schemas.microsoft.com/office/drawing/2014/main" id="{00000000-0008-0000-0500-00007E000000}"/>
            </a:ext>
          </a:extLst>
        </xdr:cNvPr>
        <xdr:cNvSpPr/>
      </xdr:nvSpPr>
      <xdr:spPr bwMode="auto">
        <a:xfrm>
          <a:off x="2857500" y="694847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81599</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2527300" y="7034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2" name="テキスト ボックス 131">
          <a:extLst>
            <a:ext uri="{FF2B5EF4-FFF2-40B4-BE49-F238E27FC236}">
              <a16:creationId xmlns:a16="http://schemas.microsoft.com/office/drawing/2014/main" id="{00000000-0008-0000-0500-000084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114247</xdr:rowOff>
    </xdr:from>
    <xdr:to>
      <xdr:col>29</xdr:col>
      <xdr:colOff>177800</xdr:colOff>
      <xdr:row>35</xdr:row>
      <xdr:rowOff>215847</xdr:rowOff>
    </xdr:to>
    <xdr:sp macro="" textlink="">
      <xdr:nvSpPr>
        <xdr:cNvPr id="133" name="楕円 132">
          <a:extLst>
            <a:ext uri="{FF2B5EF4-FFF2-40B4-BE49-F238E27FC236}">
              <a16:creationId xmlns:a16="http://schemas.microsoft.com/office/drawing/2014/main" id="{00000000-0008-0000-0500-000085000000}"/>
            </a:ext>
          </a:extLst>
        </xdr:cNvPr>
        <xdr:cNvSpPr/>
      </xdr:nvSpPr>
      <xdr:spPr bwMode="auto">
        <a:xfrm>
          <a:off x="5600700" y="672459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34</xdr:row>
      <xdr:rowOff>302224</xdr:rowOff>
    </xdr:from>
    <xdr:ext cx="762000" cy="259045"/>
    <xdr:sp macro="" textlink="">
      <xdr:nvSpPr>
        <xdr:cNvPr id="134" name="人口1人当たり決算額の推移該当値テキスト445">
          <a:extLst>
            <a:ext uri="{FF2B5EF4-FFF2-40B4-BE49-F238E27FC236}">
              <a16:creationId xmlns:a16="http://schemas.microsoft.com/office/drawing/2014/main" id="{00000000-0008-0000-0500-000086000000}"/>
            </a:ext>
          </a:extLst>
        </xdr:cNvPr>
        <xdr:cNvSpPr txBox="1"/>
      </xdr:nvSpPr>
      <xdr:spPr>
        <a:xfrm>
          <a:off x="5740400" y="65696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105,014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171012</xdr:rowOff>
    </xdr:from>
    <xdr:to>
      <xdr:col>26</xdr:col>
      <xdr:colOff>101600</xdr:colOff>
      <xdr:row>35</xdr:row>
      <xdr:rowOff>272612</xdr:rowOff>
    </xdr:to>
    <xdr:sp macro="" textlink="">
      <xdr:nvSpPr>
        <xdr:cNvPr id="135" name="楕円 134">
          <a:extLst>
            <a:ext uri="{FF2B5EF4-FFF2-40B4-BE49-F238E27FC236}">
              <a16:creationId xmlns:a16="http://schemas.microsoft.com/office/drawing/2014/main" id="{00000000-0008-0000-0500-000087000000}"/>
            </a:ext>
          </a:extLst>
        </xdr:cNvPr>
        <xdr:cNvSpPr/>
      </xdr:nvSpPr>
      <xdr:spPr bwMode="auto">
        <a:xfrm>
          <a:off x="4953000" y="678136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282789</xdr:rowOff>
    </xdr:from>
    <xdr:ext cx="736600" cy="259045"/>
    <xdr:sp macro="" textlink="">
      <xdr:nvSpPr>
        <xdr:cNvPr id="136" name="テキスト ボックス 135">
          <a:extLst>
            <a:ext uri="{FF2B5EF4-FFF2-40B4-BE49-F238E27FC236}">
              <a16:creationId xmlns:a16="http://schemas.microsoft.com/office/drawing/2014/main" id="{00000000-0008-0000-0500-000088000000}"/>
            </a:ext>
          </a:extLst>
        </xdr:cNvPr>
        <xdr:cNvSpPr txBox="1"/>
      </xdr:nvSpPr>
      <xdr:spPr>
        <a:xfrm>
          <a:off x="4622800" y="655023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194470</xdr:rowOff>
    </xdr:from>
    <xdr:to>
      <xdr:col>22</xdr:col>
      <xdr:colOff>165100</xdr:colOff>
      <xdr:row>35</xdr:row>
      <xdr:rowOff>296070</xdr:rowOff>
    </xdr:to>
    <xdr:sp macro="" textlink="">
      <xdr:nvSpPr>
        <xdr:cNvPr id="137" name="楕円 136">
          <a:extLst>
            <a:ext uri="{FF2B5EF4-FFF2-40B4-BE49-F238E27FC236}">
              <a16:creationId xmlns:a16="http://schemas.microsoft.com/office/drawing/2014/main" id="{00000000-0008-0000-0500-000089000000}"/>
            </a:ext>
          </a:extLst>
        </xdr:cNvPr>
        <xdr:cNvSpPr/>
      </xdr:nvSpPr>
      <xdr:spPr bwMode="auto">
        <a:xfrm>
          <a:off x="4254500" y="680482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306247</xdr:rowOff>
    </xdr:from>
    <xdr:ext cx="762000" cy="259045"/>
    <xdr:sp macro="" textlink="">
      <xdr:nvSpPr>
        <xdr:cNvPr id="138" name="テキスト ボックス 137">
          <a:extLst>
            <a:ext uri="{FF2B5EF4-FFF2-40B4-BE49-F238E27FC236}">
              <a16:creationId xmlns:a16="http://schemas.microsoft.com/office/drawing/2014/main" id="{00000000-0008-0000-0500-00008A000000}"/>
            </a:ext>
          </a:extLst>
        </xdr:cNvPr>
        <xdr:cNvSpPr txBox="1"/>
      </xdr:nvSpPr>
      <xdr:spPr>
        <a:xfrm>
          <a:off x="3924300" y="6573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83,958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247829</xdr:rowOff>
    </xdr:from>
    <xdr:to>
      <xdr:col>19</xdr:col>
      <xdr:colOff>38100</xdr:colOff>
      <xdr:row>36</xdr:row>
      <xdr:rowOff>6529</xdr:rowOff>
    </xdr:to>
    <xdr:sp macro="" textlink="">
      <xdr:nvSpPr>
        <xdr:cNvPr id="139" name="楕円 138">
          <a:extLst>
            <a:ext uri="{FF2B5EF4-FFF2-40B4-BE49-F238E27FC236}">
              <a16:creationId xmlns:a16="http://schemas.microsoft.com/office/drawing/2014/main" id="{00000000-0008-0000-0500-00008B000000}"/>
            </a:ext>
          </a:extLst>
        </xdr:cNvPr>
        <xdr:cNvSpPr/>
      </xdr:nvSpPr>
      <xdr:spPr bwMode="auto">
        <a:xfrm>
          <a:off x="3556000" y="685817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16706</xdr:rowOff>
    </xdr:from>
    <xdr:ext cx="762000" cy="259045"/>
    <xdr:sp macro="" textlink="">
      <xdr:nvSpPr>
        <xdr:cNvPr id="140" name="テキスト ボックス 139">
          <a:extLst>
            <a:ext uri="{FF2B5EF4-FFF2-40B4-BE49-F238E27FC236}">
              <a16:creationId xmlns:a16="http://schemas.microsoft.com/office/drawing/2014/main" id="{00000000-0008-0000-0500-00008C000000}"/>
            </a:ext>
          </a:extLst>
        </xdr:cNvPr>
        <xdr:cNvSpPr txBox="1"/>
      </xdr:nvSpPr>
      <xdr:spPr>
        <a:xfrm>
          <a:off x="3225800" y="66270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69,953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317895</xdr:rowOff>
    </xdr:from>
    <xdr:to>
      <xdr:col>15</xdr:col>
      <xdr:colOff>101600</xdr:colOff>
      <xdr:row>36</xdr:row>
      <xdr:rowOff>76595</xdr:rowOff>
    </xdr:to>
    <xdr:sp macro="" textlink="">
      <xdr:nvSpPr>
        <xdr:cNvPr id="141" name="楕円 140">
          <a:extLst>
            <a:ext uri="{FF2B5EF4-FFF2-40B4-BE49-F238E27FC236}">
              <a16:creationId xmlns:a16="http://schemas.microsoft.com/office/drawing/2014/main" id="{00000000-0008-0000-0500-00008D000000}"/>
            </a:ext>
          </a:extLst>
        </xdr:cNvPr>
        <xdr:cNvSpPr/>
      </xdr:nvSpPr>
      <xdr:spPr bwMode="auto">
        <a:xfrm>
          <a:off x="2857500" y="692824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86772</xdr:rowOff>
    </xdr:from>
    <xdr:ext cx="762000" cy="259045"/>
    <xdr:sp macro="" textlink="">
      <xdr:nvSpPr>
        <xdr:cNvPr id="142" name="テキスト ボックス 141">
          <a:extLst>
            <a:ext uri="{FF2B5EF4-FFF2-40B4-BE49-F238E27FC236}">
              <a16:creationId xmlns:a16="http://schemas.microsoft.com/office/drawing/2014/main" id="{00000000-0008-0000-0500-00008E000000}"/>
            </a:ext>
          </a:extLst>
        </xdr:cNvPr>
        <xdr:cNvSpPr txBox="1"/>
      </xdr:nvSpPr>
      <xdr:spPr>
        <a:xfrm>
          <a:off x="2527300" y="66971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51,563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奈良県下北山村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811
802
133.39
2,941,597
2,831,253
108,142
1,200,728
3,485,342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7.9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80,533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39</xdr:row>
      <xdr:rowOff>98878</xdr:rowOff>
    </xdr:from>
    <xdr:to>
      <xdr:col>28</xdr:col>
      <xdr:colOff>114300</xdr:colOff>
      <xdr:row>39</xdr:row>
      <xdr:rowOff>98878</xdr:rowOff>
    </xdr:to>
    <xdr:cxnSp macro="">
      <xdr:nvCxnSpPr>
        <xdr:cNvPr id="42" name="直線コネクタ 41">
          <a:extLst>
            <a:ext uri="{FF2B5EF4-FFF2-40B4-BE49-F238E27FC236}">
              <a16:creationId xmlns:a16="http://schemas.microsoft.com/office/drawing/2014/main" id="{00000000-0008-0000-0600-00002A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38</xdr:row>
      <xdr:rowOff>128105</xdr:rowOff>
    </xdr:from>
    <xdr:ext cx="248786" cy="259045"/>
    <xdr:sp macro="" textlink="">
      <xdr:nvSpPr>
        <xdr:cNvPr id="43" name="テキスト ボックス 42">
          <a:extLst>
            <a:ext uri="{FF2B5EF4-FFF2-40B4-BE49-F238E27FC236}">
              <a16:creationId xmlns:a16="http://schemas.microsoft.com/office/drawing/2014/main" id="{00000000-0008-0000-0600-00002B000000}"/>
            </a:ext>
          </a:extLst>
        </xdr:cNvPr>
        <xdr:cNvSpPr txBox="1"/>
      </xdr:nvSpPr>
      <xdr:spPr>
        <a:xfrm>
          <a:off x="513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4" name="直線コネクタ 43">
          <a:extLst>
            <a:ext uri="{FF2B5EF4-FFF2-40B4-BE49-F238E27FC236}">
              <a16:creationId xmlns:a16="http://schemas.microsoft.com/office/drawing/2014/main" id="{00000000-0008-0000-0600-00002C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36</xdr:row>
      <xdr:rowOff>144434</xdr:rowOff>
    </xdr:from>
    <xdr:ext cx="595419" cy="259045"/>
    <xdr:sp macro="" textlink="">
      <xdr:nvSpPr>
        <xdr:cNvPr id="45" name="テキスト ボックス 44">
          <a:extLst>
            <a:ext uri="{FF2B5EF4-FFF2-40B4-BE49-F238E27FC236}">
              <a16:creationId xmlns:a16="http://schemas.microsoft.com/office/drawing/2014/main" id="{00000000-0008-0000-0600-00002D000000}"/>
            </a:ext>
          </a:extLst>
        </xdr:cNvPr>
        <xdr:cNvSpPr txBox="1"/>
      </xdr:nvSpPr>
      <xdr:spPr>
        <a:xfrm>
          <a:off x="166581" y="6316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6" name="直線コネクタ 45">
          <a:extLst>
            <a:ext uri="{FF2B5EF4-FFF2-40B4-BE49-F238E27FC236}">
              <a16:creationId xmlns:a16="http://schemas.microsoft.com/office/drawing/2014/main" id="{00000000-0008-0000-0600-00002E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34</xdr:row>
      <xdr:rowOff>160763</xdr:rowOff>
    </xdr:from>
    <xdr:ext cx="595419" cy="259045"/>
    <xdr:sp macro="" textlink="">
      <xdr:nvSpPr>
        <xdr:cNvPr id="47" name="テキスト ボックス 46">
          <a:extLst>
            <a:ext uri="{FF2B5EF4-FFF2-40B4-BE49-F238E27FC236}">
              <a16:creationId xmlns:a16="http://schemas.microsoft.com/office/drawing/2014/main" id="{00000000-0008-0000-0600-00002F000000}"/>
            </a:ext>
          </a:extLst>
        </xdr:cNvPr>
        <xdr:cNvSpPr txBox="1"/>
      </xdr:nvSpPr>
      <xdr:spPr>
        <a:xfrm>
          <a:off x="166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8" name="直線コネクタ 47">
          <a:extLst>
            <a:ext uri="{FF2B5EF4-FFF2-40B4-BE49-F238E27FC236}">
              <a16:creationId xmlns:a16="http://schemas.microsoft.com/office/drawing/2014/main" id="{00000000-0008-0000-0600-000030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49" name="テキスト ボックス 48">
          <a:extLst>
            <a:ext uri="{FF2B5EF4-FFF2-40B4-BE49-F238E27FC236}">
              <a16:creationId xmlns:a16="http://schemas.microsoft.com/office/drawing/2014/main" id="{00000000-0008-0000-0600-000031000000}"/>
            </a:ext>
          </a:extLst>
        </xdr:cNvPr>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0" name="直線コネクタ 49">
          <a:extLst>
            <a:ext uri="{FF2B5EF4-FFF2-40B4-BE49-F238E27FC236}">
              <a16:creationId xmlns:a16="http://schemas.microsoft.com/office/drawing/2014/main" id="{00000000-0008-0000-0600-000032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1" name="テキスト ボックス 50">
          <a:extLst>
            <a:ext uri="{FF2B5EF4-FFF2-40B4-BE49-F238E27FC236}">
              <a16:creationId xmlns:a16="http://schemas.microsoft.com/office/drawing/2014/main" id="{00000000-0008-0000-0600-000033000000}"/>
            </a:ext>
          </a:extLst>
        </xdr:cNvPr>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2" name="直線コネクタ 51">
          <a:extLst>
            <a:ext uri="{FF2B5EF4-FFF2-40B4-BE49-F238E27FC236}">
              <a16:creationId xmlns:a16="http://schemas.microsoft.com/office/drawing/2014/main" id="{00000000-0008-0000-0600-000034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29</xdr:row>
      <xdr:rowOff>38299</xdr:rowOff>
    </xdr:from>
    <xdr:ext cx="685572" cy="259045"/>
    <xdr:sp macro="" textlink="">
      <xdr:nvSpPr>
        <xdr:cNvPr id="53" name="テキスト ボックス 52">
          <a:extLst>
            <a:ext uri="{FF2B5EF4-FFF2-40B4-BE49-F238E27FC236}">
              <a16:creationId xmlns:a16="http://schemas.microsoft.com/office/drawing/2014/main" id="{00000000-0008-0000-0600-000035000000}"/>
            </a:ext>
          </a:extLst>
        </xdr:cNvPr>
        <xdr:cNvSpPr txBox="1"/>
      </xdr:nvSpPr>
      <xdr:spPr>
        <a:xfrm>
          <a:off x="76428" y="5010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4" name="直線コネクタ 53">
          <a:extLst>
            <a:ext uri="{FF2B5EF4-FFF2-40B4-BE49-F238E27FC236}">
              <a16:creationId xmlns:a16="http://schemas.microsoft.com/office/drawing/2014/main" id="{00000000-0008-0000-0600-000036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27</xdr:row>
      <xdr:rowOff>54627</xdr:rowOff>
    </xdr:from>
    <xdr:ext cx="685572" cy="259045"/>
    <xdr:sp macro="" textlink="">
      <xdr:nvSpPr>
        <xdr:cNvPr id="55" name="テキスト ボックス 54">
          <a:extLst>
            <a:ext uri="{FF2B5EF4-FFF2-40B4-BE49-F238E27FC236}">
              <a16:creationId xmlns:a16="http://schemas.microsoft.com/office/drawing/2014/main" id="{00000000-0008-0000-0600-000037000000}"/>
            </a:ext>
          </a:extLst>
        </xdr:cNvPr>
        <xdr:cNvSpPr txBox="1"/>
      </xdr:nvSpPr>
      <xdr:spPr>
        <a:xfrm>
          <a:off x="76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6" name="人件費グラフ枠">
          <a:extLst>
            <a:ext uri="{FF2B5EF4-FFF2-40B4-BE49-F238E27FC236}">
              <a16:creationId xmlns:a16="http://schemas.microsoft.com/office/drawing/2014/main" id="{00000000-0008-0000-0600-000038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29</xdr:row>
      <xdr:rowOff>155789</xdr:rowOff>
    </xdr:from>
    <xdr:to>
      <xdr:col>24</xdr:col>
      <xdr:colOff>62865</xdr:colOff>
      <xdr:row>38</xdr:row>
      <xdr:rowOff>114308</xdr:rowOff>
    </xdr:to>
    <xdr:cxnSp macro="">
      <xdr:nvCxnSpPr>
        <xdr:cNvPr id="57" name="直線コネクタ 56">
          <a:extLst>
            <a:ext uri="{FF2B5EF4-FFF2-40B4-BE49-F238E27FC236}">
              <a16:creationId xmlns:a16="http://schemas.microsoft.com/office/drawing/2014/main" id="{00000000-0008-0000-0600-000039000000}"/>
            </a:ext>
          </a:extLst>
        </xdr:cNvPr>
        <xdr:cNvCxnSpPr/>
      </xdr:nvCxnSpPr>
      <xdr:spPr>
        <a:xfrm flipV="1">
          <a:off x="4633595" y="5127839"/>
          <a:ext cx="1270" cy="15015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118135</xdr:rowOff>
    </xdr:from>
    <xdr:ext cx="534377" cy="259045"/>
    <xdr:sp macro="" textlink="">
      <xdr:nvSpPr>
        <xdr:cNvPr id="58" name="人件費最小値テキスト">
          <a:extLst>
            <a:ext uri="{FF2B5EF4-FFF2-40B4-BE49-F238E27FC236}">
              <a16:creationId xmlns:a16="http://schemas.microsoft.com/office/drawing/2014/main" id="{00000000-0008-0000-0600-00003A000000}"/>
            </a:ext>
          </a:extLst>
        </xdr:cNvPr>
        <xdr:cNvSpPr txBox="1"/>
      </xdr:nvSpPr>
      <xdr:spPr>
        <a:xfrm>
          <a:off x="4686300" y="66332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95,551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114308</xdr:rowOff>
    </xdr:from>
    <xdr:to>
      <xdr:col>24</xdr:col>
      <xdr:colOff>152400</xdr:colOff>
      <xdr:row>38</xdr:row>
      <xdr:rowOff>114308</xdr:rowOff>
    </xdr:to>
    <xdr:cxnSp macro="">
      <xdr:nvCxnSpPr>
        <xdr:cNvPr id="59" name="直線コネクタ 58">
          <a:extLst>
            <a:ext uri="{FF2B5EF4-FFF2-40B4-BE49-F238E27FC236}">
              <a16:creationId xmlns:a16="http://schemas.microsoft.com/office/drawing/2014/main" id="{00000000-0008-0000-0600-00003B000000}"/>
            </a:ext>
          </a:extLst>
        </xdr:cNvPr>
        <xdr:cNvCxnSpPr/>
      </xdr:nvCxnSpPr>
      <xdr:spPr>
        <a:xfrm>
          <a:off x="4546600" y="66294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102466</xdr:rowOff>
    </xdr:from>
    <xdr:ext cx="690189" cy="259045"/>
    <xdr:sp macro="" textlink="">
      <xdr:nvSpPr>
        <xdr:cNvPr id="60" name="人件費最大値テキスト">
          <a:extLst>
            <a:ext uri="{FF2B5EF4-FFF2-40B4-BE49-F238E27FC236}">
              <a16:creationId xmlns:a16="http://schemas.microsoft.com/office/drawing/2014/main" id="{00000000-0008-0000-0600-00003C000000}"/>
            </a:ext>
          </a:extLst>
        </xdr:cNvPr>
        <xdr:cNvSpPr txBox="1"/>
      </xdr:nvSpPr>
      <xdr:spPr>
        <a:xfrm>
          <a:off x="4686300" y="4903066"/>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1,015,147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29</xdr:row>
      <xdr:rowOff>155789</xdr:rowOff>
    </xdr:from>
    <xdr:to>
      <xdr:col>24</xdr:col>
      <xdr:colOff>152400</xdr:colOff>
      <xdr:row>29</xdr:row>
      <xdr:rowOff>155789</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a:off x="4546600" y="51278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8279</xdr:rowOff>
    </xdr:from>
    <xdr:to>
      <xdr:col>24</xdr:col>
      <xdr:colOff>63500</xdr:colOff>
      <xdr:row>35</xdr:row>
      <xdr:rowOff>70049</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flipV="1">
          <a:off x="3797300" y="6009029"/>
          <a:ext cx="838200" cy="61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93889</xdr:rowOff>
    </xdr:from>
    <xdr:ext cx="599010" cy="259045"/>
    <xdr:sp macro="" textlink="">
      <xdr:nvSpPr>
        <xdr:cNvPr id="63" name="人件費平均値テキスト">
          <a:extLst>
            <a:ext uri="{FF2B5EF4-FFF2-40B4-BE49-F238E27FC236}">
              <a16:creationId xmlns:a16="http://schemas.microsoft.com/office/drawing/2014/main" id="{00000000-0008-0000-0600-00003F000000}"/>
            </a:ext>
          </a:extLst>
        </xdr:cNvPr>
        <xdr:cNvSpPr txBox="1"/>
      </xdr:nvSpPr>
      <xdr:spPr>
        <a:xfrm>
          <a:off x="4686300" y="626608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273,733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115462</xdr:rowOff>
    </xdr:from>
    <xdr:to>
      <xdr:col>24</xdr:col>
      <xdr:colOff>114300</xdr:colOff>
      <xdr:row>37</xdr:row>
      <xdr:rowOff>45612</xdr:rowOff>
    </xdr:to>
    <xdr:sp macro="" textlink="">
      <xdr:nvSpPr>
        <xdr:cNvPr id="64" name="フローチャート: 判断 63">
          <a:extLst>
            <a:ext uri="{FF2B5EF4-FFF2-40B4-BE49-F238E27FC236}">
              <a16:creationId xmlns:a16="http://schemas.microsoft.com/office/drawing/2014/main" id="{00000000-0008-0000-0600-000040000000}"/>
            </a:ext>
          </a:extLst>
        </xdr:cNvPr>
        <xdr:cNvSpPr/>
      </xdr:nvSpPr>
      <xdr:spPr>
        <a:xfrm>
          <a:off x="4584700" y="62876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39452</xdr:rowOff>
    </xdr:from>
    <xdr:to>
      <xdr:col>19</xdr:col>
      <xdr:colOff>177800</xdr:colOff>
      <xdr:row>35</xdr:row>
      <xdr:rowOff>70049</xdr:rowOff>
    </xdr:to>
    <xdr:cxnSp macro="">
      <xdr:nvCxnSpPr>
        <xdr:cNvPr id="65" name="直線コネクタ 64">
          <a:extLst>
            <a:ext uri="{FF2B5EF4-FFF2-40B4-BE49-F238E27FC236}">
              <a16:creationId xmlns:a16="http://schemas.microsoft.com/office/drawing/2014/main" id="{00000000-0008-0000-0600-000041000000}"/>
            </a:ext>
          </a:extLst>
        </xdr:cNvPr>
        <xdr:cNvCxnSpPr/>
      </xdr:nvCxnSpPr>
      <xdr:spPr>
        <a:xfrm>
          <a:off x="2908300" y="6040202"/>
          <a:ext cx="889000" cy="305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145288</xdr:rowOff>
    </xdr:from>
    <xdr:to>
      <xdr:col>20</xdr:col>
      <xdr:colOff>38100</xdr:colOff>
      <xdr:row>37</xdr:row>
      <xdr:rowOff>75438</xdr:rowOff>
    </xdr:to>
    <xdr:sp macro="" textlink="">
      <xdr:nvSpPr>
        <xdr:cNvPr id="66" name="フローチャート: 判断 65">
          <a:extLst>
            <a:ext uri="{FF2B5EF4-FFF2-40B4-BE49-F238E27FC236}">
              <a16:creationId xmlns:a16="http://schemas.microsoft.com/office/drawing/2014/main" id="{00000000-0008-0000-0600-000042000000}"/>
            </a:ext>
          </a:extLst>
        </xdr:cNvPr>
        <xdr:cNvSpPr/>
      </xdr:nvSpPr>
      <xdr:spPr>
        <a:xfrm>
          <a:off x="3746500" y="63174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37</xdr:row>
      <xdr:rowOff>66565</xdr:rowOff>
    </xdr:from>
    <xdr:ext cx="599010" cy="259045"/>
    <xdr:sp macro="" textlink="">
      <xdr:nvSpPr>
        <xdr:cNvPr id="67" name="テキスト ボックス 66">
          <a:extLst>
            <a:ext uri="{FF2B5EF4-FFF2-40B4-BE49-F238E27FC236}">
              <a16:creationId xmlns:a16="http://schemas.microsoft.com/office/drawing/2014/main" id="{00000000-0008-0000-0600-000043000000}"/>
            </a:ext>
          </a:extLst>
        </xdr:cNvPr>
        <xdr:cNvSpPr txBox="1"/>
      </xdr:nvSpPr>
      <xdr:spPr>
        <a:xfrm>
          <a:off x="3497795" y="64102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255,467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39452</xdr:rowOff>
    </xdr:from>
    <xdr:to>
      <xdr:col>15</xdr:col>
      <xdr:colOff>50800</xdr:colOff>
      <xdr:row>35</xdr:row>
      <xdr:rowOff>86951</xdr:rowOff>
    </xdr:to>
    <xdr:cxnSp macro="">
      <xdr:nvCxnSpPr>
        <xdr:cNvPr id="68" name="直線コネクタ 67">
          <a:extLst>
            <a:ext uri="{FF2B5EF4-FFF2-40B4-BE49-F238E27FC236}">
              <a16:creationId xmlns:a16="http://schemas.microsoft.com/office/drawing/2014/main" id="{00000000-0008-0000-0600-000044000000}"/>
            </a:ext>
          </a:extLst>
        </xdr:cNvPr>
        <xdr:cNvCxnSpPr/>
      </xdr:nvCxnSpPr>
      <xdr:spPr>
        <a:xfrm flipV="1">
          <a:off x="2019300" y="6040202"/>
          <a:ext cx="889000" cy="474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166147</xdr:rowOff>
    </xdr:from>
    <xdr:to>
      <xdr:col>15</xdr:col>
      <xdr:colOff>101600</xdr:colOff>
      <xdr:row>37</xdr:row>
      <xdr:rowOff>96297</xdr:rowOff>
    </xdr:to>
    <xdr:sp macro="" textlink="">
      <xdr:nvSpPr>
        <xdr:cNvPr id="69" name="フローチャート: 判断 68">
          <a:extLst>
            <a:ext uri="{FF2B5EF4-FFF2-40B4-BE49-F238E27FC236}">
              <a16:creationId xmlns:a16="http://schemas.microsoft.com/office/drawing/2014/main" id="{00000000-0008-0000-0600-000045000000}"/>
            </a:ext>
          </a:extLst>
        </xdr:cNvPr>
        <xdr:cNvSpPr/>
      </xdr:nvSpPr>
      <xdr:spPr>
        <a:xfrm>
          <a:off x="2857500" y="63383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37</xdr:row>
      <xdr:rowOff>87424</xdr:rowOff>
    </xdr:from>
    <xdr:ext cx="599010" cy="259045"/>
    <xdr:sp macro="" textlink="">
      <xdr:nvSpPr>
        <xdr:cNvPr id="70" name="テキスト ボックス 69">
          <a:extLst>
            <a:ext uri="{FF2B5EF4-FFF2-40B4-BE49-F238E27FC236}">
              <a16:creationId xmlns:a16="http://schemas.microsoft.com/office/drawing/2014/main" id="{00000000-0008-0000-0600-000046000000}"/>
            </a:ext>
          </a:extLst>
        </xdr:cNvPr>
        <xdr:cNvSpPr txBox="1"/>
      </xdr:nvSpPr>
      <xdr:spPr>
        <a:xfrm>
          <a:off x="2608795" y="64310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242,692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86951</xdr:rowOff>
    </xdr:from>
    <xdr:to>
      <xdr:col>10</xdr:col>
      <xdr:colOff>114300</xdr:colOff>
      <xdr:row>36</xdr:row>
      <xdr:rowOff>41511</xdr:rowOff>
    </xdr:to>
    <xdr:cxnSp macro="">
      <xdr:nvCxnSpPr>
        <xdr:cNvPr id="71" name="直線コネクタ 70">
          <a:extLst>
            <a:ext uri="{FF2B5EF4-FFF2-40B4-BE49-F238E27FC236}">
              <a16:creationId xmlns:a16="http://schemas.microsoft.com/office/drawing/2014/main" id="{00000000-0008-0000-0600-000047000000}"/>
            </a:ext>
          </a:extLst>
        </xdr:cNvPr>
        <xdr:cNvCxnSpPr/>
      </xdr:nvCxnSpPr>
      <xdr:spPr>
        <a:xfrm flipV="1">
          <a:off x="1130300" y="6087701"/>
          <a:ext cx="889000" cy="1260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170567</xdr:rowOff>
    </xdr:from>
    <xdr:to>
      <xdr:col>10</xdr:col>
      <xdr:colOff>165100</xdr:colOff>
      <xdr:row>37</xdr:row>
      <xdr:rowOff>100717</xdr:rowOff>
    </xdr:to>
    <xdr:sp macro="" textlink="">
      <xdr:nvSpPr>
        <xdr:cNvPr id="72" name="フローチャート: 判断 71">
          <a:extLst>
            <a:ext uri="{FF2B5EF4-FFF2-40B4-BE49-F238E27FC236}">
              <a16:creationId xmlns:a16="http://schemas.microsoft.com/office/drawing/2014/main" id="{00000000-0008-0000-0600-000048000000}"/>
            </a:ext>
          </a:extLst>
        </xdr:cNvPr>
        <xdr:cNvSpPr/>
      </xdr:nvSpPr>
      <xdr:spPr>
        <a:xfrm>
          <a:off x="1968500" y="63427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37</xdr:row>
      <xdr:rowOff>91844</xdr:rowOff>
    </xdr:from>
    <xdr:ext cx="599010" cy="259045"/>
    <xdr:sp macro="" textlink="">
      <xdr:nvSpPr>
        <xdr:cNvPr id="73" name="テキスト ボックス 72">
          <a:extLst>
            <a:ext uri="{FF2B5EF4-FFF2-40B4-BE49-F238E27FC236}">
              <a16:creationId xmlns:a16="http://schemas.microsoft.com/office/drawing/2014/main" id="{00000000-0008-0000-0600-000049000000}"/>
            </a:ext>
          </a:extLst>
        </xdr:cNvPr>
        <xdr:cNvSpPr txBox="1"/>
      </xdr:nvSpPr>
      <xdr:spPr>
        <a:xfrm>
          <a:off x="1719795" y="64354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239,985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34714</xdr:rowOff>
    </xdr:from>
    <xdr:to>
      <xdr:col>6</xdr:col>
      <xdr:colOff>38100</xdr:colOff>
      <xdr:row>37</xdr:row>
      <xdr:rowOff>136314</xdr:rowOff>
    </xdr:to>
    <xdr:sp macro="" textlink="">
      <xdr:nvSpPr>
        <xdr:cNvPr id="74" name="フローチャート: 判断 73">
          <a:extLst>
            <a:ext uri="{FF2B5EF4-FFF2-40B4-BE49-F238E27FC236}">
              <a16:creationId xmlns:a16="http://schemas.microsoft.com/office/drawing/2014/main" id="{00000000-0008-0000-0600-00004A000000}"/>
            </a:ext>
          </a:extLst>
        </xdr:cNvPr>
        <xdr:cNvSpPr/>
      </xdr:nvSpPr>
      <xdr:spPr>
        <a:xfrm>
          <a:off x="1079500" y="6378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37</xdr:row>
      <xdr:rowOff>127440</xdr:rowOff>
    </xdr:from>
    <xdr:ext cx="59901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830795" y="64710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218,185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600-000050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128929</xdr:rowOff>
    </xdr:from>
    <xdr:to>
      <xdr:col>24</xdr:col>
      <xdr:colOff>114300</xdr:colOff>
      <xdr:row>35</xdr:row>
      <xdr:rowOff>59079</xdr:rowOff>
    </xdr:to>
    <xdr:sp macro="" textlink="">
      <xdr:nvSpPr>
        <xdr:cNvPr id="81" name="楕円 80">
          <a:extLst>
            <a:ext uri="{FF2B5EF4-FFF2-40B4-BE49-F238E27FC236}">
              <a16:creationId xmlns:a16="http://schemas.microsoft.com/office/drawing/2014/main" id="{00000000-0008-0000-0600-000051000000}"/>
            </a:ext>
          </a:extLst>
        </xdr:cNvPr>
        <xdr:cNvSpPr/>
      </xdr:nvSpPr>
      <xdr:spPr>
        <a:xfrm>
          <a:off x="4584700" y="59582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151806</xdr:rowOff>
    </xdr:from>
    <xdr:ext cx="599010" cy="259045"/>
    <xdr:sp macro="" textlink="">
      <xdr:nvSpPr>
        <xdr:cNvPr id="82" name="人件費該当値テキスト">
          <a:extLst>
            <a:ext uri="{FF2B5EF4-FFF2-40B4-BE49-F238E27FC236}">
              <a16:creationId xmlns:a16="http://schemas.microsoft.com/office/drawing/2014/main" id="{00000000-0008-0000-0600-000052000000}"/>
            </a:ext>
          </a:extLst>
        </xdr:cNvPr>
        <xdr:cNvSpPr txBox="1"/>
      </xdr:nvSpPr>
      <xdr:spPr>
        <a:xfrm>
          <a:off x="4686300" y="58096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475,485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19249</xdr:rowOff>
    </xdr:from>
    <xdr:to>
      <xdr:col>20</xdr:col>
      <xdr:colOff>38100</xdr:colOff>
      <xdr:row>35</xdr:row>
      <xdr:rowOff>120849</xdr:rowOff>
    </xdr:to>
    <xdr:sp macro="" textlink="">
      <xdr:nvSpPr>
        <xdr:cNvPr id="83" name="楕円 82">
          <a:extLst>
            <a:ext uri="{FF2B5EF4-FFF2-40B4-BE49-F238E27FC236}">
              <a16:creationId xmlns:a16="http://schemas.microsoft.com/office/drawing/2014/main" id="{00000000-0008-0000-0600-000053000000}"/>
            </a:ext>
          </a:extLst>
        </xdr:cNvPr>
        <xdr:cNvSpPr/>
      </xdr:nvSpPr>
      <xdr:spPr>
        <a:xfrm>
          <a:off x="3746500" y="60199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33</xdr:row>
      <xdr:rowOff>137376</xdr:rowOff>
    </xdr:from>
    <xdr:ext cx="599010" cy="259045"/>
    <xdr:sp macro="" textlink="">
      <xdr:nvSpPr>
        <xdr:cNvPr id="84" name="テキスト ボックス 83">
          <a:extLst>
            <a:ext uri="{FF2B5EF4-FFF2-40B4-BE49-F238E27FC236}">
              <a16:creationId xmlns:a16="http://schemas.microsoft.com/office/drawing/2014/main" id="{00000000-0008-0000-0600-000054000000}"/>
            </a:ext>
          </a:extLst>
        </xdr:cNvPr>
        <xdr:cNvSpPr txBox="1"/>
      </xdr:nvSpPr>
      <xdr:spPr>
        <a:xfrm>
          <a:off x="3497795" y="57952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437,656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160102</xdr:rowOff>
    </xdr:from>
    <xdr:to>
      <xdr:col>15</xdr:col>
      <xdr:colOff>101600</xdr:colOff>
      <xdr:row>35</xdr:row>
      <xdr:rowOff>90252</xdr:rowOff>
    </xdr:to>
    <xdr:sp macro="" textlink="">
      <xdr:nvSpPr>
        <xdr:cNvPr id="85" name="楕円 84">
          <a:extLst>
            <a:ext uri="{FF2B5EF4-FFF2-40B4-BE49-F238E27FC236}">
              <a16:creationId xmlns:a16="http://schemas.microsoft.com/office/drawing/2014/main" id="{00000000-0008-0000-0600-000055000000}"/>
            </a:ext>
          </a:extLst>
        </xdr:cNvPr>
        <xdr:cNvSpPr/>
      </xdr:nvSpPr>
      <xdr:spPr>
        <a:xfrm>
          <a:off x="2857500" y="59894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33</xdr:row>
      <xdr:rowOff>106779</xdr:rowOff>
    </xdr:from>
    <xdr:ext cx="599010" cy="259045"/>
    <xdr:sp macro="" textlink="">
      <xdr:nvSpPr>
        <xdr:cNvPr id="86" name="テキスト ボックス 85">
          <a:extLst>
            <a:ext uri="{FF2B5EF4-FFF2-40B4-BE49-F238E27FC236}">
              <a16:creationId xmlns:a16="http://schemas.microsoft.com/office/drawing/2014/main" id="{00000000-0008-0000-0600-000056000000}"/>
            </a:ext>
          </a:extLst>
        </xdr:cNvPr>
        <xdr:cNvSpPr txBox="1"/>
      </xdr:nvSpPr>
      <xdr:spPr>
        <a:xfrm>
          <a:off x="2608795" y="57646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456,394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36151</xdr:rowOff>
    </xdr:from>
    <xdr:to>
      <xdr:col>10</xdr:col>
      <xdr:colOff>165100</xdr:colOff>
      <xdr:row>35</xdr:row>
      <xdr:rowOff>137751</xdr:rowOff>
    </xdr:to>
    <xdr:sp macro="" textlink="">
      <xdr:nvSpPr>
        <xdr:cNvPr id="87" name="楕円 86">
          <a:extLst>
            <a:ext uri="{FF2B5EF4-FFF2-40B4-BE49-F238E27FC236}">
              <a16:creationId xmlns:a16="http://schemas.microsoft.com/office/drawing/2014/main" id="{00000000-0008-0000-0600-000057000000}"/>
            </a:ext>
          </a:extLst>
        </xdr:cNvPr>
        <xdr:cNvSpPr/>
      </xdr:nvSpPr>
      <xdr:spPr>
        <a:xfrm>
          <a:off x="1968500" y="60369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33</xdr:row>
      <xdr:rowOff>154278</xdr:rowOff>
    </xdr:from>
    <xdr:ext cx="599010" cy="259045"/>
    <xdr:sp macro="" textlink="">
      <xdr:nvSpPr>
        <xdr:cNvPr id="88" name="テキスト ボックス 87">
          <a:extLst>
            <a:ext uri="{FF2B5EF4-FFF2-40B4-BE49-F238E27FC236}">
              <a16:creationId xmlns:a16="http://schemas.microsoft.com/office/drawing/2014/main" id="{00000000-0008-0000-0600-000058000000}"/>
            </a:ext>
          </a:extLst>
        </xdr:cNvPr>
        <xdr:cNvSpPr txBox="1"/>
      </xdr:nvSpPr>
      <xdr:spPr>
        <a:xfrm>
          <a:off x="1719795" y="58121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427,305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162161</xdr:rowOff>
    </xdr:from>
    <xdr:to>
      <xdr:col>6</xdr:col>
      <xdr:colOff>38100</xdr:colOff>
      <xdr:row>36</xdr:row>
      <xdr:rowOff>92311</xdr:rowOff>
    </xdr:to>
    <xdr:sp macro="" textlink="">
      <xdr:nvSpPr>
        <xdr:cNvPr id="89" name="楕円 88">
          <a:extLst>
            <a:ext uri="{FF2B5EF4-FFF2-40B4-BE49-F238E27FC236}">
              <a16:creationId xmlns:a16="http://schemas.microsoft.com/office/drawing/2014/main" id="{00000000-0008-0000-0600-000059000000}"/>
            </a:ext>
          </a:extLst>
        </xdr:cNvPr>
        <xdr:cNvSpPr/>
      </xdr:nvSpPr>
      <xdr:spPr>
        <a:xfrm>
          <a:off x="1079500" y="61629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34</xdr:row>
      <xdr:rowOff>108838</xdr:rowOff>
    </xdr:from>
    <xdr:ext cx="599010" cy="259045"/>
    <xdr:sp macro="" textlink="">
      <xdr:nvSpPr>
        <xdr:cNvPr id="90" name="テキスト ボックス 89">
          <a:extLst>
            <a:ext uri="{FF2B5EF4-FFF2-40B4-BE49-F238E27FC236}">
              <a16:creationId xmlns:a16="http://schemas.microsoft.com/office/drawing/2014/main" id="{00000000-0008-0000-0600-00005A000000}"/>
            </a:ext>
          </a:extLst>
        </xdr:cNvPr>
        <xdr:cNvSpPr txBox="1"/>
      </xdr:nvSpPr>
      <xdr:spPr>
        <a:xfrm>
          <a:off x="830795" y="59381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350,133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73,430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70,419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8" name="正方形/長方形 97">
          <a:extLst>
            <a:ext uri="{FF2B5EF4-FFF2-40B4-BE49-F238E27FC236}">
              <a16:creationId xmlns:a16="http://schemas.microsoft.com/office/drawing/2014/main" id="{00000000-0008-0000-0600-000062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9" name="テキスト ボックス 98">
          <a:extLst>
            <a:ext uri="{FF2B5EF4-FFF2-40B4-BE49-F238E27FC236}">
              <a16:creationId xmlns:a16="http://schemas.microsoft.com/office/drawing/2014/main" id="{00000000-0008-0000-0600-000063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0" name="直線コネクタ 99">
          <a:extLst>
            <a:ext uri="{FF2B5EF4-FFF2-40B4-BE49-F238E27FC236}">
              <a16:creationId xmlns:a16="http://schemas.microsoft.com/office/drawing/2014/main" id="{00000000-0008-0000-0600-000064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25400</xdr:rowOff>
    </xdr:from>
    <xdr:to>
      <xdr:col>28</xdr:col>
      <xdr:colOff>114300</xdr:colOff>
      <xdr:row>58</xdr:row>
      <xdr:rowOff>25400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54627</xdr:rowOff>
    </xdr:from>
    <xdr:ext cx="248786"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513214" y="9827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53</xdr:row>
      <xdr:rowOff>168927</xdr:rowOff>
    </xdr:from>
    <xdr:ext cx="685572"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76428" y="925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82550</xdr:rowOff>
    </xdr:from>
    <xdr:to>
      <xdr:col>28</xdr:col>
      <xdr:colOff>114300</xdr:colOff>
      <xdr:row>51</xdr:row>
      <xdr:rowOff>82550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50</xdr:row>
      <xdr:rowOff>111777</xdr:rowOff>
    </xdr:from>
    <xdr:ext cx="685572"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76428" y="86842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09" name="物件費グラフ枠">
          <a:extLst>
            <a:ext uri="{FF2B5EF4-FFF2-40B4-BE49-F238E27FC236}">
              <a16:creationId xmlns:a16="http://schemas.microsoft.com/office/drawing/2014/main" id="{00000000-0008-0000-0600-00006D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9270</xdr:rowOff>
    </xdr:from>
    <xdr:to>
      <xdr:col>24</xdr:col>
      <xdr:colOff>62865</xdr:colOff>
      <xdr:row>57</xdr:row>
      <xdr:rowOff>144040</xdr:rowOff>
    </xdr:to>
    <xdr:cxnSp macro="">
      <xdr:nvCxnSpPr>
        <xdr:cNvPr id="110" name="直線コネクタ 109">
          <a:extLst>
            <a:ext uri="{FF2B5EF4-FFF2-40B4-BE49-F238E27FC236}">
              <a16:creationId xmlns:a16="http://schemas.microsoft.com/office/drawing/2014/main" id="{00000000-0008-0000-0600-00006E000000}"/>
            </a:ext>
          </a:extLst>
        </xdr:cNvPr>
        <xdr:cNvCxnSpPr/>
      </xdr:nvCxnSpPr>
      <xdr:spPr>
        <a:xfrm flipV="1">
          <a:off x="4633595" y="8753220"/>
          <a:ext cx="1270" cy="11634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147867</xdr:rowOff>
    </xdr:from>
    <xdr:ext cx="534377" cy="259045"/>
    <xdr:sp macro="" textlink="">
      <xdr:nvSpPr>
        <xdr:cNvPr id="111" name="物件費最小値テキスト">
          <a:extLst>
            <a:ext uri="{FF2B5EF4-FFF2-40B4-BE49-F238E27FC236}">
              <a16:creationId xmlns:a16="http://schemas.microsoft.com/office/drawing/2014/main" id="{00000000-0008-0000-0600-00006F000000}"/>
            </a:ext>
          </a:extLst>
        </xdr:cNvPr>
        <xdr:cNvSpPr txBox="1"/>
      </xdr:nvSpPr>
      <xdr:spPr>
        <a:xfrm>
          <a:off x="4686300" y="99205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92,406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144040</xdr:rowOff>
    </xdr:from>
    <xdr:to>
      <xdr:col>24</xdr:col>
      <xdr:colOff>152400</xdr:colOff>
      <xdr:row>57</xdr:row>
      <xdr:rowOff>144040</xdr:rowOff>
    </xdr:to>
    <xdr:cxnSp macro="">
      <xdr:nvCxnSpPr>
        <xdr:cNvPr id="112" name="直線コネクタ 111">
          <a:extLst>
            <a:ext uri="{FF2B5EF4-FFF2-40B4-BE49-F238E27FC236}">
              <a16:creationId xmlns:a16="http://schemas.microsoft.com/office/drawing/2014/main" id="{00000000-0008-0000-0600-000070000000}"/>
            </a:ext>
          </a:extLst>
        </xdr:cNvPr>
        <xdr:cNvCxnSpPr/>
      </xdr:nvCxnSpPr>
      <xdr:spPr>
        <a:xfrm>
          <a:off x="4546600" y="99166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127397</xdr:rowOff>
    </xdr:from>
    <xdr:ext cx="690189" cy="259045"/>
    <xdr:sp macro="" textlink="">
      <xdr:nvSpPr>
        <xdr:cNvPr id="113" name="物件費最大値テキスト">
          <a:extLst>
            <a:ext uri="{FF2B5EF4-FFF2-40B4-BE49-F238E27FC236}">
              <a16:creationId xmlns:a16="http://schemas.microsoft.com/office/drawing/2014/main" id="{00000000-0008-0000-0600-000071000000}"/>
            </a:ext>
          </a:extLst>
        </xdr:cNvPr>
        <xdr:cNvSpPr txBox="1"/>
      </xdr:nvSpPr>
      <xdr:spPr>
        <a:xfrm>
          <a:off x="4686300" y="8528447"/>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2,128,224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9270</xdr:rowOff>
    </xdr:from>
    <xdr:to>
      <xdr:col>24</xdr:col>
      <xdr:colOff>152400</xdr:colOff>
      <xdr:row>51</xdr:row>
      <xdr:rowOff>9270</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a:off x="4546600" y="87532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99493</xdr:rowOff>
    </xdr:from>
    <xdr:to>
      <xdr:col>24</xdr:col>
      <xdr:colOff>63500</xdr:colOff>
      <xdr:row>56</xdr:row>
      <xdr:rowOff>105030</xdr:rowOff>
    </xdr:to>
    <xdr:cxnSp macro="">
      <xdr:nvCxnSpPr>
        <xdr:cNvPr id="115" name="直線コネクタ 114">
          <a:extLst>
            <a:ext uri="{FF2B5EF4-FFF2-40B4-BE49-F238E27FC236}">
              <a16:creationId xmlns:a16="http://schemas.microsoft.com/office/drawing/2014/main" id="{00000000-0008-0000-0600-000073000000}"/>
            </a:ext>
          </a:extLst>
        </xdr:cNvPr>
        <xdr:cNvCxnSpPr/>
      </xdr:nvCxnSpPr>
      <xdr:spPr>
        <a:xfrm>
          <a:off x="3797300" y="9700693"/>
          <a:ext cx="838200" cy="55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123480</xdr:rowOff>
    </xdr:from>
    <xdr:ext cx="599010" cy="259045"/>
    <xdr:sp macro="" textlink="">
      <xdr:nvSpPr>
        <xdr:cNvPr id="116" name="物件費平均値テキスト">
          <a:extLst>
            <a:ext uri="{FF2B5EF4-FFF2-40B4-BE49-F238E27FC236}">
              <a16:creationId xmlns:a16="http://schemas.microsoft.com/office/drawing/2014/main" id="{00000000-0008-0000-0600-000074000000}"/>
            </a:ext>
          </a:extLst>
        </xdr:cNvPr>
        <xdr:cNvSpPr txBox="1"/>
      </xdr:nvSpPr>
      <xdr:spPr>
        <a:xfrm>
          <a:off x="4686300" y="972468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301,744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145053</xdr:rowOff>
    </xdr:from>
    <xdr:to>
      <xdr:col>24</xdr:col>
      <xdr:colOff>114300</xdr:colOff>
      <xdr:row>57</xdr:row>
      <xdr:rowOff>75203</xdr:rowOff>
    </xdr:to>
    <xdr:sp macro="" textlink="">
      <xdr:nvSpPr>
        <xdr:cNvPr id="117" name="フローチャート: 判断 116">
          <a:extLst>
            <a:ext uri="{FF2B5EF4-FFF2-40B4-BE49-F238E27FC236}">
              <a16:creationId xmlns:a16="http://schemas.microsoft.com/office/drawing/2014/main" id="{00000000-0008-0000-0600-000075000000}"/>
            </a:ext>
          </a:extLst>
        </xdr:cNvPr>
        <xdr:cNvSpPr/>
      </xdr:nvSpPr>
      <xdr:spPr>
        <a:xfrm>
          <a:off x="4584700" y="97462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99493</xdr:rowOff>
    </xdr:from>
    <xdr:to>
      <xdr:col>19</xdr:col>
      <xdr:colOff>177800</xdr:colOff>
      <xdr:row>56</xdr:row>
      <xdr:rowOff>155237</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flipV="1">
          <a:off x="2908300" y="9700693"/>
          <a:ext cx="889000" cy="557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154837</xdr:rowOff>
    </xdr:from>
    <xdr:to>
      <xdr:col>20</xdr:col>
      <xdr:colOff>38100</xdr:colOff>
      <xdr:row>57</xdr:row>
      <xdr:rowOff>84987</xdr:rowOff>
    </xdr:to>
    <xdr:sp macro="" textlink="">
      <xdr:nvSpPr>
        <xdr:cNvPr id="119" name="フローチャート: 判断 118">
          <a:extLst>
            <a:ext uri="{FF2B5EF4-FFF2-40B4-BE49-F238E27FC236}">
              <a16:creationId xmlns:a16="http://schemas.microsoft.com/office/drawing/2014/main" id="{00000000-0008-0000-0600-000077000000}"/>
            </a:ext>
          </a:extLst>
        </xdr:cNvPr>
        <xdr:cNvSpPr/>
      </xdr:nvSpPr>
      <xdr:spPr>
        <a:xfrm>
          <a:off x="3746500" y="97560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57</xdr:row>
      <xdr:rowOff>76114</xdr:rowOff>
    </xdr:from>
    <xdr:ext cx="599010" cy="259045"/>
    <xdr:sp macro="" textlink="">
      <xdr:nvSpPr>
        <xdr:cNvPr id="120" name="テキスト ボックス 119">
          <a:extLst>
            <a:ext uri="{FF2B5EF4-FFF2-40B4-BE49-F238E27FC236}">
              <a16:creationId xmlns:a16="http://schemas.microsoft.com/office/drawing/2014/main" id="{00000000-0008-0000-0600-000078000000}"/>
            </a:ext>
          </a:extLst>
        </xdr:cNvPr>
        <xdr:cNvSpPr txBox="1"/>
      </xdr:nvSpPr>
      <xdr:spPr>
        <a:xfrm>
          <a:off x="3497795" y="98487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284,624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109172</xdr:rowOff>
    </xdr:from>
    <xdr:to>
      <xdr:col>15</xdr:col>
      <xdr:colOff>50800</xdr:colOff>
      <xdr:row>56</xdr:row>
      <xdr:rowOff>155237</xdr:rowOff>
    </xdr:to>
    <xdr:cxnSp macro="">
      <xdr:nvCxnSpPr>
        <xdr:cNvPr id="121" name="直線コネクタ 120">
          <a:extLst>
            <a:ext uri="{FF2B5EF4-FFF2-40B4-BE49-F238E27FC236}">
              <a16:creationId xmlns:a16="http://schemas.microsoft.com/office/drawing/2014/main" id="{00000000-0008-0000-0600-000079000000}"/>
            </a:ext>
          </a:extLst>
        </xdr:cNvPr>
        <xdr:cNvCxnSpPr/>
      </xdr:nvCxnSpPr>
      <xdr:spPr>
        <a:xfrm>
          <a:off x="2019300" y="9710372"/>
          <a:ext cx="889000" cy="46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3532</xdr:rowOff>
    </xdr:from>
    <xdr:to>
      <xdr:col>15</xdr:col>
      <xdr:colOff>101600</xdr:colOff>
      <xdr:row>57</xdr:row>
      <xdr:rowOff>105132</xdr:rowOff>
    </xdr:to>
    <xdr:sp macro="" textlink="">
      <xdr:nvSpPr>
        <xdr:cNvPr id="122" name="フローチャート: 判断 121">
          <a:extLst>
            <a:ext uri="{FF2B5EF4-FFF2-40B4-BE49-F238E27FC236}">
              <a16:creationId xmlns:a16="http://schemas.microsoft.com/office/drawing/2014/main" id="{00000000-0008-0000-0600-00007A000000}"/>
            </a:ext>
          </a:extLst>
        </xdr:cNvPr>
        <xdr:cNvSpPr/>
      </xdr:nvSpPr>
      <xdr:spPr>
        <a:xfrm>
          <a:off x="2857500" y="97761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57</xdr:row>
      <xdr:rowOff>96259</xdr:rowOff>
    </xdr:from>
    <xdr:ext cx="599010" cy="259045"/>
    <xdr:sp macro="" textlink="">
      <xdr:nvSpPr>
        <xdr:cNvPr id="123" name="テキスト ボックス 122">
          <a:extLst>
            <a:ext uri="{FF2B5EF4-FFF2-40B4-BE49-F238E27FC236}">
              <a16:creationId xmlns:a16="http://schemas.microsoft.com/office/drawing/2014/main" id="{00000000-0008-0000-0600-00007B000000}"/>
            </a:ext>
          </a:extLst>
        </xdr:cNvPr>
        <xdr:cNvSpPr txBox="1"/>
      </xdr:nvSpPr>
      <xdr:spPr>
        <a:xfrm>
          <a:off x="2608795" y="98689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249,375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109172</xdr:rowOff>
    </xdr:from>
    <xdr:to>
      <xdr:col>10</xdr:col>
      <xdr:colOff>114300</xdr:colOff>
      <xdr:row>56</xdr:row>
      <xdr:rowOff>115908</xdr:rowOff>
    </xdr:to>
    <xdr:cxnSp macro="">
      <xdr:nvCxnSpPr>
        <xdr:cNvPr id="124" name="直線コネクタ 123">
          <a:extLst>
            <a:ext uri="{FF2B5EF4-FFF2-40B4-BE49-F238E27FC236}">
              <a16:creationId xmlns:a16="http://schemas.microsoft.com/office/drawing/2014/main" id="{00000000-0008-0000-0600-00007C000000}"/>
            </a:ext>
          </a:extLst>
        </xdr:cNvPr>
        <xdr:cNvCxnSpPr/>
      </xdr:nvCxnSpPr>
      <xdr:spPr>
        <a:xfrm flipV="1">
          <a:off x="1130300" y="9710372"/>
          <a:ext cx="889000" cy="67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166033</xdr:rowOff>
    </xdr:from>
    <xdr:to>
      <xdr:col>10</xdr:col>
      <xdr:colOff>165100</xdr:colOff>
      <xdr:row>57</xdr:row>
      <xdr:rowOff>96183</xdr:rowOff>
    </xdr:to>
    <xdr:sp macro=""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1968500" y="9767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57</xdr:row>
      <xdr:rowOff>87310</xdr:rowOff>
    </xdr:from>
    <xdr:ext cx="599010" cy="259045"/>
    <xdr:sp macro="" textlink="">
      <xdr:nvSpPr>
        <xdr:cNvPr id="126" name="テキスト ボックス 125">
          <a:extLst>
            <a:ext uri="{FF2B5EF4-FFF2-40B4-BE49-F238E27FC236}">
              <a16:creationId xmlns:a16="http://schemas.microsoft.com/office/drawing/2014/main" id="{00000000-0008-0000-0600-00007E000000}"/>
            </a:ext>
          </a:extLst>
        </xdr:cNvPr>
        <xdr:cNvSpPr txBox="1"/>
      </xdr:nvSpPr>
      <xdr:spPr>
        <a:xfrm>
          <a:off x="1719795" y="98599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265,034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160573</xdr:rowOff>
    </xdr:from>
    <xdr:to>
      <xdr:col>6</xdr:col>
      <xdr:colOff>38100</xdr:colOff>
      <xdr:row>57</xdr:row>
      <xdr:rowOff>90723</xdr:rowOff>
    </xdr:to>
    <xdr:sp macro="" textlink="">
      <xdr:nvSpPr>
        <xdr:cNvPr id="127" name="フローチャート: 判断 126">
          <a:extLst>
            <a:ext uri="{FF2B5EF4-FFF2-40B4-BE49-F238E27FC236}">
              <a16:creationId xmlns:a16="http://schemas.microsoft.com/office/drawing/2014/main" id="{00000000-0008-0000-0600-00007F000000}"/>
            </a:ext>
          </a:extLst>
        </xdr:cNvPr>
        <xdr:cNvSpPr/>
      </xdr:nvSpPr>
      <xdr:spPr>
        <a:xfrm>
          <a:off x="1079500" y="97617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57</xdr:row>
      <xdr:rowOff>81850</xdr:rowOff>
    </xdr:from>
    <xdr:ext cx="599010" cy="259045"/>
    <xdr:sp macro="" textlink="">
      <xdr:nvSpPr>
        <xdr:cNvPr id="128" name="テキスト ボックス 127">
          <a:extLst>
            <a:ext uri="{FF2B5EF4-FFF2-40B4-BE49-F238E27FC236}">
              <a16:creationId xmlns:a16="http://schemas.microsoft.com/office/drawing/2014/main" id="{00000000-0008-0000-0600-000080000000}"/>
            </a:ext>
          </a:extLst>
        </xdr:cNvPr>
        <xdr:cNvSpPr txBox="1"/>
      </xdr:nvSpPr>
      <xdr:spPr>
        <a:xfrm>
          <a:off x="830795" y="98545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274,588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54230</xdr:rowOff>
    </xdr:from>
    <xdr:to>
      <xdr:col>24</xdr:col>
      <xdr:colOff>114300</xdr:colOff>
      <xdr:row>56</xdr:row>
      <xdr:rowOff>155830</xdr:rowOff>
    </xdr:to>
    <xdr:sp macro="" textlink="">
      <xdr:nvSpPr>
        <xdr:cNvPr id="134" name="楕円 133">
          <a:extLst>
            <a:ext uri="{FF2B5EF4-FFF2-40B4-BE49-F238E27FC236}">
              <a16:creationId xmlns:a16="http://schemas.microsoft.com/office/drawing/2014/main" id="{00000000-0008-0000-0600-000086000000}"/>
            </a:ext>
          </a:extLst>
        </xdr:cNvPr>
        <xdr:cNvSpPr/>
      </xdr:nvSpPr>
      <xdr:spPr>
        <a:xfrm>
          <a:off x="4584700" y="9655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77107</xdr:rowOff>
    </xdr:from>
    <xdr:ext cx="599010" cy="259045"/>
    <xdr:sp macro="" textlink="">
      <xdr:nvSpPr>
        <xdr:cNvPr id="135" name="物件費該当値テキスト">
          <a:extLst>
            <a:ext uri="{FF2B5EF4-FFF2-40B4-BE49-F238E27FC236}">
              <a16:creationId xmlns:a16="http://schemas.microsoft.com/office/drawing/2014/main" id="{00000000-0008-0000-0600-000087000000}"/>
            </a:ext>
          </a:extLst>
        </xdr:cNvPr>
        <xdr:cNvSpPr txBox="1"/>
      </xdr:nvSpPr>
      <xdr:spPr>
        <a:xfrm>
          <a:off x="4686300" y="95068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460,665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48693</xdr:rowOff>
    </xdr:from>
    <xdr:to>
      <xdr:col>20</xdr:col>
      <xdr:colOff>38100</xdr:colOff>
      <xdr:row>56</xdr:row>
      <xdr:rowOff>150293</xdr:rowOff>
    </xdr:to>
    <xdr:sp macro="" textlink="">
      <xdr:nvSpPr>
        <xdr:cNvPr id="136" name="楕円 135">
          <a:extLst>
            <a:ext uri="{FF2B5EF4-FFF2-40B4-BE49-F238E27FC236}">
              <a16:creationId xmlns:a16="http://schemas.microsoft.com/office/drawing/2014/main" id="{00000000-0008-0000-0600-000088000000}"/>
            </a:ext>
          </a:extLst>
        </xdr:cNvPr>
        <xdr:cNvSpPr/>
      </xdr:nvSpPr>
      <xdr:spPr>
        <a:xfrm>
          <a:off x="3746500" y="96498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54</xdr:row>
      <xdr:rowOff>166820</xdr:rowOff>
    </xdr:from>
    <xdr:ext cx="59901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3497795" y="94251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470,353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104437</xdr:rowOff>
    </xdr:from>
    <xdr:to>
      <xdr:col>15</xdr:col>
      <xdr:colOff>101600</xdr:colOff>
      <xdr:row>57</xdr:row>
      <xdr:rowOff>34587</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2857500" y="97056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55</xdr:row>
      <xdr:rowOff>51114</xdr:rowOff>
    </xdr:from>
    <xdr:ext cx="599010"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2608795" y="94808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372,813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58372</xdr:rowOff>
    </xdr:from>
    <xdr:to>
      <xdr:col>10</xdr:col>
      <xdr:colOff>165100</xdr:colOff>
      <xdr:row>56</xdr:row>
      <xdr:rowOff>159972</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1968500" y="9659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55</xdr:row>
      <xdr:rowOff>5049</xdr:rowOff>
    </xdr:from>
    <xdr:ext cx="599010"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1719795" y="94347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453,417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65108</xdr:rowOff>
    </xdr:from>
    <xdr:to>
      <xdr:col>6</xdr:col>
      <xdr:colOff>38100</xdr:colOff>
      <xdr:row>56</xdr:row>
      <xdr:rowOff>166708</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1079500" y="96663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55</xdr:row>
      <xdr:rowOff>11785</xdr:rowOff>
    </xdr:from>
    <xdr:ext cx="599010"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830795" y="94415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441,632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4" name="正方形/長方形 143">
          <a:extLst>
            <a:ext uri="{FF2B5EF4-FFF2-40B4-BE49-F238E27FC236}">
              <a16:creationId xmlns:a16="http://schemas.microsoft.com/office/drawing/2014/main" id="{00000000-0008-0000-0600-000090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5" name="正方形/長方形 144">
          <a:extLst>
            <a:ext uri="{FF2B5EF4-FFF2-40B4-BE49-F238E27FC236}">
              <a16:creationId xmlns:a16="http://schemas.microsoft.com/office/drawing/2014/main" id="{00000000-0008-0000-0600-000091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6" name="正方形/長方形 145">
          <a:extLst>
            <a:ext uri="{FF2B5EF4-FFF2-40B4-BE49-F238E27FC236}">
              <a16:creationId xmlns:a16="http://schemas.microsoft.com/office/drawing/2014/main" id="{00000000-0008-0000-0600-000092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2" name="テキスト ボックス 151">
          <a:extLst>
            <a:ext uri="{FF2B5EF4-FFF2-40B4-BE49-F238E27FC236}">
              <a16:creationId xmlns:a16="http://schemas.microsoft.com/office/drawing/2014/main" id="{00000000-0008-0000-0600-000098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3" name="直線コネクタ 152">
          <a:extLst>
            <a:ext uri="{FF2B5EF4-FFF2-40B4-BE49-F238E27FC236}">
              <a16:creationId xmlns:a16="http://schemas.microsoft.com/office/drawing/2014/main" id="{00000000-0008-0000-0600-000099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54" name="直線コネクタ 153">
          <a:extLst>
            <a:ext uri="{FF2B5EF4-FFF2-40B4-BE49-F238E27FC236}">
              <a16:creationId xmlns:a16="http://schemas.microsoft.com/office/drawing/2014/main" id="{00000000-0008-0000-0600-00009A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55" name="テキスト ボックス 154">
          <a:extLst>
            <a:ext uri="{FF2B5EF4-FFF2-40B4-BE49-F238E27FC236}">
              <a16:creationId xmlns:a16="http://schemas.microsoft.com/office/drawing/2014/main" id="{00000000-0008-0000-0600-00009B000000}"/>
            </a:ext>
          </a:extLst>
        </xdr:cNvPr>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56" name="直線コネクタ 155">
          <a:extLst>
            <a:ext uri="{FF2B5EF4-FFF2-40B4-BE49-F238E27FC236}">
              <a16:creationId xmlns:a16="http://schemas.microsoft.com/office/drawing/2014/main" id="{00000000-0008-0000-0600-00009C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54627</xdr:rowOff>
    </xdr:from>
    <xdr:ext cx="595419" cy="259045"/>
    <xdr:sp macro="" textlink="">
      <xdr:nvSpPr>
        <xdr:cNvPr id="157" name="テキスト ボックス 156">
          <a:extLst>
            <a:ext uri="{FF2B5EF4-FFF2-40B4-BE49-F238E27FC236}">
              <a16:creationId xmlns:a16="http://schemas.microsoft.com/office/drawing/2014/main" id="{00000000-0008-0000-0600-00009D000000}"/>
            </a:ext>
          </a:extLst>
        </xdr:cNvPr>
        <xdr:cNvSpPr txBox="1"/>
      </xdr:nvSpPr>
      <xdr:spPr>
        <a:xfrm>
          <a:off x="166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111777</xdr:rowOff>
    </xdr:from>
    <xdr:ext cx="595419" cy="259045"/>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166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168927</xdr:rowOff>
    </xdr:from>
    <xdr:ext cx="595419"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166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4" name="維持補修費グラフ枠">
          <a:extLst>
            <a:ext uri="{FF2B5EF4-FFF2-40B4-BE49-F238E27FC236}">
              <a16:creationId xmlns:a16="http://schemas.microsoft.com/office/drawing/2014/main" id="{00000000-0008-0000-0600-0000A4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106836</xdr:rowOff>
    </xdr:from>
    <xdr:to>
      <xdr:col>24</xdr:col>
      <xdr:colOff>62865</xdr:colOff>
      <xdr:row>78</xdr:row>
      <xdr:rowOff>137711</xdr:rowOff>
    </xdr:to>
    <xdr:cxnSp macro="">
      <xdr:nvCxnSpPr>
        <xdr:cNvPr id="165" name="直線コネクタ 164">
          <a:extLst>
            <a:ext uri="{FF2B5EF4-FFF2-40B4-BE49-F238E27FC236}">
              <a16:creationId xmlns:a16="http://schemas.microsoft.com/office/drawing/2014/main" id="{00000000-0008-0000-0600-0000A5000000}"/>
            </a:ext>
          </a:extLst>
        </xdr:cNvPr>
        <xdr:cNvCxnSpPr/>
      </xdr:nvCxnSpPr>
      <xdr:spPr>
        <a:xfrm flipV="1">
          <a:off x="4633595" y="12279786"/>
          <a:ext cx="1270" cy="12310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141538</xdr:rowOff>
    </xdr:from>
    <xdr:ext cx="378565" cy="259045"/>
    <xdr:sp macro="" textlink="">
      <xdr:nvSpPr>
        <xdr:cNvPr id="166" name="維持補修費最小値テキスト">
          <a:extLst>
            <a:ext uri="{FF2B5EF4-FFF2-40B4-BE49-F238E27FC236}">
              <a16:creationId xmlns:a16="http://schemas.microsoft.com/office/drawing/2014/main" id="{00000000-0008-0000-0600-0000A6000000}"/>
            </a:ext>
          </a:extLst>
        </xdr:cNvPr>
        <xdr:cNvSpPr txBox="1"/>
      </xdr:nvSpPr>
      <xdr:spPr>
        <a:xfrm>
          <a:off x="4686300" y="1351463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137711</xdr:rowOff>
    </xdr:from>
    <xdr:to>
      <xdr:col>24</xdr:col>
      <xdr:colOff>152400</xdr:colOff>
      <xdr:row>78</xdr:row>
      <xdr:rowOff>137711</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a:off x="4546600" y="135108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53513</xdr:rowOff>
    </xdr:from>
    <xdr:ext cx="599010" cy="259045"/>
    <xdr:sp macro="" textlink="">
      <xdr:nvSpPr>
        <xdr:cNvPr id="168" name="維持補修費最大値テキスト">
          <a:extLst>
            <a:ext uri="{FF2B5EF4-FFF2-40B4-BE49-F238E27FC236}">
              <a16:creationId xmlns:a16="http://schemas.microsoft.com/office/drawing/2014/main" id="{00000000-0008-0000-0600-0000A8000000}"/>
            </a:ext>
          </a:extLst>
        </xdr:cNvPr>
        <xdr:cNvSpPr txBox="1"/>
      </xdr:nvSpPr>
      <xdr:spPr>
        <a:xfrm>
          <a:off x="4686300" y="120550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269,688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106836</xdr:rowOff>
    </xdr:from>
    <xdr:to>
      <xdr:col>24</xdr:col>
      <xdr:colOff>152400</xdr:colOff>
      <xdr:row>71</xdr:row>
      <xdr:rowOff>106836</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a:off x="4546600" y="122797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2032</xdr:rowOff>
    </xdr:from>
    <xdr:to>
      <xdr:col>24</xdr:col>
      <xdr:colOff>63500</xdr:colOff>
      <xdr:row>78</xdr:row>
      <xdr:rowOff>2339</xdr:rowOff>
    </xdr:to>
    <xdr:cxnSp macro="">
      <xdr:nvCxnSpPr>
        <xdr:cNvPr id="170" name="直線コネクタ 169">
          <a:extLst>
            <a:ext uri="{FF2B5EF4-FFF2-40B4-BE49-F238E27FC236}">
              <a16:creationId xmlns:a16="http://schemas.microsoft.com/office/drawing/2014/main" id="{00000000-0008-0000-0600-0000AA000000}"/>
            </a:ext>
          </a:extLst>
        </xdr:cNvPr>
        <xdr:cNvCxnSpPr/>
      </xdr:nvCxnSpPr>
      <xdr:spPr>
        <a:xfrm flipV="1">
          <a:off x="3797300" y="13375132"/>
          <a:ext cx="838200" cy="3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108205</xdr:rowOff>
    </xdr:from>
    <xdr:ext cx="534377" cy="259045"/>
    <xdr:sp macro="" textlink="">
      <xdr:nvSpPr>
        <xdr:cNvPr id="171" name="維持補修費平均値テキスト">
          <a:extLst>
            <a:ext uri="{FF2B5EF4-FFF2-40B4-BE49-F238E27FC236}">
              <a16:creationId xmlns:a16="http://schemas.microsoft.com/office/drawing/2014/main" id="{00000000-0008-0000-0600-0000AB000000}"/>
            </a:ext>
          </a:extLst>
        </xdr:cNvPr>
        <xdr:cNvSpPr txBox="1"/>
      </xdr:nvSpPr>
      <xdr:spPr>
        <a:xfrm>
          <a:off x="4686300" y="1330985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129778</xdr:rowOff>
    </xdr:from>
    <xdr:to>
      <xdr:col>24</xdr:col>
      <xdr:colOff>114300</xdr:colOff>
      <xdr:row>78</xdr:row>
      <xdr:rowOff>59928</xdr:rowOff>
    </xdr:to>
    <xdr:sp macro="" textlink="">
      <xdr:nvSpPr>
        <xdr:cNvPr id="172" name="フローチャート: 判断 171">
          <a:extLst>
            <a:ext uri="{FF2B5EF4-FFF2-40B4-BE49-F238E27FC236}">
              <a16:creationId xmlns:a16="http://schemas.microsoft.com/office/drawing/2014/main" id="{00000000-0008-0000-0600-0000AC000000}"/>
            </a:ext>
          </a:extLst>
        </xdr:cNvPr>
        <xdr:cNvSpPr/>
      </xdr:nvSpPr>
      <xdr:spPr>
        <a:xfrm>
          <a:off x="4584700" y="13331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154815</xdr:rowOff>
    </xdr:from>
    <xdr:to>
      <xdr:col>19</xdr:col>
      <xdr:colOff>177800</xdr:colOff>
      <xdr:row>78</xdr:row>
      <xdr:rowOff>2339</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a:off x="2908300" y="13356465"/>
          <a:ext cx="889000" cy="189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130697</xdr:rowOff>
    </xdr:from>
    <xdr:to>
      <xdr:col>20</xdr:col>
      <xdr:colOff>38100</xdr:colOff>
      <xdr:row>78</xdr:row>
      <xdr:rowOff>60847</xdr:rowOff>
    </xdr:to>
    <xdr:sp macro="" textlink="">
      <xdr:nvSpPr>
        <xdr:cNvPr id="174" name="フローチャート: 判断 173">
          <a:extLst>
            <a:ext uri="{FF2B5EF4-FFF2-40B4-BE49-F238E27FC236}">
              <a16:creationId xmlns:a16="http://schemas.microsoft.com/office/drawing/2014/main" id="{00000000-0008-0000-0600-0000AE000000}"/>
            </a:ext>
          </a:extLst>
        </xdr:cNvPr>
        <xdr:cNvSpPr/>
      </xdr:nvSpPr>
      <xdr:spPr>
        <a:xfrm>
          <a:off x="3746500" y="133323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78</xdr:row>
      <xdr:rowOff>51974</xdr:rowOff>
    </xdr:from>
    <xdr:ext cx="534377" cy="259045"/>
    <xdr:sp macro="" textlink="">
      <xdr:nvSpPr>
        <xdr:cNvPr id="175" name="テキスト ボックス 174">
          <a:extLst>
            <a:ext uri="{FF2B5EF4-FFF2-40B4-BE49-F238E27FC236}">
              <a16:creationId xmlns:a16="http://schemas.microsoft.com/office/drawing/2014/main" id="{00000000-0008-0000-0600-0000AF000000}"/>
            </a:ext>
          </a:extLst>
        </xdr:cNvPr>
        <xdr:cNvSpPr txBox="1"/>
      </xdr:nvSpPr>
      <xdr:spPr>
        <a:xfrm>
          <a:off x="3530111" y="134250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28,358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154815</xdr:rowOff>
    </xdr:from>
    <xdr:to>
      <xdr:col>15</xdr:col>
      <xdr:colOff>50800</xdr:colOff>
      <xdr:row>77</xdr:row>
      <xdr:rowOff>164109</xdr:rowOff>
    </xdr:to>
    <xdr:cxnSp macro="">
      <xdr:nvCxnSpPr>
        <xdr:cNvPr id="176" name="直線コネクタ 175">
          <a:extLst>
            <a:ext uri="{FF2B5EF4-FFF2-40B4-BE49-F238E27FC236}">
              <a16:creationId xmlns:a16="http://schemas.microsoft.com/office/drawing/2014/main" id="{00000000-0008-0000-0600-0000B0000000}"/>
            </a:ext>
          </a:extLst>
        </xdr:cNvPr>
        <xdr:cNvCxnSpPr/>
      </xdr:nvCxnSpPr>
      <xdr:spPr>
        <a:xfrm flipV="1">
          <a:off x="2019300" y="13356465"/>
          <a:ext cx="889000" cy="92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137282</xdr:rowOff>
    </xdr:from>
    <xdr:to>
      <xdr:col>15</xdr:col>
      <xdr:colOff>101600</xdr:colOff>
      <xdr:row>78</xdr:row>
      <xdr:rowOff>67432</xdr:rowOff>
    </xdr:to>
    <xdr:sp macro="" textlink="">
      <xdr:nvSpPr>
        <xdr:cNvPr id="177" name="フローチャート: 判断 176">
          <a:extLst>
            <a:ext uri="{FF2B5EF4-FFF2-40B4-BE49-F238E27FC236}">
              <a16:creationId xmlns:a16="http://schemas.microsoft.com/office/drawing/2014/main" id="{00000000-0008-0000-0600-0000B1000000}"/>
            </a:ext>
          </a:extLst>
        </xdr:cNvPr>
        <xdr:cNvSpPr/>
      </xdr:nvSpPr>
      <xdr:spPr>
        <a:xfrm>
          <a:off x="2857500" y="133389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78</xdr:row>
      <xdr:rowOff>58559</xdr:rowOff>
    </xdr:from>
    <xdr:ext cx="534377" cy="259045"/>
    <xdr:sp macro="" textlink="">
      <xdr:nvSpPr>
        <xdr:cNvPr id="178" name="テキスト ボックス 177">
          <a:extLst>
            <a:ext uri="{FF2B5EF4-FFF2-40B4-BE49-F238E27FC236}">
              <a16:creationId xmlns:a16="http://schemas.microsoft.com/office/drawing/2014/main" id="{00000000-0008-0000-0600-0000B2000000}"/>
            </a:ext>
          </a:extLst>
        </xdr:cNvPr>
        <xdr:cNvSpPr txBox="1"/>
      </xdr:nvSpPr>
      <xdr:spPr>
        <a:xfrm>
          <a:off x="2641111" y="134316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26,918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164109</xdr:rowOff>
    </xdr:from>
    <xdr:to>
      <xdr:col>10</xdr:col>
      <xdr:colOff>114300</xdr:colOff>
      <xdr:row>78</xdr:row>
      <xdr:rowOff>8351</xdr:rowOff>
    </xdr:to>
    <xdr:cxnSp macro="">
      <xdr:nvCxnSpPr>
        <xdr:cNvPr id="179" name="直線コネクタ 178">
          <a:extLst>
            <a:ext uri="{FF2B5EF4-FFF2-40B4-BE49-F238E27FC236}">
              <a16:creationId xmlns:a16="http://schemas.microsoft.com/office/drawing/2014/main" id="{00000000-0008-0000-0600-0000B3000000}"/>
            </a:ext>
          </a:extLst>
        </xdr:cNvPr>
        <xdr:cNvCxnSpPr/>
      </xdr:nvCxnSpPr>
      <xdr:spPr>
        <a:xfrm flipV="1">
          <a:off x="1130300" y="13365759"/>
          <a:ext cx="889000" cy="156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155510</xdr:rowOff>
    </xdr:from>
    <xdr:to>
      <xdr:col>10</xdr:col>
      <xdr:colOff>165100</xdr:colOff>
      <xdr:row>78</xdr:row>
      <xdr:rowOff>85660</xdr:rowOff>
    </xdr:to>
    <xdr:sp macro="" textlink="">
      <xdr:nvSpPr>
        <xdr:cNvPr id="180" name="フローチャート: 判断 179">
          <a:extLst>
            <a:ext uri="{FF2B5EF4-FFF2-40B4-BE49-F238E27FC236}">
              <a16:creationId xmlns:a16="http://schemas.microsoft.com/office/drawing/2014/main" id="{00000000-0008-0000-0600-0000B4000000}"/>
            </a:ext>
          </a:extLst>
        </xdr:cNvPr>
        <xdr:cNvSpPr/>
      </xdr:nvSpPr>
      <xdr:spPr>
        <a:xfrm>
          <a:off x="1968500" y="13357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78</xdr:row>
      <xdr:rowOff>76787</xdr:rowOff>
    </xdr:from>
    <xdr:ext cx="534377" cy="259045"/>
    <xdr:sp macro="" textlink="">
      <xdr:nvSpPr>
        <xdr:cNvPr id="181" name="テキスト ボックス 180">
          <a:extLst>
            <a:ext uri="{FF2B5EF4-FFF2-40B4-BE49-F238E27FC236}">
              <a16:creationId xmlns:a16="http://schemas.microsoft.com/office/drawing/2014/main" id="{00000000-0008-0000-0600-0000B5000000}"/>
            </a:ext>
          </a:extLst>
        </xdr:cNvPr>
        <xdr:cNvSpPr txBox="1"/>
      </xdr:nvSpPr>
      <xdr:spPr>
        <a:xfrm>
          <a:off x="1752111" y="134498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22,931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166218</xdr:rowOff>
    </xdr:from>
    <xdr:to>
      <xdr:col>6</xdr:col>
      <xdr:colOff>38100</xdr:colOff>
      <xdr:row>78</xdr:row>
      <xdr:rowOff>96368</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1079500" y="133678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78</xdr:row>
      <xdr:rowOff>87495</xdr:rowOff>
    </xdr:from>
    <xdr:ext cx="534377" cy="259045"/>
    <xdr:sp macro="" textlink="">
      <xdr:nvSpPr>
        <xdr:cNvPr id="183" name="テキスト ボックス 182">
          <a:extLst>
            <a:ext uri="{FF2B5EF4-FFF2-40B4-BE49-F238E27FC236}">
              <a16:creationId xmlns:a16="http://schemas.microsoft.com/office/drawing/2014/main" id="{00000000-0008-0000-0600-0000B7000000}"/>
            </a:ext>
          </a:extLst>
        </xdr:cNvPr>
        <xdr:cNvSpPr txBox="1"/>
      </xdr:nvSpPr>
      <xdr:spPr>
        <a:xfrm>
          <a:off x="863111" y="134605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4" name="テキスト ボックス 183">
          <a:extLst>
            <a:ext uri="{FF2B5EF4-FFF2-40B4-BE49-F238E27FC236}">
              <a16:creationId xmlns:a16="http://schemas.microsoft.com/office/drawing/2014/main" id="{00000000-0008-0000-0600-0000B8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122682</xdr:rowOff>
    </xdr:from>
    <xdr:to>
      <xdr:col>24</xdr:col>
      <xdr:colOff>114300</xdr:colOff>
      <xdr:row>78</xdr:row>
      <xdr:rowOff>52832</xdr:rowOff>
    </xdr:to>
    <xdr:sp macro="" textlink="">
      <xdr:nvSpPr>
        <xdr:cNvPr id="189" name="楕円 188">
          <a:extLst>
            <a:ext uri="{FF2B5EF4-FFF2-40B4-BE49-F238E27FC236}">
              <a16:creationId xmlns:a16="http://schemas.microsoft.com/office/drawing/2014/main" id="{00000000-0008-0000-0600-0000BD000000}"/>
            </a:ext>
          </a:extLst>
        </xdr:cNvPr>
        <xdr:cNvSpPr/>
      </xdr:nvSpPr>
      <xdr:spPr>
        <a:xfrm>
          <a:off x="4584700" y="133243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145559</xdr:rowOff>
    </xdr:from>
    <xdr:ext cx="534377" cy="259045"/>
    <xdr:sp macro="" textlink="">
      <xdr:nvSpPr>
        <xdr:cNvPr id="190" name="維持補修費該当値テキスト">
          <a:extLst>
            <a:ext uri="{FF2B5EF4-FFF2-40B4-BE49-F238E27FC236}">
              <a16:creationId xmlns:a16="http://schemas.microsoft.com/office/drawing/2014/main" id="{00000000-0008-0000-0600-0000BE000000}"/>
            </a:ext>
          </a:extLst>
        </xdr:cNvPr>
        <xdr:cNvSpPr txBox="1"/>
      </xdr:nvSpPr>
      <xdr:spPr>
        <a:xfrm>
          <a:off x="4686300" y="131757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122989</xdr:rowOff>
    </xdr:from>
    <xdr:to>
      <xdr:col>20</xdr:col>
      <xdr:colOff>38100</xdr:colOff>
      <xdr:row>78</xdr:row>
      <xdr:rowOff>53139</xdr:rowOff>
    </xdr:to>
    <xdr:sp macro="" textlink="">
      <xdr:nvSpPr>
        <xdr:cNvPr id="191" name="楕円 190">
          <a:extLst>
            <a:ext uri="{FF2B5EF4-FFF2-40B4-BE49-F238E27FC236}">
              <a16:creationId xmlns:a16="http://schemas.microsoft.com/office/drawing/2014/main" id="{00000000-0008-0000-0600-0000BF000000}"/>
            </a:ext>
          </a:extLst>
        </xdr:cNvPr>
        <xdr:cNvSpPr/>
      </xdr:nvSpPr>
      <xdr:spPr>
        <a:xfrm>
          <a:off x="3746500" y="13324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76</xdr:row>
      <xdr:rowOff>69666</xdr:rowOff>
    </xdr:from>
    <xdr:ext cx="534377"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3530111" y="130998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104015</xdr:rowOff>
    </xdr:from>
    <xdr:to>
      <xdr:col>15</xdr:col>
      <xdr:colOff>101600</xdr:colOff>
      <xdr:row>78</xdr:row>
      <xdr:rowOff>34165</xdr:rowOff>
    </xdr:to>
    <xdr:sp macro="" textlink="">
      <xdr:nvSpPr>
        <xdr:cNvPr id="193" name="楕円 192">
          <a:extLst>
            <a:ext uri="{FF2B5EF4-FFF2-40B4-BE49-F238E27FC236}">
              <a16:creationId xmlns:a16="http://schemas.microsoft.com/office/drawing/2014/main" id="{00000000-0008-0000-0600-0000C1000000}"/>
            </a:ext>
          </a:extLst>
        </xdr:cNvPr>
        <xdr:cNvSpPr/>
      </xdr:nvSpPr>
      <xdr:spPr>
        <a:xfrm>
          <a:off x="2857500" y="133056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76</xdr:row>
      <xdr:rowOff>50692</xdr:rowOff>
    </xdr:from>
    <xdr:ext cx="534377"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2641111" y="130808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113309</xdr:rowOff>
    </xdr:from>
    <xdr:to>
      <xdr:col>10</xdr:col>
      <xdr:colOff>165100</xdr:colOff>
      <xdr:row>78</xdr:row>
      <xdr:rowOff>43459</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1968500" y="133149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76</xdr:row>
      <xdr:rowOff>59986</xdr:rowOff>
    </xdr:from>
    <xdr:ext cx="534377"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1752111" y="130901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129001</xdr:rowOff>
    </xdr:from>
    <xdr:to>
      <xdr:col>6</xdr:col>
      <xdr:colOff>38100</xdr:colOff>
      <xdr:row>78</xdr:row>
      <xdr:rowOff>59151</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1079500" y="133306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76</xdr:row>
      <xdr:rowOff>75678</xdr:rowOff>
    </xdr:from>
    <xdr:ext cx="534377"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863111" y="131058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28,729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199" name="正方形/長方形 198">
          <a:extLst>
            <a:ext uri="{FF2B5EF4-FFF2-40B4-BE49-F238E27FC236}">
              <a16:creationId xmlns:a16="http://schemas.microsoft.com/office/drawing/2014/main" id="{00000000-0008-0000-0600-0000C7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0" name="正方形/長方形 199">
          <a:extLst>
            <a:ext uri="{FF2B5EF4-FFF2-40B4-BE49-F238E27FC236}">
              <a16:creationId xmlns:a16="http://schemas.microsoft.com/office/drawing/2014/main" id="{00000000-0008-0000-0600-0000C8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1" name="正方形/長方形 200">
          <a:extLst>
            <a:ext uri="{FF2B5EF4-FFF2-40B4-BE49-F238E27FC236}">
              <a16:creationId xmlns:a16="http://schemas.microsoft.com/office/drawing/2014/main" id="{00000000-0008-0000-0600-0000C9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2" name="正方形/長方形 201">
          <a:extLst>
            <a:ext uri="{FF2B5EF4-FFF2-40B4-BE49-F238E27FC236}">
              <a16:creationId xmlns:a16="http://schemas.microsoft.com/office/drawing/2014/main" id="{00000000-0008-0000-0600-0000CA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3" name="正方形/長方形 202">
          <a:extLst>
            <a:ext uri="{FF2B5EF4-FFF2-40B4-BE49-F238E27FC236}">
              <a16:creationId xmlns:a16="http://schemas.microsoft.com/office/drawing/2014/main" id="{00000000-0008-0000-0600-0000CB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113,463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7" name="テキスト ボックス 206">
          <a:extLst>
            <a:ext uri="{FF2B5EF4-FFF2-40B4-BE49-F238E27FC236}">
              <a16:creationId xmlns:a16="http://schemas.microsoft.com/office/drawing/2014/main" id="{00000000-0008-0000-0600-0000CF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08" name="直線コネクタ 207">
          <a:extLst>
            <a:ext uri="{FF2B5EF4-FFF2-40B4-BE49-F238E27FC236}">
              <a16:creationId xmlns:a16="http://schemas.microsoft.com/office/drawing/2014/main" id="{00000000-0008-0000-0600-0000D0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09" name="直線コネクタ 208">
          <a:extLst>
            <a:ext uri="{FF2B5EF4-FFF2-40B4-BE49-F238E27FC236}">
              <a16:creationId xmlns:a16="http://schemas.microsoft.com/office/drawing/2014/main" id="{00000000-0008-0000-0600-0000D1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0" name="テキスト ボックス 209">
          <a:extLst>
            <a:ext uri="{FF2B5EF4-FFF2-40B4-BE49-F238E27FC236}">
              <a16:creationId xmlns:a16="http://schemas.microsoft.com/office/drawing/2014/main" id="{00000000-0008-0000-0600-0000D2000000}"/>
            </a:ext>
          </a:extLst>
        </xdr:cNvPr>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1" name="直線コネクタ 210">
          <a:extLst>
            <a:ext uri="{FF2B5EF4-FFF2-40B4-BE49-F238E27FC236}">
              <a16:creationId xmlns:a16="http://schemas.microsoft.com/office/drawing/2014/main" id="{00000000-0008-0000-0600-0000D3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2" name="テキスト ボックス 211">
          <a:extLst>
            <a:ext uri="{FF2B5EF4-FFF2-40B4-BE49-F238E27FC236}">
              <a16:creationId xmlns:a16="http://schemas.microsoft.com/office/drawing/2014/main" id="{00000000-0008-0000-0600-0000D4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3" name="直線コネクタ 212">
          <a:extLst>
            <a:ext uri="{FF2B5EF4-FFF2-40B4-BE49-F238E27FC236}">
              <a16:creationId xmlns:a16="http://schemas.microsoft.com/office/drawing/2014/main" id="{00000000-0008-0000-0600-0000D5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4" name="テキスト ボックス 213">
          <a:extLst>
            <a:ext uri="{FF2B5EF4-FFF2-40B4-BE49-F238E27FC236}">
              <a16:creationId xmlns:a16="http://schemas.microsoft.com/office/drawing/2014/main" id="{00000000-0008-0000-0600-0000D6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5" name="直線コネクタ 214">
          <a:extLst>
            <a:ext uri="{FF2B5EF4-FFF2-40B4-BE49-F238E27FC236}">
              <a16:creationId xmlns:a16="http://schemas.microsoft.com/office/drawing/2014/main" id="{00000000-0008-0000-0600-0000D7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1" name="扶助費グラフ枠">
          <a:extLst>
            <a:ext uri="{FF2B5EF4-FFF2-40B4-BE49-F238E27FC236}">
              <a16:creationId xmlns:a16="http://schemas.microsoft.com/office/drawing/2014/main" id="{00000000-0008-0000-0600-0000DD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128902</xdr:rowOff>
    </xdr:from>
    <xdr:to>
      <xdr:col>24</xdr:col>
      <xdr:colOff>62865</xdr:colOff>
      <xdr:row>98</xdr:row>
      <xdr:rowOff>68872</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flipV="1">
          <a:off x="4633595" y="15559402"/>
          <a:ext cx="1270" cy="13115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72699</xdr:rowOff>
    </xdr:from>
    <xdr:ext cx="534377" cy="259045"/>
    <xdr:sp macro="" textlink="">
      <xdr:nvSpPr>
        <xdr:cNvPr id="223" name="扶助費最小値テキスト">
          <a:extLst>
            <a:ext uri="{FF2B5EF4-FFF2-40B4-BE49-F238E27FC236}">
              <a16:creationId xmlns:a16="http://schemas.microsoft.com/office/drawing/2014/main" id="{00000000-0008-0000-0600-0000DF000000}"/>
            </a:ext>
          </a:extLst>
        </xdr:cNvPr>
        <xdr:cNvSpPr txBox="1"/>
      </xdr:nvSpPr>
      <xdr:spPr>
        <a:xfrm>
          <a:off x="4686300" y="168747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19,295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68872</xdr:rowOff>
    </xdr:from>
    <xdr:to>
      <xdr:col>24</xdr:col>
      <xdr:colOff>152400</xdr:colOff>
      <xdr:row>98</xdr:row>
      <xdr:rowOff>68872</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4546600" y="168709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75579</xdr:rowOff>
    </xdr:from>
    <xdr:ext cx="599010" cy="259045"/>
    <xdr:sp macro="" textlink="">
      <xdr:nvSpPr>
        <xdr:cNvPr id="225" name="扶助費最大値テキスト">
          <a:extLst>
            <a:ext uri="{FF2B5EF4-FFF2-40B4-BE49-F238E27FC236}">
              <a16:creationId xmlns:a16="http://schemas.microsoft.com/office/drawing/2014/main" id="{00000000-0008-0000-0600-0000E1000000}"/>
            </a:ext>
          </a:extLst>
        </xdr:cNvPr>
        <xdr:cNvSpPr txBox="1"/>
      </xdr:nvSpPr>
      <xdr:spPr>
        <a:xfrm>
          <a:off x="4686300" y="153346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191,417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128902</xdr:rowOff>
    </xdr:from>
    <xdr:to>
      <xdr:col>24</xdr:col>
      <xdr:colOff>152400</xdr:colOff>
      <xdr:row>90</xdr:row>
      <xdr:rowOff>128902</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a:off x="4546600" y="155594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41151</xdr:rowOff>
    </xdr:from>
    <xdr:to>
      <xdr:col>24</xdr:col>
      <xdr:colOff>63500</xdr:colOff>
      <xdr:row>96</xdr:row>
      <xdr:rowOff>141635</xdr:rowOff>
    </xdr:to>
    <xdr:cxnSp macro="">
      <xdr:nvCxnSpPr>
        <xdr:cNvPr id="227" name="直線コネクタ 226">
          <a:extLst>
            <a:ext uri="{FF2B5EF4-FFF2-40B4-BE49-F238E27FC236}">
              <a16:creationId xmlns:a16="http://schemas.microsoft.com/office/drawing/2014/main" id="{00000000-0008-0000-0600-0000E3000000}"/>
            </a:ext>
          </a:extLst>
        </xdr:cNvPr>
        <xdr:cNvCxnSpPr/>
      </xdr:nvCxnSpPr>
      <xdr:spPr>
        <a:xfrm flipV="1">
          <a:off x="3797300" y="16500351"/>
          <a:ext cx="838200" cy="1004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5562</xdr:rowOff>
    </xdr:from>
    <xdr:ext cx="534377" cy="259045"/>
    <xdr:sp macro="" textlink="">
      <xdr:nvSpPr>
        <xdr:cNvPr id="228" name="扶助費平均値テキスト">
          <a:extLst>
            <a:ext uri="{FF2B5EF4-FFF2-40B4-BE49-F238E27FC236}">
              <a16:creationId xmlns:a16="http://schemas.microsoft.com/office/drawing/2014/main" id="{00000000-0008-0000-0600-0000E4000000}"/>
            </a:ext>
          </a:extLst>
        </xdr:cNvPr>
        <xdr:cNvSpPr txBox="1"/>
      </xdr:nvSpPr>
      <xdr:spPr>
        <a:xfrm>
          <a:off x="4686300" y="1612186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91,439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154135</xdr:rowOff>
    </xdr:from>
    <xdr:to>
      <xdr:col>24</xdr:col>
      <xdr:colOff>114300</xdr:colOff>
      <xdr:row>95</xdr:row>
      <xdr:rowOff>84285</xdr:rowOff>
    </xdr:to>
    <xdr:sp macro="" textlink="">
      <xdr:nvSpPr>
        <xdr:cNvPr id="229" name="フローチャート: 判断 228">
          <a:extLst>
            <a:ext uri="{FF2B5EF4-FFF2-40B4-BE49-F238E27FC236}">
              <a16:creationId xmlns:a16="http://schemas.microsoft.com/office/drawing/2014/main" id="{00000000-0008-0000-0600-0000E5000000}"/>
            </a:ext>
          </a:extLst>
        </xdr:cNvPr>
        <xdr:cNvSpPr/>
      </xdr:nvSpPr>
      <xdr:spPr>
        <a:xfrm>
          <a:off x="4584700" y="16270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11196</xdr:rowOff>
    </xdr:from>
    <xdr:to>
      <xdr:col>19</xdr:col>
      <xdr:colOff>177800</xdr:colOff>
      <xdr:row>96</xdr:row>
      <xdr:rowOff>141635</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a:off x="2908300" y="16470396"/>
          <a:ext cx="889000" cy="1304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31544</xdr:rowOff>
    </xdr:from>
    <xdr:to>
      <xdr:col>20</xdr:col>
      <xdr:colOff>38100</xdr:colOff>
      <xdr:row>95</xdr:row>
      <xdr:rowOff>133144</xdr:rowOff>
    </xdr:to>
    <xdr:sp macro="" textlink="">
      <xdr:nvSpPr>
        <xdr:cNvPr id="231" name="フローチャート: 判断 230">
          <a:extLst>
            <a:ext uri="{FF2B5EF4-FFF2-40B4-BE49-F238E27FC236}">
              <a16:creationId xmlns:a16="http://schemas.microsoft.com/office/drawing/2014/main" id="{00000000-0008-0000-0600-0000E7000000}"/>
            </a:ext>
          </a:extLst>
        </xdr:cNvPr>
        <xdr:cNvSpPr/>
      </xdr:nvSpPr>
      <xdr:spPr>
        <a:xfrm>
          <a:off x="3746500" y="16319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93</xdr:row>
      <xdr:rowOff>149671</xdr:rowOff>
    </xdr:from>
    <xdr:ext cx="534377" cy="259045"/>
    <xdr:sp macro="" textlink="">
      <xdr:nvSpPr>
        <xdr:cNvPr id="232" name="テキスト ボックス 231">
          <a:extLst>
            <a:ext uri="{FF2B5EF4-FFF2-40B4-BE49-F238E27FC236}">
              <a16:creationId xmlns:a16="http://schemas.microsoft.com/office/drawing/2014/main" id="{00000000-0008-0000-0600-0000E8000000}"/>
            </a:ext>
          </a:extLst>
        </xdr:cNvPr>
        <xdr:cNvSpPr txBox="1"/>
      </xdr:nvSpPr>
      <xdr:spPr>
        <a:xfrm>
          <a:off x="3530111" y="160945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11196</xdr:rowOff>
    </xdr:from>
    <xdr:to>
      <xdr:col>15</xdr:col>
      <xdr:colOff>50800</xdr:colOff>
      <xdr:row>97</xdr:row>
      <xdr:rowOff>33111</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flipV="1">
          <a:off x="2019300" y="16470396"/>
          <a:ext cx="889000" cy="1933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94</xdr:row>
      <xdr:rowOff>143428</xdr:rowOff>
    </xdr:from>
    <xdr:to>
      <xdr:col>15</xdr:col>
      <xdr:colOff>101600</xdr:colOff>
      <xdr:row>95</xdr:row>
      <xdr:rowOff>73578</xdr:rowOff>
    </xdr:to>
    <xdr:sp macro="" textlink="">
      <xdr:nvSpPr>
        <xdr:cNvPr id="234" name="フローチャート: 判断 233">
          <a:extLst>
            <a:ext uri="{FF2B5EF4-FFF2-40B4-BE49-F238E27FC236}">
              <a16:creationId xmlns:a16="http://schemas.microsoft.com/office/drawing/2014/main" id="{00000000-0008-0000-0600-0000EA000000}"/>
            </a:ext>
          </a:extLst>
        </xdr:cNvPr>
        <xdr:cNvSpPr/>
      </xdr:nvSpPr>
      <xdr:spPr>
        <a:xfrm>
          <a:off x="2857500" y="16259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93</xdr:row>
      <xdr:rowOff>90105</xdr:rowOff>
    </xdr:from>
    <xdr:ext cx="534377" cy="259045"/>
    <xdr:sp macro="" textlink="">
      <xdr:nvSpPr>
        <xdr:cNvPr id="235" name="テキスト ボックス 234">
          <a:extLst>
            <a:ext uri="{FF2B5EF4-FFF2-40B4-BE49-F238E27FC236}">
              <a16:creationId xmlns:a16="http://schemas.microsoft.com/office/drawing/2014/main" id="{00000000-0008-0000-0600-0000EB000000}"/>
            </a:ext>
          </a:extLst>
        </xdr:cNvPr>
        <xdr:cNvSpPr txBox="1"/>
      </xdr:nvSpPr>
      <xdr:spPr>
        <a:xfrm>
          <a:off x="2641111" y="160349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92,844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33111</xdr:rowOff>
    </xdr:from>
    <xdr:to>
      <xdr:col>10</xdr:col>
      <xdr:colOff>114300</xdr:colOff>
      <xdr:row>97</xdr:row>
      <xdr:rowOff>86520</xdr:rowOff>
    </xdr:to>
    <xdr:cxnSp macro="">
      <xdr:nvCxnSpPr>
        <xdr:cNvPr id="236" name="直線コネクタ 235">
          <a:extLst>
            <a:ext uri="{FF2B5EF4-FFF2-40B4-BE49-F238E27FC236}">
              <a16:creationId xmlns:a16="http://schemas.microsoft.com/office/drawing/2014/main" id="{00000000-0008-0000-0600-0000EC000000}"/>
            </a:ext>
          </a:extLst>
        </xdr:cNvPr>
        <xdr:cNvCxnSpPr/>
      </xdr:nvCxnSpPr>
      <xdr:spPr>
        <a:xfrm flipV="1">
          <a:off x="1130300" y="16663761"/>
          <a:ext cx="889000" cy="534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99507</xdr:rowOff>
    </xdr:from>
    <xdr:to>
      <xdr:col>10</xdr:col>
      <xdr:colOff>165100</xdr:colOff>
      <xdr:row>96</xdr:row>
      <xdr:rowOff>29657</xdr:rowOff>
    </xdr:to>
    <xdr:sp macro="" textlink="">
      <xdr:nvSpPr>
        <xdr:cNvPr id="237" name="フローチャート: 判断 236">
          <a:extLst>
            <a:ext uri="{FF2B5EF4-FFF2-40B4-BE49-F238E27FC236}">
              <a16:creationId xmlns:a16="http://schemas.microsoft.com/office/drawing/2014/main" id="{00000000-0008-0000-0600-0000ED000000}"/>
            </a:ext>
          </a:extLst>
        </xdr:cNvPr>
        <xdr:cNvSpPr/>
      </xdr:nvSpPr>
      <xdr:spPr>
        <a:xfrm>
          <a:off x="1968500" y="16387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46184</xdr:rowOff>
    </xdr:from>
    <xdr:ext cx="534377" cy="259045"/>
    <xdr:sp macro="" textlink="">
      <xdr:nvSpPr>
        <xdr:cNvPr id="238" name="テキスト ボックス 237">
          <a:extLst>
            <a:ext uri="{FF2B5EF4-FFF2-40B4-BE49-F238E27FC236}">
              <a16:creationId xmlns:a16="http://schemas.microsoft.com/office/drawing/2014/main" id="{00000000-0008-0000-0600-0000EE000000}"/>
            </a:ext>
          </a:extLst>
        </xdr:cNvPr>
        <xdr:cNvSpPr txBox="1"/>
      </xdr:nvSpPr>
      <xdr:spPr>
        <a:xfrm>
          <a:off x="1752111" y="161624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76,108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129384</xdr:rowOff>
    </xdr:from>
    <xdr:to>
      <xdr:col>6</xdr:col>
      <xdr:colOff>38100</xdr:colOff>
      <xdr:row>96</xdr:row>
      <xdr:rowOff>59534</xdr:rowOff>
    </xdr:to>
    <xdr:sp macro="" textlink="">
      <xdr:nvSpPr>
        <xdr:cNvPr id="239" name="フローチャート: 判断 238">
          <a:extLst>
            <a:ext uri="{FF2B5EF4-FFF2-40B4-BE49-F238E27FC236}">
              <a16:creationId xmlns:a16="http://schemas.microsoft.com/office/drawing/2014/main" id="{00000000-0008-0000-0600-0000EF000000}"/>
            </a:ext>
          </a:extLst>
        </xdr:cNvPr>
        <xdr:cNvSpPr/>
      </xdr:nvSpPr>
      <xdr:spPr>
        <a:xfrm>
          <a:off x="1079500" y="164171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76061</xdr:rowOff>
    </xdr:from>
    <xdr:ext cx="534377" cy="259045"/>
    <xdr:sp macro="" textlink="">
      <xdr:nvSpPr>
        <xdr:cNvPr id="240" name="テキスト ボックス 239">
          <a:extLst>
            <a:ext uri="{FF2B5EF4-FFF2-40B4-BE49-F238E27FC236}">
              <a16:creationId xmlns:a16="http://schemas.microsoft.com/office/drawing/2014/main" id="{00000000-0008-0000-0600-0000F0000000}"/>
            </a:ext>
          </a:extLst>
        </xdr:cNvPr>
        <xdr:cNvSpPr txBox="1"/>
      </xdr:nvSpPr>
      <xdr:spPr>
        <a:xfrm>
          <a:off x="863111" y="161923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1" name="テキスト ボックス 240">
          <a:extLst>
            <a:ext uri="{FF2B5EF4-FFF2-40B4-BE49-F238E27FC236}">
              <a16:creationId xmlns:a16="http://schemas.microsoft.com/office/drawing/2014/main" id="{00000000-0008-0000-0600-0000F1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2" name="テキスト ボックス 241">
          <a:extLst>
            <a:ext uri="{FF2B5EF4-FFF2-40B4-BE49-F238E27FC236}">
              <a16:creationId xmlns:a16="http://schemas.microsoft.com/office/drawing/2014/main" id="{00000000-0008-0000-0600-0000F2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3" name="テキスト ボックス 242">
          <a:extLst>
            <a:ext uri="{FF2B5EF4-FFF2-40B4-BE49-F238E27FC236}">
              <a16:creationId xmlns:a16="http://schemas.microsoft.com/office/drawing/2014/main" id="{00000000-0008-0000-0600-0000F3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161801</xdr:rowOff>
    </xdr:from>
    <xdr:to>
      <xdr:col>24</xdr:col>
      <xdr:colOff>114300</xdr:colOff>
      <xdr:row>96</xdr:row>
      <xdr:rowOff>91951</xdr:rowOff>
    </xdr:to>
    <xdr:sp macro="" textlink="">
      <xdr:nvSpPr>
        <xdr:cNvPr id="246" name="楕円 245">
          <a:extLst>
            <a:ext uri="{FF2B5EF4-FFF2-40B4-BE49-F238E27FC236}">
              <a16:creationId xmlns:a16="http://schemas.microsoft.com/office/drawing/2014/main" id="{00000000-0008-0000-0600-0000F6000000}"/>
            </a:ext>
          </a:extLst>
        </xdr:cNvPr>
        <xdr:cNvSpPr/>
      </xdr:nvSpPr>
      <xdr:spPr>
        <a:xfrm>
          <a:off x="4584700" y="164495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140228</xdr:rowOff>
    </xdr:from>
    <xdr:ext cx="534377" cy="259045"/>
    <xdr:sp macro="" textlink="">
      <xdr:nvSpPr>
        <xdr:cNvPr id="247" name="扶助費該当値テキスト">
          <a:extLst>
            <a:ext uri="{FF2B5EF4-FFF2-40B4-BE49-F238E27FC236}">
              <a16:creationId xmlns:a16="http://schemas.microsoft.com/office/drawing/2014/main" id="{00000000-0008-0000-0600-0000F7000000}"/>
            </a:ext>
          </a:extLst>
        </xdr:cNvPr>
        <xdr:cNvSpPr txBox="1"/>
      </xdr:nvSpPr>
      <xdr:spPr>
        <a:xfrm>
          <a:off x="4686300" y="164279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67,933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90835</xdr:rowOff>
    </xdr:from>
    <xdr:to>
      <xdr:col>20</xdr:col>
      <xdr:colOff>38100</xdr:colOff>
      <xdr:row>97</xdr:row>
      <xdr:rowOff>20985</xdr:rowOff>
    </xdr:to>
    <xdr:sp macro="" textlink="">
      <xdr:nvSpPr>
        <xdr:cNvPr id="248" name="楕円 247">
          <a:extLst>
            <a:ext uri="{FF2B5EF4-FFF2-40B4-BE49-F238E27FC236}">
              <a16:creationId xmlns:a16="http://schemas.microsoft.com/office/drawing/2014/main" id="{00000000-0008-0000-0600-0000F8000000}"/>
            </a:ext>
          </a:extLst>
        </xdr:cNvPr>
        <xdr:cNvSpPr/>
      </xdr:nvSpPr>
      <xdr:spPr>
        <a:xfrm>
          <a:off x="3746500" y="165500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12112</xdr:rowOff>
    </xdr:from>
    <xdr:ext cx="534377"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3530111" y="166427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54,746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131846</xdr:rowOff>
    </xdr:from>
    <xdr:to>
      <xdr:col>15</xdr:col>
      <xdr:colOff>101600</xdr:colOff>
      <xdr:row>96</xdr:row>
      <xdr:rowOff>61996</xdr:rowOff>
    </xdr:to>
    <xdr:sp macro="" textlink="">
      <xdr:nvSpPr>
        <xdr:cNvPr id="250" name="楕円 249">
          <a:extLst>
            <a:ext uri="{FF2B5EF4-FFF2-40B4-BE49-F238E27FC236}">
              <a16:creationId xmlns:a16="http://schemas.microsoft.com/office/drawing/2014/main" id="{00000000-0008-0000-0600-0000FA000000}"/>
            </a:ext>
          </a:extLst>
        </xdr:cNvPr>
        <xdr:cNvSpPr/>
      </xdr:nvSpPr>
      <xdr:spPr>
        <a:xfrm>
          <a:off x="2857500" y="164195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53123</xdr:rowOff>
    </xdr:from>
    <xdr:ext cx="534377"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2641111" y="165123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71,864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153761</xdr:rowOff>
    </xdr:from>
    <xdr:to>
      <xdr:col>10</xdr:col>
      <xdr:colOff>165100</xdr:colOff>
      <xdr:row>97</xdr:row>
      <xdr:rowOff>83911</xdr:rowOff>
    </xdr:to>
    <xdr:sp macro="" textlink="">
      <xdr:nvSpPr>
        <xdr:cNvPr id="252" name="楕円 251">
          <a:extLst>
            <a:ext uri="{FF2B5EF4-FFF2-40B4-BE49-F238E27FC236}">
              <a16:creationId xmlns:a16="http://schemas.microsoft.com/office/drawing/2014/main" id="{00000000-0008-0000-0600-0000FC000000}"/>
            </a:ext>
          </a:extLst>
        </xdr:cNvPr>
        <xdr:cNvSpPr/>
      </xdr:nvSpPr>
      <xdr:spPr>
        <a:xfrm>
          <a:off x="1968500" y="16612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75038</xdr:rowOff>
    </xdr:from>
    <xdr:ext cx="534377"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1752111" y="167056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46,488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35720</xdr:rowOff>
    </xdr:from>
    <xdr:to>
      <xdr:col>6</xdr:col>
      <xdr:colOff>38100</xdr:colOff>
      <xdr:row>97</xdr:row>
      <xdr:rowOff>137320</xdr:rowOff>
    </xdr:to>
    <xdr:sp macro="" textlink="">
      <xdr:nvSpPr>
        <xdr:cNvPr id="254" name="楕円 253">
          <a:extLst>
            <a:ext uri="{FF2B5EF4-FFF2-40B4-BE49-F238E27FC236}">
              <a16:creationId xmlns:a16="http://schemas.microsoft.com/office/drawing/2014/main" id="{00000000-0008-0000-0600-0000FE000000}"/>
            </a:ext>
          </a:extLst>
        </xdr:cNvPr>
        <xdr:cNvSpPr/>
      </xdr:nvSpPr>
      <xdr:spPr>
        <a:xfrm>
          <a:off x="1079500" y="16666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128447</xdr:rowOff>
    </xdr:from>
    <xdr:ext cx="534377"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863111" y="167590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39,479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6" name="正方形/長方形 255">
          <a:extLst>
            <a:ext uri="{FF2B5EF4-FFF2-40B4-BE49-F238E27FC236}">
              <a16:creationId xmlns:a16="http://schemas.microsoft.com/office/drawing/2014/main" id="{00000000-0008-0000-0600-000000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57" name="正方形/長方形 256">
          <a:extLst>
            <a:ext uri="{FF2B5EF4-FFF2-40B4-BE49-F238E27FC236}">
              <a16:creationId xmlns:a16="http://schemas.microsoft.com/office/drawing/2014/main" id="{00000000-0008-0000-0600-000001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58" name="正方形/長方形 257">
          <a:extLst>
            <a:ext uri="{FF2B5EF4-FFF2-40B4-BE49-F238E27FC236}">
              <a16:creationId xmlns:a16="http://schemas.microsoft.com/office/drawing/2014/main" id="{00000000-0008-0000-0600-000002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59" name="正方形/長方形 258">
          <a:extLst>
            <a:ext uri="{FF2B5EF4-FFF2-40B4-BE49-F238E27FC236}">
              <a16:creationId xmlns:a16="http://schemas.microsoft.com/office/drawing/2014/main" id="{00000000-0008-0000-0600-000003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0" name="正方形/長方形 259">
          <a:extLst>
            <a:ext uri="{FF2B5EF4-FFF2-40B4-BE49-F238E27FC236}">
              <a16:creationId xmlns:a16="http://schemas.microsoft.com/office/drawing/2014/main" id="{00000000-0008-0000-0600-000004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1" name="正方形/長方形 260">
          <a:extLst>
            <a:ext uri="{FF2B5EF4-FFF2-40B4-BE49-F238E27FC236}">
              <a16:creationId xmlns:a16="http://schemas.microsoft.com/office/drawing/2014/main" id="{00000000-0008-0000-0600-000005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4" name="テキスト ボックス 263">
          <a:extLst>
            <a:ext uri="{FF2B5EF4-FFF2-40B4-BE49-F238E27FC236}">
              <a16:creationId xmlns:a16="http://schemas.microsoft.com/office/drawing/2014/main" id="{00000000-0008-0000-0600-000008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5" name="直線コネクタ 264">
          <a:extLst>
            <a:ext uri="{FF2B5EF4-FFF2-40B4-BE49-F238E27FC236}">
              <a16:creationId xmlns:a16="http://schemas.microsoft.com/office/drawing/2014/main" id="{00000000-0008-0000-0600-000009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66" name="直線コネクタ 265">
          <a:extLst>
            <a:ext uri="{FF2B5EF4-FFF2-40B4-BE49-F238E27FC236}">
              <a16:creationId xmlns:a16="http://schemas.microsoft.com/office/drawing/2014/main" id="{00000000-0008-0000-0600-00000A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67" name="テキスト ボックス 266">
          <a:extLst>
            <a:ext uri="{FF2B5EF4-FFF2-40B4-BE49-F238E27FC236}">
              <a16:creationId xmlns:a16="http://schemas.microsoft.com/office/drawing/2014/main" id="{00000000-0008-0000-0600-00000B010000}"/>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68" name="直線コネクタ 267">
          <a:extLst>
            <a:ext uri="{FF2B5EF4-FFF2-40B4-BE49-F238E27FC236}">
              <a16:creationId xmlns:a16="http://schemas.microsoft.com/office/drawing/2014/main" id="{00000000-0008-0000-0600-00000C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35</xdr:row>
      <xdr:rowOff>54627</xdr:rowOff>
    </xdr:from>
    <xdr:ext cx="595419" cy="259045"/>
    <xdr:sp macro="" textlink="">
      <xdr:nvSpPr>
        <xdr:cNvPr id="269" name="テキスト ボックス 268">
          <a:extLst>
            <a:ext uri="{FF2B5EF4-FFF2-40B4-BE49-F238E27FC236}">
              <a16:creationId xmlns:a16="http://schemas.microsoft.com/office/drawing/2014/main" id="{00000000-0008-0000-0600-00000D010000}"/>
            </a:ext>
          </a:extLst>
        </xdr:cNvPr>
        <xdr:cNvSpPr txBox="1"/>
      </xdr:nvSpPr>
      <xdr:spPr>
        <a:xfrm>
          <a:off x="6008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0" name="直線コネクタ 269">
          <a:extLst>
            <a:ext uri="{FF2B5EF4-FFF2-40B4-BE49-F238E27FC236}">
              <a16:creationId xmlns:a16="http://schemas.microsoft.com/office/drawing/2014/main" id="{00000000-0008-0000-0600-00000E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32</xdr:row>
      <xdr:rowOff>111777</xdr:rowOff>
    </xdr:from>
    <xdr:ext cx="685572" cy="259045"/>
    <xdr:sp macro="" textlink="">
      <xdr:nvSpPr>
        <xdr:cNvPr id="271" name="テキスト ボックス 270">
          <a:extLst>
            <a:ext uri="{FF2B5EF4-FFF2-40B4-BE49-F238E27FC236}">
              <a16:creationId xmlns:a16="http://schemas.microsoft.com/office/drawing/2014/main" id="{00000000-0008-0000-0600-00000F010000}"/>
            </a:ext>
          </a:extLst>
        </xdr:cNvPr>
        <xdr:cNvSpPr txBox="1"/>
      </xdr:nvSpPr>
      <xdr:spPr>
        <a:xfrm>
          <a:off x="5918428" y="5598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72" name="直線コネクタ 271">
          <a:extLst>
            <a:ext uri="{FF2B5EF4-FFF2-40B4-BE49-F238E27FC236}">
              <a16:creationId xmlns:a16="http://schemas.microsoft.com/office/drawing/2014/main" id="{00000000-0008-0000-0600-000010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29</xdr:row>
      <xdr:rowOff>168927</xdr:rowOff>
    </xdr:from>
    <xdr:ext cx="685572" cy="259045"/>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5918428" y="5140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27</xdr:row>
      <xdr:rowOff>54627</xdr:rowOff>
    </xdr:from>
    <xdr:ext cx="685572" cy="259045"/>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5918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76" name="補助費等グラフ枠">
          <a:extLst>
            <a:ext uri="{FF2B5EF4-FFF2-40B4-BE49-F238E27FC236}">
              <a16:creationId xmlns:a16="http://schemas.microsoft.com/office/drawing/2014/main" id="{00000000-0008-0000-0600-000014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58567</xdr:rowOff>
    </xdr:from>
    <xdr:to>
      <xdr:col>54</xdr:col>
      <xdr:colOff>189865</xdr:colOff>
      <xdr:row>38</xdr:row>
      <xdr:rowOff>62333</xdr:rowOff>
    </xdr:to>
    <xdr:cxnSp macro="">
      <xdr:nvCxnSpPr>
        <xdr:cNvPr id="277" name="直線コネクタ 276">
          <a:extLst>
            <a:ext uri="{FF2B5EF4-FFF2-40B4-BE49-F238E27FC236}">
              <a16:creationId xmlns:a16="http://schemas.microsoft.com/office/drawing/2014/main" id="{00000000-0008-0000-0600-000015010000}"/>
            </a:ext>
          </a:extLst>
        </xdr:cNvPr>
        <xdr:cNvCxnSpPr/>
      </xdr:nvCxnSpPr>
      <xdr:spPr>
        <a:xfrm flipV="1">
          <a:off x="10475595" y="5202067"/>
          <a:ext cx="1270" cy="13753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66160</xdr:rowOff>
    </xdr:from>
    <xdr:ext cx="534377" cy="259045"/>
    <xdr:sp macro="" textlink="">
      <xdr:nvSpPr>
        <xdr:cNvPr id="278" name="補助費等最小値テキスト">
          <a:extLst>
            <a:ext uri="{FF2B5EF4-FFF2-40B4-BE49-F238E27FC236}">
              <a16:creationId xmlns:a16="http://schemas.microsoft.com/office/drawing/2014/main" id="{00000000-0008-0000-0600-000016010000}"/>
            </a:ext>
          </a:extLst>
        </xdr:cNvPr>
        <xdr:cNvSpPr txBox="1"/>
      </xdr:nvSpPr>
      <xdr:spPr>
        <a:xfrm>
          <a:off x="10528300" y="65812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84,609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62333</xdr:rowOff>
    </xdr:from>
    <xdr:to>
      <xdr:col>55</xdr:col>
      <xdr:colOff>88900</xdr:colOff>
      <xdr:row>38</xdr:row>
      <xdr:rowOff>62333</xdr:rowOff>
    </xdr:to>
    <xdr:cxnSp macro="">
      <xdr:nvCxnSpPr>
        <xdr:cNvPr id="279" name="直線コネクタ 278">
          <a:extLst>
            <a:ext uri="{FF2B5EF4-FFF2-40B4-BE49-F238E27FC236}">
              <a16:creationId xmlns:a16="http://schemas.microsoft.com/office/drawing/2014/main" id="{00000000-0008-0000-0600-000017010000}"/>
            </a:ext>
          </a:extLst>
        </xdr:cNvPr>
        <xdr:cNvCxnSpPr/>
      </xdr:nvCxnSpPr>
      <xdr:spPr>
        <a:xfrm>
          <a:off x="10388600" y="65774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5244</xdr:rowOff>
    </xdr:from>
    <xdr:ext cx="690189" cy="259045"/>
    <xdr:sp macro="" textlink="">
      <xdr:nvSpPr>
        <xdr:cNvPr id="280" name="補助費等最大値テキスト">
          <a:extLst>
            <a:ext uri="{FF2B5EF4-FFF2-40B4-BE49-F238E27FC236}">
              <a16:creationId xmlns:a16="http://schemas.microsoft.com/office/drawing/2014/main" id="{00000000-0008-0000-0600-000018010000}"/>
            </a:ext>
          </a:extLst>
        </xdr:cNvPr>
        <xdr:cNvSpPr txBox="1"/>
      </xdr:nvSpPr>
      <xdr:spPr>
        <a:xfrm>
          <a:off x="10528300" y="497729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1,588,728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58567</xdr:rowOff>
    </xdr:from>
    <xdr:to>
      <xdr:col>55</xdr:col>
      <xdr:colOff>88900</xdr:colOff>
      <xdr:row>30</xdr:row>
      <xdr:rowOff>58567</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a:off x="10388600" y="52020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170157</xdr:rowOff>
    </xdr:from>
    <xdr:to>
      <xdr:col>55</xdr:col>
      <xdr:colOff>0</xdr:colOff>
      <xdr:row>37</xdr:row>
      <xdr:rowOff>15196</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flipV="1">
          <a:off x="9639300" y="6342357"/>
          <a:ext cx="838200" cy="164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17373</xdr:rowOff>
    </xdr:from>
    <xdr:ext cx="599010" cy="259045"/>
    <xdr:sp macro="" textlink="">
      <xdr:nvSpPr>
        <xdr:cNvPr id="283" name="補助費等平均値テキスト">
          <a:extLst>
            <a:ext uri="{FF2B5EF4-FFF2-40B4-BE49-F238E27FC236}">
              <a16:creationId xmlns:a16="http://schemas.microsoft.com/office/drawing/2014/main" id="{00000000-0008-0000-0600-00001B010000}"/>
            </a:ext>
          </a:extLst>
        </xdr:cNvPr>
        <xdr:cNvSpPr txBox="1"/>
      </xdr:nvSpPr>
      <xdr:spPr>
        <a:xfrm>
          <a:off x="10528300" y="636102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242,130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38946</xdr:rowOff>
    </xdr:from>
    <xdr:to>
      <xdr:col>55</xdr:col>
      <xdr:colOff>50800</xdr:colOff>
      <xdr:row>37</xdr:row>
      <xdr:rowOff>140546</xdr:rowOff>
    </xdr:to>
    <xdr:sp macro="" textlink="">
      <xdr:nvSpPr>
        <xdr:cNvPr id="284" name="フローチャート: 判断 283">
          <a:extLst>
            <a:ext uri="{FF2B5EF4-FFF2-40B4-BE49-F238E27FC236}">
              <a16:creationId xmlns:a16="http://schemas.microsoft.com/office/drawing/2014/main" id="{00000000-0008-0000-0600-00001C010000}"/>
            </a:ext>
          </a:extLst>
        </xdr:cNvPr>
        <xdr:cNvSpPr/>
      </xdr:nvSpPr>
      <xdr:spPr>
        <a:xfrm>
          <a:off x="10426700" y="6382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15196</xdr:rowOff>
    </xdr:from>
    <xdr:to>
      <xdr:col>50</xdr:col>
      <xdr:colOff>114300</xdr:colOff>
      <xdr:row>37</xdr:row>
      <xdr:rowOff>67529</xdr:rowOff>
    </xdr:to>
    <xdr:cxnSp macro="">
      <xdr:nvCxnSpPr>
        <xdr:cNvPr id="285" name="直線コネクタ 284">
          <a:extLst>
            <a:ext uri="{FF2B5EF4-FFF2-40B4-BE49-F238E27FC236}">
              <a16:creationId xmlns:a16="http://schemas.microsoft.com/office/drawing/2014/main" id="{00000000-0008-0000-0600-00001D010000}"/>
            </a:ext>
          </a:extLst>
        </xdr:cNvPr>
        <xdr:cNvCxnSpPr/>
      </xdr:nvCxnSpPr>
      <xdr:spPr>
        <a:xfrm flipV="1">
          <a:off x="8750300" y="6358846"/>
          <a:ext cx="889000" cy="523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48564</xdr:rowOff>
    </xdr:from>
    <xdr:to>
      <xdr:col>50</xdr:col>
      <xdr:colOff>165100</xdr:colOff>
      <xdr:row>37</xdr:row>
      <xdr:rowOff>150164</xdr:rowOff>
    </xdr:to>
    <xdr:sp macro="" textlink="">
      <xdr:nvSpPr>
        <xdr:cNvPr id="286" name="フローチャート: 判断 285">
          <a:extLst>
            <a:ext uri="{FF2B5EF4-FFF2-40B4-BE49-F238E27FC236}">
              <a16:creationId xmlns:a16="http://schemas.microsoft.com/office/drawing/2014/main" id="{00000000-0008-0000-0600-00001E010000}"/>
            </a:ext>
          </a:extLst>
        </xdr:cNvPr>
        <xdr:cNvSpPr/>
      </xdr:nvSpPr>
      <xdr:spPr>
        <a:xfrm>
          <a:off x="9588500" y="6392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37</xdr:row>
      <xdr:rowOff>141291</xdr:rowOff>
    </xdr:from>
    <xdr:ext cx="599010" cy="259045"/>
    <xdr:sp macro="" textlink="">
      <xdr:nvSpPr>
        <xdr:cNvPr id="287" name="テキスト ボックス 286">
          <a:extLst>
            <a:ext uri="{FF2B5EF4-FFF2-40B4-BE49-F238E27FC236}">
              <a16:creationId xmlns:a16="http://schemas.microsoft.com/office/drawing/2014/main" id="{00000000-0008-0000-0600-00001F010000}"/>
            </a:ext>
          </a:extLst>
        </xdr:cNvPr>
        <xdr:cNvSpPr txBox="1"/>
      </xdr:nvSpPr>
      <xdr:spPr>
        <a:xfrm>
          <a:off x="9339795" y="64849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36</xdr:row>
      <xdr:rowOff>132044</xdr:rowOff>
    </xdr:from>
    <xdr:to>
      <xdr:col>45</xdr:col>
      <xdr:colOff>177800</xdr:colOff>
      <xdr:row>37</xdr:row>
      <xdr:rowOff>67529</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a:off x="7861300" y="6304244"/>
          <a:ext cx="889000" cy="1069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63066</xdr:rowOff>
    </xdr:from>
    <xdr:to>
      <xdr:col>46</xdr:col>
      <xdr:colOff>38100</xdr:colOff>
      <xdr:row>37</xdr:row>
      <xdr:rowOff>164666</xdr:rowOff>
    </xdr:to>
    <xdr:sp macro="" textlink="">
      <xdr:nvSpPr>
        <xdr:cNvPr id="289" name="フローチャート: 判断 288">
          <a:extLst>
            <a:ext uri="{FF2B5EF4-FFF2-40B4-BE49-F238E27FC236}">
              <a16:creationId xmlns:a16="http://schemas.microsoft.com/office/drawing/2014/main" id="{00000000-0008-0000-0600-000021010000}"/>
            </a:ext>
          </a:extLst>
        </xdr:cNvPr>
        <xdr:cNvSpPr/>
      </xdr:nvSpPr>
      <xdr:spPr>
        <a:xfrm>
          <a:off x="8699500" y="64067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37</xdr:row>
      <xdr:rowOff>155792</xdr:rowOff>
    </xdr:from>
    <xdr:ext cx="599010" cy="259045"/>
    <xdr:sp macro="" textlink="">
      <xdr:nvSpPr>
        <xdr:cNvPr id="290" name="テキスト ボックス 289">
          <a:extLst>
            <a:ext uri="{FF2B5EF4-FFF2-40B4-BE49-F238E27FC236}">
              <a16:creationId xmlns:a16="http://schemas.microsoft.com/office/drawing/2014/main" id="{00000000-0008-0000-0600-000022010000}"/>
            </a:ext>
          </a:extLst>
        </xdr:cNvPr>
        <xdr:cNvSpPr txBox="1"/>
      </xdr:nvSpPr>
      <xdr:spPr>
        <a:xfrm>
          <a:off x="8450795" y="64994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215,753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36</xdr:row>
      <xdr:rowOff>132044</xdr:rowOff>
    </xdr:from>
    <xdr:to>
      <xdr:col>41</xdr:col>
      <xdr:colOff>50800</xdr:colOff>
      <xdr:row>37</xdr:row>
      <xdr:rowOff>77838</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flipV="1">
          <a:off x="6972300" y="6304244"/>
          <a:ext cx="889000" cy="1172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133264</xdr:rowOff>
    </xdr:from>
    <xdr:to>
      <xdr:col>41</xdr:col>
      <xdr:colOff>101600</xdr:colOff>
      <xdr:row>37</xdr:row>
      <xdr:rowOff>63414</xdr:rowOff>
    </xdr:to>
    <xdr:sp macro="" textlink="">
      <xdr:nvSpPr>
        <xdr:cNvPr id="292" name="フローチャート: 判断 291">
          <a:extLst>
            <a:ext uri="{FF2B5EF4-FFF2-40B4-BE49-F238E27FC236}">
              <a16:creationId xmlns:a16="http://schemas.microsoft.com/office/drawing/2014/main" id="{00000000-0008-0000-0600-000024010000}"/>
            </a:ext>
          </a:extLst>
        </xdr:cNvPr>
        <xdr:cNvSpPr/>
      </xdr:nvSpPr>
      <xdr:spPr>
        <a:xfrm>
          <a:off x="7810500" y="63054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37</xdr:row>
      <xdr:rowOff>54541</xdr:rowOff>
    </xdr:from>
    <xdr:ext cx="599010" cy="259045"/>
    <xdr:sp macro="" textlink="">
      <xdr:nvSpPr>
        <xdr:cNvPr id="293" name="テキスト ボックス 292">
          <a:extLst>
            <a:ext uri="{FF2B5EF4-FFF2-40B4-BE49-F238E27FC236}">
              <a16:creationId xmlns:a16="http://schemas.microsoft.com/office/drawing/2014/main" id="{00000000-0008-0000-0600-000025010000}"/>
            </a:ext>
          </a:extLst>
        </xdr:cNvPr>
        <xdr:cNvSpPr txBox="1"/>
      </xdr:nvSpPr>
      <xdr:spPr>
        <a:xfrm>
          <a:off x="7561795" y="63981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326,483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84081</xdr:rowOff>
    </xdr:from>
    <xdr:to>
      <xdr:col>36</xdr:col>
      <xdr:colOff>165100</xdr:colOff>
      <xdr:row>38</xdr:row>
      <xdr:rowOff>14232</xdr:rowOff>
    </xdr:to>
    <xdr:sp macro="" textlink="">
      <xdr:nvSpPr>
        <xdr:cNvPr id="294" name="フローチャート: 判断 293">
          <a:extLst>
            <a:ext uri="{FF2B5EF4-FFF2-40B4-BE49-F238E27FC236}">
              <a16:creationId xmlns:a16="http://schemas.microsoft.com/office/drawing/2014/main" id="{00000000-0008-0000-0600-000026010000}"/>
            </a:ext>
          </a:extLst>
        </xdr:cNvPr>
        <xdr:cNvSpPr/>
      </xdr:nvSpPr>
      <xdr:spPr>
        <a:xfrm>
          <a:off x="6921500" y="6427731"/>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38</xdr:row>
      <xdr:rowOff>5358</xdr:rowOff>
    </xdr:from>
    <xdr:ext cx="599010" cy="259045"/>
    <xdr:sp macro="" textlink="">
      <xdr:nvSpPr>
        <xdr:cNvPr id="295" name="テキスト ボックス 294">
          <a:extLst>
            <a:ext uri="{FF2B5EF4-FFF2-40B4-BE49-F238E27FC236}">
              <a16:creationId xmlns:a16="http://schemas.microsoft.com/office/drawing/2014/main" id="{00000000-0008-0000-0600-000027010000}"/>
            </a:ext>
          </a:extLst>
        </xdr:cNvPr>
        <xdr:cNvSpPr txBox="1"/>
      </xdr:nvSpPr>
      <xdr:spPr>
        <a:xfrm>
          <a:off x="6672795" y="65204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192,770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296" name="テキスト ボックス 295">
          <a:extLst>
            <a:ext uri="{FF2B5EF4-FFF2-40B4-BE49-F238E27FC236}">
              <a16:creationId xmlns:a16="http://schemas.microsoft.com/office/drawing/2014/main" id="{00000000-0008-0000-0600-000028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297" name="テキスト ボックス 296">
          <a:extLst>
            <a:ext uri="{FF2B5EF4-FFF2-40B4-BE49-F238E27FC236}">
              <a16:creationId xmlns:a16="http://schemas.microsoft.com/office/drawing/2014/main" id="{00000000-0008-0000-0600-000029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298" name="テキスト ボックス 297">
          <a:extLst>
            <a:ext uri="{FF2B5EF4-FFF2-40B4-BE49-F238E27FC236}">
              <a16:creationId xmlns:a16="http://schemas.microsoft.com/office/drawing/2014/main" id="{00000000-0008-0000-0600-00002A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299" name="テキスト ボックス 298">
          <a:extLst>
            <a:ext uri="{FF2B5EF4-FFF2-40B4-BE49-F238E27FC236}">
              <a16:creationId xmlns:a16="http://schemas.microsoft.com/office/drawing/2014/main" id="{00000000-0008-0000-0600-00002B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119357</xdr:rowOff>
    </xdr:from>
    <xdr:to>
      <xdr:col>55</xdr:col>
      <xdr:colOff>50800</xdr:colOff>
      <xdr:row>37</xdr:row>
      <xdr:rowOff>49507</xdr:rowOff>
    </xdr:to>
    <xdr:sp macro="" textlink="">
      <xdr:nvSpPr>
        <xdr:cNvPr id="301" name="楕円 300">
          <a:extLst>
            <a:ext uri="{FF2B5EF4-FFF2-40B4-BE49-F238E27FC236}">
              <a16:creationId xmlns:a16="http://schemas.microsoft.com/office/drawing/2014/main" id="{00000000-0008-0000-0600-00002D010000}"/>
            </a:ext>
          </a:extLst>
        </xdr:cNvPr>
        <xdr:cNvSpPr/>
      </xdr:nvSpPr>
      <xdr:spPr>
        <a:xfrm>
          <a:off x="10426700" y="6291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35</xdr:row>
      <xdr:rowOff>142234</xdr:rowOff>
    </xdr:from>
    <xdr:ext cx="599010" cy="259045"/>
    <xdr:sp macro="" textlink="">
      <xdr:nvSpPr>
        <xdr:cNvPr id="302" name="補助費等該当値テキスト">
          <a:extLst>
            <a:ext uri="{FF2B5EF4-FFF2-40B4-BE49-F238E27FC236}">
              <a16:creationId xmlns:a16="http://schemas.microsoft.com/office/drawing/2014/main" id="{00000000-0008-0000-0600-00002E010000}"/>
            </a:ext>
          </a:extLst>
        </xdr:cNvPr>
        <xdr:cNvSpPr txBox="1"/>
      </xdr:nvSpPr>
      <xdr:spPr>
        <a:xfrm>
          <a:off x="10528300" y="61429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341,692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135846</xdr:rowOff>
    </xdr:from>
    <xdr:to>
      <xdr:col>50</xdr:col>
      <xdr:colOff>165100</xdr:colOff>
      <xdr:row>37</xdr:row>
      <xdr:rowOff>65996</xdr:rowOff>
    </xdr:to>
    <xdr:sp macro="" textlink="">
      <xdr:nvSpPr>
        <xdr:cNvPr id="303" name="楕円 302">
          <a:extLst>
            <a:ext uri="{FF2B5EF4-FFF2-40B4-BE49-F238E27FC236}">
              <a16:creationId xmlns:a16="http://schemas.microsoft.com/office/drawing/2014/main" id="{00000000-0008-0000-0600-00002F010000}"/>
            </a:ext>
          </a:extLst>
        </xdr:cNvPr>
        <xdr:cNvSpPr/>
      </xdr:nvSpPr>
      <xdr:spPr>
        <a:xfrm>
          <a:off x="9588500" y="63080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35</xdr:row>
      <xdr:rowOff>82523</xdr:rowOff>
    </xdr:from>
    <xdr:ext cx="599010"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9339795" y="60832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323,659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16729</xdr:rowOff>
    </xdr:from>
    <xdr:to>
      <xdr:col>46</xdr:col>
      <xdr:colOff>38100</xdr:colOff>
      <xdr:row>37</xdr:row>
      <xdr:rowOff>118329</xdr:rowOff>
    </xdr:to>
    <xdr:sp macro="" textlink="">
      <xdr:nvSpPr>
        <xdr:cNvPr id="305" name="楕円 304">
          <a:extLst>
            <a:ext uri="{FF2B5EF4-FFF2-40B4-BE49-F238E27FC236}">
              <a16:creationId xmlns:a16="http://schemas.microsoft.com/office/drawing/2014/main" id="{00000000-0008-0000-0600-000031010000}"/>
            </a:ext>
          </a:extLst>
        </xdr:cNvPr>
        <xdr:cNvSpPr/>
      </xdr:nvSpPr>
      <xdr:spPr>
        <a:xfrm>
          <a:off x="8699500" y="63603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35</xdr:row>
      <xdr:rowOff>134856</xdr:rowOff>
    </xdr:from>
    <xdr:ext cx="59901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8450795" y="61356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266,427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36</xdr:row>
      <xdr:rowOff>81244</xdr:rowOff>
    </xdr:from>
    <xdr:to>
      <xdr:col>41</xdr:col>
      <xdr:colOff>101600</xdr:colOff>
      <xdr:row>37</xdr:row>
      <xdr:rowOff>11394</xdr:rowOff>
    </xdr:to>
    <xdr:sp macro="" textlink="">
      <xdr:nvSpPr>
        <xdr:cNvPr id="307" name="楕円 306">
          <a:extLst>
            <a:ext uri="{FF2B5EF4-FFF2-40B4-BE49-F238E27FC236}">
              <a16:creationId xmlns:a16="http://schemas.microsoft.com/office/drawing/2014/main" id="{00000000-0008-0000-0600-000033010000}"/>
            </a:ext>
          </a:extLst>
        </xdr:cNvPr>
        <xdr:cNvSpPr/>
      </xdr:nvSpPr>
      <xdr:spPr>
        <a:xfrm>
          <a:off x="7810500" y="62534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35</xdr:row>
      <xdr:rowOff>27921</xdr:rowOff>
    </xdr:from>
    <xdr:ext cx="59901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7561795" y="60286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383,373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27038</xdr:rowOff>
    </xdr:from>
    <xdr:to>
      <xdr:col>36</xdr:col>
      <xdr:colOff>165100</xdr:colOff>
      <xdr:row>37</xdr:row>
      <xdr:rowOff>128638</xdr:rowOff>
    </xdr:to>
    <xdr:sp macro="" textlink="">
      <xdr:nvSpPr>
        <xdr:cNvPr id="309" name="楕円 308">
          <a:extLst>
            <a:ext uri="{FF2B5EF4-FFF2-40B4-BE49-F238E27FC236}">
              <a16:creationId xmlns:a16="http://schemas.microsoft.com/office/drawing/2014/main" id="{00000000-0008-0000-0600-000035010000}"/>
            </a:ext>
          </a:extLst>
        </xdr:cNvPr>
        <xdr:cNvSpPr/>
      </xdr:nvSpPr>
      <xdr:spPr>
        <a:xfrm>
          <a:off x="6921500" y="6370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35</xdr:row>
      <xdr:rowOff>145165</xdr:rowOff>
    </xdr:from>
    <xdr:ext cx="59901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6672795" y="61459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255,153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1" name="正方形/長方形 310">
          <a:extLst>
            <a:ext uri="{FF2B5EF4-FFF2-40B4-BE49-F238E27FC236}">
              <a16:creationId xmlns:a16="http://schemas.microsoft.com/office/drawing/2014/main" id="{00000000-0008-0000-0600-000037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2" name="正方形/長方形 311">
          <a:extLst>
            <a:ext uri="{FF2B5EF4-FFF2-40B4-BE49-F238E27FC236}">
              <a16:creationId xmlns:a16="http://schemas.microsoft.com/office/drawing/2014/main" id="{00000000-0008-0000-0600-000038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3" name="正方形/長方形 312">
          <a:extLst>
            <a:ext uri="{FF2B5EF4-FFF2-40B4-BE49-F238E27FC236}">
              <a16:creationId xmlns:a16="http://schemas.microsoft.com/office/drawing/2014/main" id="{00000000-0008-0000-0600-000039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4" name="正方形/長方形 313">
          <a:extLst>
            <a:ext uri="{FF2B5EF4-FFF2-40B4-BE49-F238E27FC236}">
              <a16:creationId xmlns:a16="http://schemas.microsoft.com/office/drawing/2014/main" id="{00000000-0008-0000-0600-00003A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15" name="正方形/長方形 314">
          <a:extLst>
            <a:ext uri="{FF2B5EF4-FFF2-40B4-BE49-F238E27FC236}">
              <a16:creationId xmlns:a16="http://schemas.microsoft.com/office/drawing/2014/main" id="{00000000-0008-0000-0600-00003B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16" name="正方形/長方形 315">
          <a:extLst>
            <a:ext uri="{FF2B5EF4-FFF2-40B4-BE49-F238E27FC236}">
              <a16:creationId xmlns:a16="http://schemas.microsoft.com/office/drawing/2014/main" id="{00000000-0008-0000-0600-00003C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17" name="正方形/長方形 316">
          <a:extLst>
            <a:ext uri="{FF2B5EF4-FFF2-40B4-BE49-F238E27FC236}">
              <a16:creationId xmlns:a16="http://schemas.microsoft.com/office/drawing/2014/main" id="{00000000-0008-0000-0600-00003D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18" name="正方形/長方形 317">
          <a:extLst>
            <a:ext uri="{FF2B5EF4-FFF2-40B4-BE49-F238E27FC236}">
              <a16:creationId xmlns:a16="http://schemas.microsoft.com/office/drawing/2014/main" id="{00000000-0008-0000-0600-00003E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19" name="テキスト ボックス 318">
          <a:extLst>
            <a:ext uri="{FF2B5EF4-FFF2-40B4-BE49-F238E27FC236}">
              <a16:creationId xmlns:a16="http://schemas.microsoft.com/office/drawing/2014/main" id="{00000000-0008-0000-0600-00003F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0" name="直線コネクタ 319">
          <a:extLst>
            <a:ext uri="{FF2B5EF4-FFF2-40B4-BE49-F238E27FC236}">
              <a16:creationId xmlns:a16="http://schemas.microsoft.com/office/drawing/2014/main" id="{00000000-0008-0000-0600-000040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21" name="直線コネクタ 320">
          <a:extLst>
            <a:ext uri="{FF2B5EF4-FFF2-40B4-BE49-F238E27FC236}">
              <a16:creationId xmlns:a16="http://schemas.microsoft.com/office/drawing/2014/main" id="{00000000-0008-0000-0600-000041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22" name="テキスト ボックス 321">
          <a:extLst>
            <a:ext uri="{FF2B5EF4-FFF2-40B4-BE49-F238E27FC236}">
              <a16:creationId xmlns:a16="http://schemas.microsoft.com/office/drawing/2014/main" id="{00000000-0008-0000-0600-000042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23" name="直線コネクタ 322">
          <a:extLst>
            <a:ext uri="{FF2B5EF4-FFF2-40B4-BE49-F238E27FC236}">
              <a16:creationId xmlns:a16="http://schemas.microsoft.com/office/drawing/2014/main" id="{00000000-0008-0000-0600-000043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55</xdr:row>
      <xdr:rowOff>54627</xdr:rowOff>
    </xdr:from>
    <xdr:ext cx="685572" cy="259045"/>
    <xdr:sp macro="" textlink="">
      <xdr:nvSpPr>
        <xdr:cNvPr id="324" name="テキスト ボックス 323">
          <a:extLst>
            <a:ext uri="{FF2B5EF4-FFF2-40B4-BE49-F238E27FC236}">
              <a16:creationId xmlns:a16="http://schemas.microsoft.com/office/drawing/2014/main" id="{00000000-0008-0000-0600-000044010000}"/>
            </a:ext>
          </a:extLst>
        </xdr:cNvPr>
        <xdr:cNvSpPr txBox="1"/>
      </xdr:nvSpPr>
      <xdr:spPr>
        <a:xfrm>
          <a:off x="5918428" y="9484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25" name="直線コネクタ 324">
          <a:extLst>
            <a:ext uri="{FF2B5EF4-FFF2-40B4-BE49-F238E27FC236}">
              <a16:creationId xmlns:a16="http://schemas.microsoft.com/office/drawing/2014/main" id="{00000000-0008-0000-0600-000045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111777</xdr:rowOff>
    </xdr:from>
    <xdr:ext cx="685572" cy="259045"/>
    <xdr:sp macro="" textlink="">
      <xdr:nvSpPr>
        <xdr:cNvPr id="326" name="テキスト ボックス 325">
          <a:extLst>
            <a:ext uri="{FF2B5EF4-FFF2-40B4-BE49-F238E27FC236}">
              <a16:creationId xmlns:a16="http://schemas.microsoft.com/office/drawing/2014/main" id="{00000000-0008-0000-0600-000046010000}"/>
            </a:ext>
          </a:extLst>
        </xdr:cNvPr>
        <xdr:cNvSpPr txBox="1"/>
      </xdr:nvSpPr>
      <xdr:spPr>
        <a:xfrm>
          <a:off x="5918428" y="9027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27" name="直線コネクタ 326">
          <a:extLst>
            <a:ext uri="{FF2B5EF4-FFF2-40B4-BE49-F238E27FC236}">
              <a16:creationId xmlns:a16="http://schemas.microsoft.com/office/drawing/2014/main" id="{00000000-0008-0000-0600-000047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168927</xdr:rowOff>
    </xdr:from>
    <xdr:ext cx="685572" cy="259045"/>
    <xdr:sp macro="" textlink="">
      <xdr:nvSpPr>
        <xdr:cNvPr id="328" name="テキスト ボックス 327">
          <a:extLst>
            <a:ext uri="{FF2B5EF4-FFF2-40B4-BE49-F238E27FC236}">
              <a16:creationId xmlns:a16="http://schemas.microsoft.com/office/drawing/2014/main" id="{00000000-0008-0000-0600-000048010000}"/>
            </a:ext>
          </a:extLst>
        </xdr:cNvPr>
        <xdr:cNvSpPr txBox="1"/>
      </xdr:nvSpPr>
      <xdr:spPr>
        <a:xfrm>
          <a:off x="5918428" y="8569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29" name="直線コネクタ 328">
          <a:extLst>
            <a:ext uri="{FF2B5EF4-FFF2-40B4-BE49-F238E27FC236}">
              <a16:creationId xmlns:a16="http://schemas.microsoft.com/office/drawing/2014/main" id="{00000000-0008-0000-0600-000049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30" name="テキスト ボックス 329">
          <a:extLst>
            <a:ext uri="{FF2B5EF4-FFF2-40B4-BE49-F238E27FC236}">
              <a16:creationId xmlns:a16="http://schemas.microsoft.com/office/drawing/2014/main" id="{00000000-0008-0000-0600-00004A010000}"/>
            </a:ext>
          </a:extLst>
        </xdr:cNvPr>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1" name="普通建設事業費グラフ枠">
          <a:extLst>
            <a:ext uri="{FF2B5EF4-FFF2-40B4-BE49-F238E27FC236}">
              <a16:creationId xmlns:a16="http://schemas.microsoft.com/office/drawing/2014/main" id="{00000000-0008-0000-0600-00004B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94975</xdr:rowOff>
    </xdr:from>
    <xdr:to>
      <xdr:col>54</xdr:col>
      <xdr:colOff>189865</xdr:colOff>
      <xdr:row>58</xdr:row>
      <xdr:rowOff>130861</xdr:rowOff>
    </xdr:to>
    <xdr:cxnSp macro="">
      <xdr:nvCxnSpPr>
        <xdr:cNvPr id="332" name="直線コネクタ 331">
          <a:extLst>
            <a:ext uri="{FF2B5EF4-FFF2-40B4-BE49-F238E27FC236}">
              <a16:creationId xmlns:a16="http://schemas.microsoft.com/office/drawing/2014/main" id="{00000000-0008-0000-0600-00004C010000}"/>
            </a:ext>
          </a:extLst>
        </xdr:cNvPr>
        <xdr:cNvCxnSpPr/>
      </xdr:nvCxnSpPr>
      <xdr:spPr>
        <a:xfrm flipV="1">
          <a:off x="10475595" y="8667475"/>
          <a:ext cx="1270" cy="14074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134688</xdr:rowOff>
    </xdr:from>
    <xdr:ext cx="534377" cy="259045"/>
    <xdr:sp macro="" textlink="">
      <xdr:nvSpPr>
        <xdr:cNvPr id="333" name="普通建設事業費最小値テキスト">
          <a:extLst>
            <a:ext uri="{FF2B5EF4-FFF2-40B4-BE49-F238E27FC236}">
              <a16:creationId xmlns:a16="http://schemas.microsoft.com/office/drawing/2014/main" id="{00000000-0008-0000-0600-00004D010000}"/>
            </a:ext>
          </a:extLst>
        </xdr:cNvPr>
        <xdr:cNvSpPr txBox="1"/>
      </xdr:nvSpPr>
      <xdr:spPr>
        <a:xfrm>
          <a:off x="10528300" y="100787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38,665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130861</xdr:rowOff>
    </xdr:from>
    <xdr:to>
      <xdr:col>55</xdr:col>
      <xdr:colOff>88900</xdr:colOff>
      <xdr:row>58</xdr:row>
      <xdr:rowOff>130861</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10388600" y="100749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41652</xdr:rowOff>
    </xdr:from>
    <xdr:ext cx="690189" cy="259045"/>
    <xdr:sp macro="" textlink="">
      <xdr:nvSpPr>
        <xdr:cNvPr id="335" name="普通建設事業費最大値テキスト">
          <a:extLst>
            <a:ext uri="{FF2B5EF4-FFF2-40B4-BE49-F238E27FC236}">
              <a16:creationId xmlns:a16="http://schemas.microsoft.com/office/drawing/2014/main" id="{00000000-0008-0000-0600-00004F010000}"/>
            </a:ext>
          </a:extLst>
        </xdr:cNvPr>
        <xdr:cNvSpPr txBox="1"/>
      </xdr:nvSpPr>
      <xdr:spPr>
        <a:xfrm>
          <a:off x="10528300" y="844270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6,195,648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94975</xdr:rowOff>
    </xdr:from>
    <xdr:to>
      <xdr:col>55</xdr:col>
      <xdr:colOff>88900</xdr:colOff>
      <xdr:row>50</xdr:row>
      <xdr:rowOff>94975</xdr:rowOff>
    </xdr:to>
    <xdr:cxnSp macro="">
      <xdr:nvCxnSpPr>
        <xdr:cNvPr id="336" name="直線コネクタ 335">
          <a:extLst>
            <a:ext uri="{FF2B5EF4-FFF2-40B4-BE49-F238E27FC236}">
              <a16:creationId xmlns:a16="http://schemas.microsoft.com/office/drawing/2014/main" id="{00000000-0008-0000-0600-000050010000}"/>
            </a:ext>
          </a:extLst>
        </xdr:cNvPr>
        <xdr:cNvCxnSpPr/>
      </xdr:nvCxnSpPr>
      <xdr:spPr>
        <a:xfrm>
          <a:off x="10388600" y="86674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30989</xdr:rowOff>
    </xdr:from>
    <xdr:to>
      <xdr:col>55</xdr:col>
      <xdr:colOff>0</xdr:colOff>
      <xdr:row>58</xdr:row>
      <xdr:rowOff>26408</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flipV="1">
          <a:off x="9639300" y="9803639"/>
          <a:ext cx="838200" cy="1668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168219</xdr:rowOff>
    </xdr:from>
    <xdr:ext cx="599010" cy="259045"/>
    <xdr:sp macro="" textlink="">
      <xdr:nvSpPr>
        <xdr:cNvPr id="338" name="普通建設事業費平均値テキスト">
          <a:extLst>
            <a:ext uri="{FF2B5EF4-FFF2-40B4-BE49-F238E27FC236}">
              <a16:creationId xmlns:a16="http://schemas.microsoft.com/office/drawing/2014/main" id="{00000000-0008-0000-0600-000052010000}"/>
            </a:ext>
          </a:extLst>
        </xdr:cNvPr>
        <xdr:cNvSpPr txBox="1"/>
      </xdr:nvSpPr>
      <xdr:spPr>
        <a:xfrm>
          <a:off x="10528300" y="994086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308,655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18342</xdr:rowOff>
    </xdr:from>
    <xdr:to>
      <xdr:col>55</xdr:col>
      <xdr:colOff>50800</xdr:colOff>
      <xdr:row>58</xdr:row>
      <xdr:rowOff>119942</xdr:rowOff>
    </xdr:to>
    <xdr:sp macro="" textlink="">
      <xdr:nvSpPr>
        <xdr:cNvPr id="339" name="フローチャート: 判断 338">
          <a:extLst>
            <a:ext uri="{FF2B5EF4-FFF2-40B4-BE49-F238E27FC236}">
              <a16:creationId xmlns:a16="http://schemas.microsoft.com/office/drawing/2014/main" id="{00000000-0008-0000-0600-000053010000}"/>
            </a:ext>
          </a:extLst>
        </xdr:cNvPr>
        <xdr:cNvSpPr/>
      </xdr:nvSpPr>
      <xdr:spPr>
        <a:xfrm>
          <a:off x="10426700" y="99624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26408</xdr:rowOff>
    </xdr:from>
    <xdr:to>
      <xdr:col>50</xdr:col>
      <xdr:colOff>114300</xdr:colOff>
      <xdr:row>58</xdr:row>
      <xdr:rowOff>50924</xdr:rowOff>
    </xdr:to>
    <xdr:cxnSp macro="">
      <xdr:nvCxnSpPr>
        <xdr:cNvPr id="340" name="直線コネクタ 339">
          <a:extLst>
            <a:ext uri="{FF2B5EF4-FFF2-40B4-BE49-F238E27FC236}">
              <a16:creationId xmlns:a16="http://schemas.microsoft.com/office/drawing/2014/main" id="{00000000-0008-0000-0600-000054010000}"/>
            </a:ext>
          </a:extLst>
        </xdr:cNvPr>
        <xdr:cNvCxnSpPr/>
      </xdr:nvCxnSpPr>
      <xdr:spPr>
        <a:xfrm flipV="1">
          <a:off x="8750300" y="9970508"/>
          <a:ext cx="889000" cy="245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21213</xdr:rowOff>
    </xdr:from>
    <xdr:to>
      <xdr:col>50</xdr:col>
      <xdr:colOff>165100</xdr:colOff>
      <xdr:row>58</xdr:row>
      <xdr:rowOff>122813</xdr:rowOff>
    </xdr:to>
    <xdr:sp macro="" textlink="">
      <xdr:nvSpPr>
        <xdr:cNvPr id="341" name="フローチャート: 判断 340">
          <a:extLst>
            <a:ext uri="{FF2B5EF4-FFF2-40B4-BE49-F238E27FC236}">
              <a16:creationId xmlns:a16="http://schemas.microsoft.com/office/drawing/2014/main" id="{00000000-0008-0000-0600-000055010000}"/>
            </a:ext>
          </a:extLst>
        </xdr:cNvPr>
        <xdr:cNvSpPr/>
      </xdr:nvSpPr>
      <xdr:spPr>
        <a:xfrm>
          <a:off x="9588500" y="99653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58</xdr:row>
      <xdr:rowOff>113940</xdr:rowOff>
    </xdr:from>
    <xdr:ext cx="599010" cy="259045"/>
    <xdr:sp macro="" textlink="">
      <xdr:nvSpPr>
        <xdr:cNvPr id="342" name="テキスト ボックス 341">
          <a:extLst>
            <a:ext uri="{FF2B5EF4-FFF2-40B4-BE49-F238E27FC236}">
              <a16:creationId xmlns:a16="http://schemas.microsoft.com/office/drawing/2014/main" id="{00000000-0008-0000-0600-000056010000}"/>
            </a:ext>
          </a:extLst>
        </xdr:cNvPr>
        <xdr:cNvSpPr txBox="1"/>
      </xdr:nvSpPr>
      <xdr:spPr>
        <a:xfrm>
          <a:off x="9339795" y="100580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296,093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2934</xdr:rowOff>
    </xdr:from>
    <xdr:to>
      <xdr:col>45</xdr:col>
      <xdr:colOff>177800</xdr:colOff>
      <xdr:row>58</xdr:row>
      <xdr:rowOff>50924</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a:off x="7861300" y="9775584"/>
          <a:ext cx="889000" cy="219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5989</xdr:rowOff>
    </xdr:from>
    <xdr:to>
      <xdr:col>46</xdr:col>
      <xdr:colOff>38100</xdr:colOff>
      <xdr:row>58</xdr:row>
      <xdr:rowOff>107589</xdr:rowOff>
    </xdr:to>
    <xdr:sp macro="" textlink="">
      <xdr:nvSpPr>
        <xdr:cNvPr id="344" name="フローチャート: 判断 343">
          <a:extLst>
            <a:ext uri="{FF2B5EF4-FFF2-40B4-BE49-F238E27FC236}">
              <a16:creationId xmlns:a16="http://schemas.microsoft.com/office/drawing/2014/main" id="{00000000-0008-0000-0600-000058010000}"/>
            </a:ext>
          </a:extLst>
        </xdr:cNvPr>
        <xdr:cNvSpPr/>
      </xdr:nvSpPr>
      <xdr:spPr>
        <a:xfrm>
          <a:off x="8699500" y="99500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58</xdr:row>
      <xdr:rowOff>98716</xdr:rowOff>
    </xdr:from>
    <xdr:ext cx="599010" cy="259045"/>
    <xdr:sp macro="" textlink="">
      <xdr:nvSpPr>
        <xdr:cNvPr id="345" name="テキスト ボックス 344">
          <a:extLst>
            <a:ext uri="{FF2B5EF4-FFF2-40B4-BE49-F238E27FC236}">
              <a16:creationId xmlns:a16="http://schemas.microsoft.com/office/drawing/2014/main" id="{00000000-0008-0000-0600-000059010000}"/>
            </a:ext>
          </a:extLst>
        </xdr:cNvPr>
        <xdr:cNvSpPr txBox="1"/>
      </xdr:nvSpPr>
      <xdr:spPr>
        <a:xfrm>
          <a:off x="8450795" y="100428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362,690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2934</xdr:rowOff>
    </xdr:from>
    <xdr:to>
      <xdr:col>41</xdr:col>
      <xdr:colOff>50800</xdr:colOff>
      <xdr:row>57</xdr:row>
      <xdr:rowOff>34187</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flipV="1">
          <a:off x="6972300" y="9775584"/>
          <a:ext cx="889000" cy="312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12925</xdr:rowOff>
    </xdr:from>
    <xdr:to>
      <xdr:col>41</xdr:col>
      <xdr:colOff>101600</xdr:colOff>
      <xdr:row>58</xdr:row>
      <xdr:rowOff>114525</xdr:rowOff>
    </xdr:to>
    <xdr:sp macro="" textlink="">
      <xdr:nvSpPr>
        <xdr:cNvPr id="347" name="フローチャート: 判断 346">
          <a:extLst>
            <a:ext uri="{FF2B5EF4-FFF2-40B4-BE49-F238E27FC236}">
              <a16:creationId xmlns:a16="http://schemas.microsoft.com/office/drawing/2014/main" id="{00000000-0008-0000-0600-00005B010000}"/>
            </a:ext>
          </a:extLst>
        </xdr:cNvPr>
        <xdr:cNvSpPr/>
      </xdr:nvSpPr>
      <xdr:spPr>
        <a:xfrm>
          <a:off x="7810500" y="9957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58</xdr:row>
      <xdr:rowOff>105652</xdr:rowOff>
    </xdr:from>
    <xdr:ext cx="599010" cy="259045"/>
    <xdr:sp macro="" textlink="">
      <xdr:nvSpPr>
        <xdr:cNvPr id="348" name="テキスト ボックス 347">
          <a:extLst>
            <a:ext uri="{FF2B5EF4-FFF2-40B4-BE49-F238E27FC236}">
              <a16:creationId xmlns:a16="http://schemas.microsoft.com/office/drawing/2014/main" id="{00000000-0008-0000-0600-00005C010000}"/>
            </a:ext>
          </a:extLst>
        </xdr:cNvPr>
        <xdr:cNvSpPr txBox="1"/>
      </xdr:nvSpPr>
      <xdr:spPr>
        <a:xfrm>
          <a:off x="7561795" y="100497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332,350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16448</xdr:rowOff>
    </xdr:from>
    <xdr:to>
      <xdr:col>36</xdr:col>
      <xdr:colOff>165100</xdr:colOff>
      <xdr:row>58</xdr:row>
      <xdr:rowOff>118048</xdr:rowOff>
    </xdr:to>
    <xdr:sp macro="" textlink="">
      <xdr:nvSpPr>
        <xdr:cNvPr id="349" name="フローチャート: 判断 348">
          <a:extLst>
            <a:ext uri="{FF2B5EF4-FFF2-40B4-BE49-F238E27FC236}">
              <a16:creationId xmlns:a16="http://schemas.microsoft.com/office/drawing/2014/main" id="{00000000-0008-0000-0600-00005D010000}"/>
            </a:ext>
          </a:extLst>
        </xdr:cNvPr>
        <xdr:cNvSpPr/>
      </xdr:nvSpPr>
      <xdr:spPr>
        <a:xfrm>
          <a:off x="6921500" y="9960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58</xdr:row>
      <xdr:rowOff>109175</xdr:rowOff>
    </xdr:from>
    <xdr:ext cx="599010" cy="259045"/>
    <xdr:sp macro="" textlink="">
      <xdr:nvSpPr>
        <xdr:cNvPr id="350" name="テキスト ボックス 349">
          <a:extLst>
            <a:ext uri="{FF2B5EF4-FFF2-40B4-BE49-F238E27FC236}">
              <a16:creationId xmlns:a16="http://schemas.microsoft.com/office/drawing/2014/main" id="{00000000-0008-0000-0600-00005E010000}"/>
            </a:ext>
          </a:extLst>
        </xdr:cNvPr>
        <xdr:cNvSpPr txBox="1"/>
      </xdr:nvSpPr>
      <xdr:spPr>
        <a:xfrm>
          <a:off x="6672795" y="100532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316,937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1" name="テキスト ボックス 350">
          <a:extLst>
            <a:ext uri="{FF2B5EF4-FFF2-40B4-BE49-F238E27FC236}">
              <a16:creationId xmlns:a16="http://schemas.microsoft.com/office/drawing/2014/main" id="{00000000-0008-0000-0600-00005F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2" name="テキスト ボックス 351">
          <a:extLst>
            <a:ext uri="{FF2B5EF4-FFF2-40B4-BE49-F238E27FC236}">
              <a16:creationId xmlns:a16="http://schemas.microsoft.com/office/drawing/2014/main" id="{00000000-0008-0000-0600-000060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3" name="テキスト ボックス 352">
          <a:extLst>
            <a:ext uri="{FF2B5EF4-FFF2-40B4-BE49-F238E27FC236}">
              <a16:creationId xmlns:a16="http://schemas.microsoft.com/office/drawing/2014/main" id="{00000000-0008-0000-0600-000061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54" name="テキスト ボックス 353">
          <a:extLst>
            <a:ext uri="{FF2B5EF4-FFF2-40B4-BE49-F238E27FC236}">
              <a16:creationId xmlns:a16="http://schemas.microsoft.com/office/drawing/2014/main" id="{00000000-0008-0000-0600-000062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55" name="テキスト ボックス 354">
          <a:extLst>
            <a:ext uri="{FF2B5EF4-FFF2-40B4-BE49-F238E27FC236}">
              <a16:creationId xmlns:a16="http://schemas.microsoft.com/office/drawing/2014/main" id="{00000000-0008-0000-0600-000063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151639</xdr:rowOff>
    </xdr:from>
    <xdr:to>
      <xdr:col>55</xdr:col>
      <xdr:colOff>50800</xdr:colOff>
      <xdr:row>57</xdr:row>
      <xdr:rowOff>81789</xdr:rowOff>
    </xdr:to>
    <xdr:sp macro="" textlink="">
      <xdr:nvSpPr>
        <xdr:cNvPr id="356" name="楕円 355">
          <a:extLst>
            <a:ext uri="{FF2B5EF4-FFF2-40B4-BE49-F238E27FC236}">
              <a16:creationId xmlns:a16="http://schemas.microsoft.com/office/drawing/2014/main" id="{00000000-0008-0000-0600-000064010000}"/>
            </a:ext>
          </a:extLst>
        </xdr:cNvPr>
        <xdr:cNvSpPr/>
      </xdr:nvSpPr>
      <xdr:spPr>
        <a:xfrm>
          <a:off x="10426700" y="9752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3066</xdr:rowOff>
    </xdr:from>
    <xdr:ext cx="690189" cy="259045"/>
    <xdr:sp macro="" textlink="">
      <xdr:nvSpPr>
        <xdr:cNvPr id="357" name="普通建設事業費該当値テキスト">
          <a:extLst>
            <a:ext uri="{FF2B5EF4-FFF2-40B4-BE49-F238E27FC236}">
              <a16:creationId xmlns:a16="http://schemas.microsoft.com/office/drawing/2014/main" id="{00000000-0008-0000-0600-000065010000}"/>
            </a:ext>
          </a:extLst>
        </xdr:cNvPr>
        <xdr:cNvSpPr txBox="1"/>
      </xdr:nvSpPr>
      <xdr:spPr>
        <a:xfrm>
          <a:off x="10528300" y="9604266"/>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1,225,552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147058</xdr:rowOff>
    </xdr:from>
    <xdr:to>
      <xdr:col>50</xdr:col>
      <xdr:colOff>165100</xdr:colOff>
      <xdr:row>58</xdr:row>
      <xdr:rowOff>77208</xdr:rowOff>
    </xdr:to>
    <xdr:sp macro="" textlink="">
      <xdr:nvSpPr>
        <xdr:cNvPr id="358" name="楕円 357">
          <a:extLst>
            <a:ext uri="{FF2B5EF4-FFF2-40B4-BE49-F238E27FC236}">
              <a16:creationId xmlns:a16="http://schemas.microsoft.com/office/drawing/2014/main" id="{00000000-0008-0000-0600-000066010000}"/>
            </a:ext>
          </a:extLst>
        </xdr:cNvPr>
        <xdr:cNvSpPr/>
      </xdr:nvSpPr>
      <xdr:spPr>
        <a:xfrm>
          <a:off x="9588500" y="9919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56</xdr:row>
      <xdr:rowOff>93735</xdr:rowOff>
    </xdr:from>
    <xdr:ext cx="599010"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9339795" y="96949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495,590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124</xdr:rowOff>
    </xdr:from>
    <xdr:to>
      <xdr:col>46</xdr:col>
      <xdr:colOff>38100</xdr:colOff>
      <xdr:row>58</xdr:row>
      <xdr:rowOff>101724</xdr:rowOff>
    </xdr:to>
    <xdr:sp macro="" textlink="">
      <xdr:nvSpPr>
        <xdr:cNvPr id="360" name="楕円 359">
          <a:extLst>
            <a:ext uri="{FF2B5EF4-FFF2-40B4-BE49-F238E27FC236}">
              <a16:creationId xmlns:a16="http://schemas.microsoft.com/office/drawing/2014/main" id="{00000000-0008-0000-0600-000068010000}"/>
            </a:ext>
          </a:extLst>
        </xdr:cNvPr>
        <xdr:cNvSpPr/>
      </xdr:nvSpPr>
      <xdr:spPr>
        <a:xfrm>
          <a:off x="8699500" y="99442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56</xdr:row>
      <xdr:rowOff>118251</xdr:rowOff>
    </xdr:from>
    <xdr:ext cx="59901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8450795" y="97194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388,345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123584</xdr:rowOff>
    </xdr:from>
    <xdr:to>
      <xdr:col>41</xdr:col>
      <xdr:colOff>101600</xdr:colOff>
      <xdr:row>57</xdr:row>
      <xdr:rowOff>53734</xdr:rowOff>
    </xdr:to>
    <xdr:sp macro="" textlink="">
      <xdr:nvSpPr>
        <xdr:cNvPr id="362" name="楕円 361">
          <a:extLst>
            <a:ext uri="{FF2B5EF4-FFF2-40B4-BE49-F238E27FC236}">
              <a16:creationId xmlns:a16="http://schemas.microsoft.com/office/drawing/2014/main" id="{00000000-0008-0000-0600-00006A010000}"/>
            </a:ext>
          </a:extLst>
        </xdr:cNvPr>
        <xdr:cNvSpPr/>
      </xdr:nvSpPr>
      <xdr:spPr>
        <a:xfrm>
          <a:off x="7810500" y="97247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86705</xdr:colOff>
      <xdr:row>55</xdr:row>
      <xdr:rowOff>70261</xdr:rowOff>
    </xdr:from>
    <xdr:ext cx="690189"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7516205" y="950001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1,348,276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154837</xdr:rowOff>
    </xdr:from>
    <xdr:to>
      <xdr:col>36</xdr:col>
      <xdr:colOff>165100</xdr:colOff>
      <xdr:row>57</xdr:row>
      <xdr:rowOff>84987</xdr:rowOff>
    </xdr:to>
    <xdr:sp macro="" textlink="">
      <xdr:nvSpPr>
        <xdr:cNvPr id="364" name="楕円 363">
          <a:extLst>
            <a:ext uri="{FF2B5EF4-FFF2-40B4-BE49-F238E27FC236}">
              <a16:creationId xmlns:a16="http://schemas.microsoft.com/office/drawing/2014/main" id="{00000000-0008-0000-0600-00006C010000}"/>
            </a:ext>
          </a:extLst>
        </xdr:cNvPr>
        <xdr:cNvSpPr/>
      </xdr:nvSpPr>
      <xdr:spPr>
        <a:xfrm>
          <a:off x="6921500" y="97560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150205</xdr:colOff>
      <xdr:row>55</xdr:row>
      <xdr:rowOff>101514</xdr:rowOff>
    </xdr:from>
    <xdr:ext cx="690189"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6627205" y="953126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1,211,561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66" name="正方形/長方形 365">
          <a:extLst>
            <a:ext uri="{FF2B5EF4-FFF2-40B4-BE49-F238E27FC236}">
              <a16:creationId xmlns:a16="http://schemas.microsoft.com/office/drawing/2014/main" id="{00000000-0008-0000-0600-00006E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67" name="正方形/長方形 366">
          <a:extLst>
            <a:ext uri="{FF2B5EF4-FFF2-40B4-BE49-F238E27FC236}">
              <a16:creationId xmlns:a16="http://schemas.microsoft.com/office/drawing/2014/main" id="{00000000-0008-0000-0600-00006F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68" name="正方形/長方形 367">
          <a:extLst>
            <a:ext uri="{FF2B5EF4-FFF2-40B4-BE49-F238E27FC236}">
              <a16:creationId xmlns:a16="http://schemas.microsoft.com/office/drawing/2014/main" id="{00000000-0008-0000-0600-000070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69" name="正方形/長方形 368">
          <a:extLst>
            <a:ext uri="{FF2B5EF4-FFF2-40B4-BE49-F238E27FC236}">
              <a16:creationId xmlns:a16="http://schemas.microsoft.com/office/drawing/2014/main" id="{00000000-0008-0000-0600-000071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0" name="正方形/長方形 369">
          <a:extLst>
            <a:ext uri="{FF2B5EF4-FFF2-40B4-BE49-F238E27FC236}">
              <a16:creationId xmlns:a16="http://schemas.microsoft.com/office/drawing/2014/main" id="{00000000-0008-0000-0600-000072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1" name="正方形/長方形 370">
          <a:extLst>
            <a:ext uri="{FF2B5EF4-FFF2-40B4-BE49-F238E27FC236}">
              <a16:creationId xmlns:a16="http://schemas.microsoft.com/office/drawing/2014/main" id="{00000000-0008-0000-0600-000073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2" name="正方形/長方形 371">
          <a:extLst>
            <a:ext uri="{FF2B5EF4-FFF2-40B4-BE49-F238E27FC236}">
              <a16:creationId xmlns:a16="http://schemas.microsoft.com/office/drawing/2014/main" id="{00000000-0008-0000-0600-000074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3" name="正方形/長方形 372">
          <a:extLst>
            <a:ext uri="{FF2B5EF4-FFF2-40B4-BE49-F238E27FC236}">
              <a16:creationId xmlns:a16="http://schemas.microsoft.com/office/drawing/2014/main" id="{00000000-0008-0000-0600-000075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74" name="テキスト ボックス 373">
          <a:extLst>
            <a:ext uri="{FF2B5EF4-FFF2-40B4-BE49-F238E27FC236}">
              <a16:creationId xmlns:a16="http://schemas.microsoft.com/office/drawing/2014/main" id="{00000000-0008-0000-0600-000076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75" name="直線コネクタ 374">
          <a:extLst>
            <a:ext uri="{FF2B5EF4-FFF2-40B4-BE49-F238E27FC236}">
              <a16:creationId xmlns:a16="http://schemas.microsoft.com/office/drawing/2014/main" id="{00000000-0008-0000-0600-000077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76" name="直線コネクタ 375">
          <a:extLst>
            <a:ext uri="{FF2B5EF4-FFF2-40B4-BE49-F238E27FC236}">
              <a16:creationId xmlns:a16="http://schemas.microsoft.com/office/drawing/2014/main" id="{00000000-0008-0000-0600-000078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77" name="テキスト ボックス 376">
          <a:extLst>
            <a:ext uri="{FF2B5EF4-FFF2-40B4-BE49-F238E27FC236}">
              <a16:creationId xmlns:a16="http://schemas.microsoft.com/office/drawing/2014/main" id="{00000000-0008-0000-0600-000079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78" name="直線コネクタ 377">
          <a:extLst>
            <a:ext uri="{FF2B5EF4-FFF2-40B4-BE49-F238E27FC236}">
              <a16:creationId xmlns:a16="http://schemas.microsoft.com/office/drawing/2014/main" id="{00000000-0008-0000-0600-00007A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75</xdr:row>
      <xdr:rowOff>54627</xdr:rowOff>
    </xdr:from>
    <xdr:ext cx="595419" cy="259045"/>
    <xdr:sp macro="" textlink="">
      <xdr:nvSpPr>
        <xdr:cNvPr id="379" name="テキスト ボックス 378">
          <a:extLst>
            <a:ext uri="{FF2B5EF4-FFF2-40B4-BE49-F238E27FC236}">
              <a16:creationId xmlns:a16="http://schemas.microsoft.com/office/drawing/2014/main" id="{00000000-0008-0000-0600-00007B010000}"/>
            </a:ext>
          </a:extLst>
        </xdr:cNvPr>
        <xdr:cNvSpPr txBox="1"/>
      </xdr:nvSpPr>
      <xdr:spPr>
        <a:xfrm>
          <a:off x="6008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80" name="直線コネクタ 379">
          <a:extLst>
            <a:ext uri="{FF2B5EF4-FFF2-40B4-BE49-F238E27FC236}">
              <a16:creationId xmlns:a16="http://schemas.microsoft.com/office/drawing/2014/main" id="{00000000-0008-0000-0600-00007C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72</xdr:row>
      <xdr:rowOff>111777</xdr:rowOff>
    </xdr:from>
    <xdr:ext cx="685572" cy="259045"/>
    <xdr:sp macro="" textlink="">
      <xdr:nvSpPr>
        <xdr:cNvPr id="381" name="テキスト ボックス 380">
          <a:extLst>
            <a:ext uri="{FF2B5EF4-FFF2-40B4-BE49-F238E27FC236}">
              <a16:creationId xmlns:a16="http://schemas.microsoft.com/office/drawing/2014/main" id="{00000000-0008-0000-0600-00007D010000}"/>
            </a:ext>
          </a:extLst>
        </xdr:cNvPr>
        <xdr:cNvSpPr txBox="1"/>
      </xdr:nvSpPr>
      <xdr:spPr>
        <a:xfrm>
          <a:off x="5918428" y="12456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82" name="直線コネクタ 381">
          <a:extLst>
            <a:ext uri="{FF2B5EF4-FFF2-40B4-BE49-F238E27FC236}">
              <a16:creationId xmlns:a16="http://schemas.microsoft.com/office/drawing/2014/main" id="{00000000-0008-0000-0600-00007E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69</xdr:row>
      <xdr:rowOff>168927</xdr:rowOff>
    </xdr:from>
    <xdr:ext cx="685572" cy="259045"/>
    <xdr:sp macro="" textlink="">
      <xdr:nvSpPr>
        <xdr:cNvPr id="383" name="テキスト ボックス 382">
          <a:extLst>
            <a:ext uri="{FF2B5EF4-FFF2-40B4-BE49-F238E27FC236}">
              <a16:creationId xmlns:a16="http://schemas.microsoft.com/office/drawing/2014/main" id="{00000000-0008-0000-0600-00007F010000}"/>
            </a:ext>
          </a:extLst>
        </xdr:cNvPr>
        <xdr:cNvSpPr txBox="1"/>
      </xdr:nvSpPr>
      <xdr:spPr>
        <a:xfrm>
          <a:off x="5918428" y="11998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84" name="直線コネクタ 383">
          <a:extLst>
            <a:ext uri="{FF2B5EF4-FFF2-40B4-BE49-F238E27FC236}">
              <a16:creationId xmlns:a16="http://schemas.microsoft.com/office/drawing/2014/main" id="{00000000-0008-0000-0600-000080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67</xdr:row>
      <xdr:rowOff>54627</xdr:rowOff>
    </xdr:from>
    <xdr:ext cx="685572" cy="259045"/>
    <xdr:sp macro="" textlink="">
      <xdr:nvSpPr>
        <xdr:cNvPr id="385" name="テキスト ボックス 384">
          <a:extLst>
            <a:ext uri="{FF2B5EF4-FFF2-40B4-BE49-F238E27FC236}">
              <a16:creationId xmlns:a16="http://schemas.microsoft.com/office/drawing/2014/main" id="{00000000-0008-0000-0600-000081010000}"/>
            </a:ext>
          </a:extLst>
        </xdr:cNvPr>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86" name="普通建設事業費 （ うち新規整備　）グラフ枠">
          <a:extLst>
            <a:ext uri="{FF2B5EF4-FFF2-40B4-BE49-F238E27FC236}">
              <a16:creationId xmlns:a16="http://schemas.microsoft.com/office/drawing/2014/main" id="{00000000-0008-0000-0600-000082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37676</xdr:rowOff>
    </xdr:from>
    <xdr:to>
      <xdr:col>54</xdr:col>
      <xdr:colOff>189865</xdr:colOff>
      <xdr:row>78</xdr:row>
      <xdr:rowOff>139700</xdr:rowOff>
    </xdr:to>
    <xdr:cxnSp macro="">
      <xdr:nvCxnSpPr>
        <xdr:cNvPr id="387" name="直線コネクタ 386">
          <a:extLst>
            <a:ext uri="{FF2B5EF4-FFF2-40B4-BE49-F238E27FC236}">
              <a16:creationId xmlns:a16="http://schemas.microsoft.com/office/drawing/2014/main" id="{00000000-0008-0000-0600-000083010000}"/>
            </a:ext>
          </a:extLst>
        </xdr:cNvPr>
        <xdr:cNvCxnSpPr/>
      </xdr:nvCxnSpPr>
      <xdr:spPr>
        <a:xfrm flipV="1">
          <a:off x="10475595" y="12039176"/>
          <a:ext cx="1270" cy="14736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143527</xdr:rowOff>
    </xdr:from>
    <xdr:ext cx="249299" cy="259045"/>
    <xdr:sp macro="" textlink="">
      <xdr:nvSpPr>
        <xdr:cNvPr id="388" name="普通建設事業費 （ うち新規整備　）最小値テキスト">
          <a:extLst>
            <a:ext uri="{FF2B5EF4-FFF2-40B4-BE49-F238E27FC236}">
              <a16:creationId xmlns:a16="http://schemas.microsoft.com/office/drawing/2014/main" id="{00000000-0008-0000-0600-000084010000}"/>
            </a:ext>
          </a:extLst>
        </xdr:cNvPr>
        <xdr:cNvSpPr txBox="1"/>
      </xdr:nvSpPr>
      <xdr:spPr>
        <a:xfrm>
          <a:off x="10528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139700</xdr:rowOff>
    </xdr:from>
    <xdr:to>
      <xdr:col>55</xdr:col>
      <xdr:colOff>88900</xdr:colOff>
      <xdr:row>78</xdr:row>
      <xdr:rowOff>139700</xdr:rowOff>
    </xdr:to>
    <xdr:cxnSp macro="">
      <xdr:nvCxnSpPr>
        <xdr:cNvPr id="389" name="直線コネクタ 388">
          <a:extLst>
            <a:ext uri="{FF2B5EF4-FFF2-40B4-BE49-F238E27FC236}">
              <a16:creationId xmlns:a16="http://schemas.microsoft.com/office/drawing/2014/main" id="{00000000-0008-0000-0600-000085010000}"/>
            </a:ext>
          </a:extLst>
        </xdr:cNvPr>
        <xdr:cNvCxnSpPr/>
      </xdr:nvCxnSpPr>
      <xdr:spPr>
        <a:xfrm>
          <a:off x="10388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155803</xdr:rowOff>
    </xdr:from>
    <xdr:ext cx="690189" cy="259045"/>
    <xdr:sp macro="" textlink="">
      <xdr:nvSpPr>
        <xdr:cNvPr id="390" name="普通建設事業費 （ うち新規整備　）最大値テキスト">
          <a:extLst>
            <a:ext uri="{FF2B5EF4-FFF2-40B4-BE49-F238E27FC236}">
              <a16:creationId xmlns:a16="http://schemas.microsoft.com/office/drawing/2014/main" id="{00000000-0008-0000-0600-000086010000}"/>
            </a:ext>
          </a:extLst>
        </xdr:cNvPr>
        <xdr:cNvSpPr txBox="1"/>
      </xdr:nvSpPr>
      <xdr:spPr>
        <a:xfrm>
          <a:off x="10528300" y="1181440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1,611,575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37676</xdr:rowOff>
    </xdr:from>
    <xdr:to>
      <xdr:col>55</xdr:col>
      <xdr:colOff>88900</xdr:colOff>
      <xdr:row>70</xdr:row>
      <xdr:rowOff>37676</xdr:rowOff>
    </xdr:to>
    <xdr:cxnSp macro="">
      <xdr:nvCxnSpPr>
        <xdr:cNvPr id="391" name="直線コネクタ 390">
          <a:extLst>
            <a:ext uri="{FF2B5EF4-FFF2-40B4-BE49-F238E27FC236}">
              <a16:creationId xmlns:a16="http://schemas.microsoft.com/office/drawing/2014/main" id="{00000000-0008-0000-0600-000087010000}"/>
            </a:ext>
          </a:extLst>
        </xdr:cNvPr>
        <xdr:cNvCxnSpPr/>
      </xdr:nvCxnSpPr>
      <xdr:spPr>
        <a:xfrm>
          <a:off x="10388600" y="120391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3093</xdr:rowOff>
    </xdr:from>
    <xdr:to>
      <xdr:col>55</xdr:col>
      <xdr:colOff>0</xdr:colOff>
      <xdr:row>78</xdr:row>
      <xdr:rowOff>110579</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9639300" y="13376193"/>
          <a:ext cx="838200" cy="1074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4515</xdr:rowOff>
    </xdr:from>
    <xdr:ext cx="599010" cy="259045"/>
    <xdr:sp macro="" textlink="">
      <xdr:nvSpPr>
        <xdr:cNvPr id="393" name="普通建設事業費 （ うち新規整備　）平均値テキスト">
          <a:extLst>
            <a:ext uri="{FF2B5EF4-FFF2-40B4-BE49-F238E27FC236}">
              <a16:creationId xmlns:a16="http://schemas.microsoft.com/office/drawing/2014/main" id="{00000000-0008-0000-0600-000089010000}"/>
            </a:ext>
          </a:extLst>
        </xdr:cNvPr>
        <xdr:cNvSpPr txBox="1"/>
      </xdr:nvSpPr>
      <xdr:spPr>
        <a:xfrm>
          <a:off x="10528300" y="1320616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117,302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153088</xdr:rowOff>
    </xdr:from>
    <xdr:to>
      <xdr:col>55</xdr:col>
      <xdr:colOff>50800</xdr:colOff>
      <xdr:row>78</xdr:row>
      <xdr:rowOff>83238</xdr:rowOff>
    </xdr:to>
    <xdr:sp macro="" textlink="">
      <xdr:nvSpPr>
        <xdr:cNvPr id="394" name="フローチャート: 判断 393">
          <a:extLst>
            <a:ext uri="{FF2B5EF4-FFF2-40B4-BE49-F238E27FC236}">
              <a16:creationId xmlns:a16="http://schemas.microsoft.com/office/drawing/2014/main" id="{00000000-0008-0000-0600-00008A010000}"/>
            </a:ext>
          </a:extLst>
        </xdr:cNvPr>
        <xdr:cNvSpPr/>
      </xdr:nvSpPr>
      <xdr:spPr>
        <a:xfrm>
          <a:off x="10426700" y="133547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3093</xdr:rowOff>
    </xdr:from>
    <xdr:to>
      <xdr:col>50</xdr:col>
      <xdr:colOff>114300</xdr:colOff>
      <xdr:row>78</xdr:row>
      <xdr:rowOff>118323</xdr:rowOff>
    </xdr:to>
    <xdr:cxnSp macro="">
      <xdr:nvCxnSpPr>
        <xdr:cNvPr id="395" name="直線コネクタ 394">
          <a:extLst>
            <a:ext uri="{FF2B5EF4-FFF2-40B4-BE49-F238E27FC236}">
              <a16:creationId xmlns:a16="http://schemas.microsoft.com/office/drawing/2014/main" id="{00000000-0008-0000-0600-00008B010000}"/>
            </a:ext>
          </a:extLst>
        </xdr:cNvPr>
        <xdr:cNvCxnSpPr/>
      </xdr:nvCxnSpPr>
      <xdr:spPr>
        <a:xfrm flipV="1">
          <a:off x="8750300" y="13376193"/>
          <a:ext cx="889000" cy="1152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170669</xdr:rowOff>
    </xdr:from>
    <xdr:to>
      <xdr:col>50</xdr:col>
      <xdr:colOff>165100</xdr:colOff>
      <xdr:row>78</xdr:row>
      <xdr:rowOff>100819</xdr:rowOff>
    </xdr:to>
    <xdr:sp macro="" textlink="">
      <xdr:nvSpPr>
        <xdr:cNvPr id="396" name="フローチャート: 判断 395">
          <a:extLst>
            <a:ext uri="{FF2B5EF4-FFF2-40B4-BE49-F238E27FC236}">
              <a16:creationId xmlns:a16="http://schemas.microsoft.com/office/drawing/2014/main" id="{00000000-0008-0000-0600-00008C010000}"/>
            </a:ext>
          </a:extLst>
        </xdr:cNvPr>
        <xdr:cNvSpPr/>
      </xdr:nvSpPr>
      <xdr:spPr>
        <a:xfrm>
          <a:off x="9588500" y="133723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91946</xdr:rowOff>
    </xdr:from>
    <xdr:ext cx="534377" cy="259045"/>
    <xdr:sp macro="" textlink="">
      <xdr:nvSpPr>
        <xdr:cNvPr id="397" name="テキスト ボックス 396">
          <a:extLst>
            <a:ext uri="{FF2B5EF4-FFF2-40B4-BE49-F238E27FC236}">
              <a16:creationId xmlns:a16="http://schemas.microsoft.com/office/drawing/2014/main" id="{00000000-0008-0000-0600-00008D010000}"/>
            </a:ext>
          </a:extLst>
        </xdr:cNvPr>
        <xdr:cNvSpPr txBox="1"/>
      </xdr:nvSpPr>
      <xdr:spPr>
        <a:xfrm>
          <a:off x="9372111" y="134650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101029</xdr:rowOff>
    </xdr:from>
    <xdr:to>
      <xdr:col>45</xdr:col>
      <xdr:colOff>177800</xdr:colOff>
      <xdr:row>78</xdr:row>
      <xdr:rowOff>118323</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a:off x="7861300" y="13474129"/>
          <a:ext cx="889000" cy="172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133486</xdr:rowOff>
    </xdr:from>
    <xdr:to>
      <xdr:col>46</xdr:col>
      <xdr:colOff>38100</xdr:colOff>
      <xdr:row>78</xdr:row>
      <xdr:rowOff>63636</xdr:rowOff>
    </xdr:to>
    <xdr:sp macro="" textlink="">
      <xdr:nvSpPr>
        <xdr:cNvPr id="399" name="フローチャート: 判断 398">
          <a:extLst>
            <a:ext uri="{FF2B5EF4-FFF2-40B4-BE49-F238E27FC236}">
              <a16:creationId xmlns:a16="http://schemas.microsoft.com/office/drawing/2014/main" id="{00000000-0008-0000-0600-00008F010000}"/>
            </a:ext>
          </a:extLst>
        </xdr:cNvPr>
        <xdr:cNvSpPr/>
      </xdr:nvSpPr>
      <xdr:spPr>
        <a:xfrm>
          <a:off x="8699500" y="13335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76</xdr:row>
      <xdr:rowOff>80163</xdr:rowOff>
    </xdr:from>
    <xdr:ext cx="599010" cy="259045"/>
    <xdr:sp macro="" textlink="">
      <xdr:nvSpPr>
        <xdr:cNvPr id="400" name="テキスト ボックス 399">
          <a:extLst>
            <a:ext uri="{FF2B5EF4-FFF2-40B4-BE49-F238E27FC236}">
              <a16:creationId xmlns:a16="http://schemas.microsoft.com/office/drawing/2014/main" id="{00000000-0008-0000-0600-000090010000}"/>
            </a:ext>
          </a:extLst>
        </xdr:cNvPr>
        <xdr:cNvSpPr txBox="1"/>
      </xdr:nvSpPr>
      <xdr:spPr>
        <a:xfrm>
          <a:off x="8450795" y="131103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138,740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101029</xdr:rowOff>
    </xdr:from>
    <xdr:to>
      <xdr:col>41</xdr:col>
      <xdr:colOff>50800</xdr:colOff>
      <xdr:row>78</xdr:row>
      <xdr:rowOff>109077</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flipV="1">
          <a:off x="6972300" y="13474129"/>
          <a:ext cx="889000" cy="80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153397</xdr:rowOff>
    </xdr:from>
    <xdr:to>
      <xdr:col>41</xdr:col>
      <xdr:colOff>101600</xdr:colOff>
      <xdr:row>78</xdr:row>
      <xdr:rowOff>83547</xdr:rowOff>
    </xdr:to>
    <xdr:sp macro="" textlink="">
      <xdr:nvSpPr>
        <xdr:cNvPr id="402" name="フローチャート: 判断 401">
          <a:extLst>
            <a:ext uri="{FF2B5EF4-FFF2-40B4-BE49-F238E27FC236}">
              <a16:creationId xmlns:a16="http://schemas.microsoft.com/office/drawing/2014/main" id="{00000000-0008-0000-0600-000092010000}"/>
            </a:ext>
          </a:extLst>
        </xdr:cNvPr>
        <xdr:cNvSpPr/>
      </xdr:nvSpPr>
      <xdr:spPr>
        <a:xfrm>
          <a:off x="7810500" y="133550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76</xdr:row>
      <xdr:rowOff>100074</xdr:rowOff>
    </xdr:from>
    <xdr:ext cx="599010" cy="259045"/>
    <xdr:sp macro="" textlink="">
      <xdr:nvSpPr>
        <xdr:cNvPr id="403" name="テキスト ボックス 402">
          <a:extLst>
            <a:ext uri="{FF2B5EF4-FFF2-40B4-BE49-F238E27FC236}">
              <a16:creationId xmlns:a16="http://schemas.microsoft.com/office/drawing/2014/main" id="{00000000-0008-0000-0600-000093010000}"/>
            </a:ext>
          </a:extLst>
        </xdr:cNvPr>
        <xdr:cNvSpPr txBox="1"/>
      </xdr:nvSpPr>
      <xdr:spPr>
        <a:xfrm>
          <a:off x="7561795" y="131302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116,965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148467</xdr:rowOff>
    </xdr:from>
    <xdr:to>
      <xdr:col>36</xdr:col>
      <xdr:colOff>165100</xdr:colOff>
      <xdr:row>78</xdr:row>
      <xdr:rowOff>78617</xdr:rowOff>
    </xdr:to>
    <xdr:sp macro="" textlink="">
      <xdr:nvSpPr>
        <xdr:cNvPr id="404" name="フローチャート: 判断 403">
          <a:extLst>
            <a:ext uri="{FF2B5EF4-FFF2-40B4-BE49-F238E27FC236}">
              <a16:creationId xmlns:a16="http://schemas.microsoft.com/office/drawing/2014/main" id="{00000000-0008-0000-0600-000094010000}"/>
            </a:ext>
          </a:extLst>
        </xdr:cNvPr>
        <xdr:cNvSpPr/>
      </xdr:nvSpPr>
      <xdr:spPr>
        <a:xfrm>
          <a:off x="6921500" y="133501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76</xdr:row>
      <xdr:rowOff>95144</xdr:rowOff>
    </xdr:from>
    <xdr:ext cx="599010" cy="259045"/>
    <xdr:sp macro="" textlink="">
      <xdr:nvSpPr>
        <xdr:cNvPr id="405" name="テキスト ボックス 404">
          <a:extLst>
            <a:ext uri="{FF2B5EF4-FFF2-40B4-BE49-F238E27FC236}">
              <a16:creationId xmlns:a16="http://schemas.microsoft.com/office/drawing/2014/main" id="{00000000-0008-0000-0600-000095010000}"/>
            </a:ext>
          </a:extLst>
        </xdr:cNvPr>
        <xdr:cNvSpPr txBox="1"/>
      </xdr:nvSpPr>
      <xdr:spPr>
        <a:xfrm>
          <a:off x="6672795" y="131253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122,356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06" name="テキスト ボックス 405">
          <a:extLst>
            <a:ext uri="{FF2B5EF4-FFF2-40B4-BE49-F238E27FC236}">
              <a16:creationId xmlns:a16="http://schemas.microsoft.com/office/drawing/2014/main" id="{00000000-0008-0000-0600-000096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07" name="テキスト ボックス 406">
          <a:extLst>
            <a:ext uri="{FF2B5EF4-FFF2-40B4-BE49-F238E27FC236}">
              <a16:creationId xmlns:a16="http://schemas.microsoft.com/office/drawing/2014/main" id="{00000000-0008-0000-0600-000097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08" name="テキスト ボックス 407">
          <a:extLst>
            <a:ext uri="{FF2B5EF4-FFF2-40B4-BE49-F238E27FC236}">
              <a16:creationId xmlns:a16="http://schemas.microsoft.com/office/drawing/2014/main" id="{00000000-0008-0000-0600-000098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09" name="テキスト ボックス 408">
          <a:extLst>
            <a:ext uri="{FF2B5EF4-FFF2-40B4-BE49-F238E27FC236}">
              <a16:creationId xmlns:a16="http://schemas.microsoft.com/office/drawing/2014/main" id="{00000000-0008-0000-0600-000099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0" name="テキスト ボックス 409">
          <a:extLst>
            <a:ext uri="{FF2B5EF4-FFF2-40B4-BE49-F238E27FC236}">
              <a16:creationId xmlns:a16="http://schemas.microsoft.com/office/drawing/2014/main" id="{00000000-0008-0000-0600-00009A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59779</xdr:rowOff>
    </xdr:from>
    <xdr:to>
      <xdr:col>55</xdr:col>
      <xdr:colOff>50800</xdr:colOff>
      <xdr:row>78</xdr:row>
      <xdr:rowOff>161379</xdr:rowOff>
    </xdr:to>
    <xdr:sp macro="" textlink="">
      <xdr:nvSpPr>
        <xdr:cNvPr id="411" name="楕円 410">
          <a:extLst>
            <a:ext uri="{FF2B5EF4-FFF2-40B4-BE49-F238E27FC236}">
              <a16:creationId xmlns:a16="http://schemas.microsoft.com/office/drawing/2014/main" id="{00000000-0008-0000-0600-00009B010000}"/>
            </a:ext>
          </a:extLst>
        </xdr:cNvPr>
        <xdr:cNvSpPr/>
      </xdr:nvSpPr>
      <xdr:spPr>
        <a:xfrm>
          <a:off x="10426700" y="134328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146156</xdr:rowOff>
    </xdr:from>
    <xdr:ext cx="534377" cy="259045"/>
    <xdr:sp macro="" textlink="">
      <xdr:nvSpPr>
        <xdr:cNvPr id="412" name="普通建設事業費 （ うち新規整備　）該当値テキスト">
          <a:extLst>
            <a:ext uri="{FF2B5EF4-FFF2-40B4-BE49-F238E27FC236}">
              <a16:creationId xmlns:a16="http://schemas.microsoft.com/office/drawing/2014/main" id="{00000000-0008-0000-0600-00009C010000}"/>
            </a:ext>
          </a:extLst>
        </xdr:cNvPr>
        <xdr:cNvSpPr txBox="1"/>
      </xdr:nvSpPr>
      <xdr:spPr>
        <a:xfrm>
          <a:off x="10528300" y="133478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31,847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123743</xdr:rowOff>
    </xdr:from>
    <xdr:to>
      <xdr:col>50</xdr:col>
      <xdr:colOff>165100</xdr:colOff>
      <xdr:row>78</xdr:row>
      <xdr:rowOff>53893</xdr:rowOff>
    </xdr:to>
    <xdr:sp macro="" textlink="">
      <xdr:nvSpPr>
        <xdr:cNvPr id="413" name="楕円 412">
          <a:extLst>
            <a:ext uri="{FF2B5EF4-FFF2-40B4-BE49-F238E27FC236}">
              <a16:creationId xmlns:a16="http://schemas.microsoft.com/office/drawing/2014/main" id="{00000000-0008-0000-0600-00009D010000}"/>
            </a:ext>
          </a:extLst>
        </xdr:cNvPr>
        <xdr:cNvSpPr/>
      </xdr:nvSpPr>
      <xdr:spPr>
        <a:xfrm>
          <a:off x="9588500" y="133253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76</xdr:row>
      <xdr:rowOff>70420</xdr:rowOff>
    </xdr:from>
    <xdr:ext cx="599010" cy="259045"/>
    <xdr:sp macro="" textlink="">
      <xdr:nvSpPr>
        <xdr:cNvPr id="414" name="テキスト ボックス 413">
          <a:extLst>
            <a:ext uri="{FF2B5EF4-FFF2-40B4-BE49-F238E27FC236}">
              <a16:creationId xmlns:a16="http://schemas.microsoft.com/office/drawing/2014/main" id="{00000000-0008-0000-0600-00009E010000}"/>
            </a:ext>
          </a:extLst>
        </xdr:cNvPr>
        <xdr:cNvSpPr txBox="1"/>
      </xdr:nvSpPr>
      <xdr:spPr>
        <a:xfrm>
          <a:off x="9339795" y="131006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149,396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67523</xdr:rowOff>
    </xdr:from>
    <xdr:to>
      <xdr:col>46</xdr:col>
      <xdr:colOff>38100</xdr:colOff>
      <xdr:row>78</xdr:row>
      <xdr:rowOff>169123</xdr:rowOff>
    </xdr:to>
    <xdr:sp macro="" textlink="">
      <xdr:nvSpPr>
        <xdr:cNvPr id="415" name="楕円 414">
          <a:extLst>
            <a:ext uri="{FF2B5EF4-FFF2-40B4-BE49-F238E27FC236}">
              <a16:creationId xmlns:a16="http://schemas.microsoft.com/office/drawing/2014/main" id="{00000000-0008-0000-0600-00009F010000}"/>
            </a:ext>
          </a:extLst>
        </xdr:cNvPr>
        <xdr:cNvSpPr/>
      </xdr:nvSpPr>
      <xdr:spPr>
        <a:xfrm>
          <a:off x="8699500" y="134406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160250</xdr:rowOff>
    </xdr:from>
    <xdr:ext cx="534377"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8483111" y="135333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23,379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50229</xdr:rowOff>
    </xdr:from>
    <xdr:to>
      <xdr:col>41</xdr:col>
      <xdr:colOff>101600</xdr:colOff>
      <xdr:row>78</xdr:row>
      <xdr:rowOff>151829</xdr:rowOff>
    </xdr:to>
    <xdr:sp macro="" textlink="">
      <xdr:nvSpPr>
        <xdr:cNvPr id="417" name="楕円 416">
          <a:extLst>
            <a:ext uri="{FF2B5EF4-FFF2-40B4-BE49-F238E27FC236}">
              <a16:creationId xmlns:a16="http://schemas.microsoft.com/office/drawing/2014/main" id="{00000000-0008-0000-0600-0000A1010000}"/>
            </a:ext>
          </a:extLst>
        </xdr:cNvPr>
        <xdr:cNvSpPr/>
      </xdr:nvSpPr>
      <xdr:spPr>
        <a:xfrm>
          <a:off x="7810500" y="134233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142956</xdr:rowOff>
    </xdr:from>
    <xdr:ext cx="534377"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7594111" y="135160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42,290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58277</xdr:rowOff>
    </xdr:from>
    <xdr:to>
      <xdr:col>36</xdr:col>
      <xdr:colOff>165100</xdr:colOff>
      <xdr:row>78</xdr:row>
      <xdr:rowOff>159877</xdr:rowOff>
    </xdr:to>
    <xdr:sp macro="" textlink="">
      <xdr:nvSpPr>
        <xdr:cNvPr id="419" name="楕円 418">
          <a:extLst>
            <a:ext uri="{FF2B5EF4-FFF2-40B4-BE49-F238E27FC236}">
              <a16:creationId xmlns:a16="http://schemas.microsoft.com/office/drawing/2014/main" id="{00000000-0008-0000-0600-0000A3010000}"/>
            </a:ext>
          </a:extLst>
        </xdr:cNvPr>
        <xdr:cNvSpPr/>
      </xdr:nvSpPr>
      <xdr:spPr>
        <a:xfrm>
          <a:off x="6921500" y="134313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151004</xdr:rowOff>
    </xdr:from>
    <xdr:ext cx="534377"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6705111" y="135241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33,490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1" name="正方形/長方形 420">
          <a:extLst>
            <a:ext uri="{FF2B5EF4-FFF2-40B4-BE49-F238E27FC236}">
              <a16:creationId xmlns:a16="http://schemas.microsoft.com/office/drawing/2014/main" id="{00000000-0008-0000-0600-0000A5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22" name="正方形/長方形 421">
          <a:extLst>
            <a:ext uri="{FF2B5EF4-FFF2-40B4-BE49-F238E27FC236}">
              <a16:creationId xmlns:a16="http://schemas.microsoft.com/office/drawing/2014/main" id="{00000000-0008-0000-0600-0000A6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23" name="正方形/長方形 422">
          <a:extLst>
            <a:ext uri="{FF2B5EF4-FFF2-40B4-BE49-F238E27FC236}">
              <a16:creationId xmlns:a16="http://schemas.microsoft.com/office/drawing/2014/main" id="{00000000-0008-0000-0600-0000A7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24" name="正方形/長方形 423">
          <a:extLst>
            <a:ext uri="{FF2B5EF4-FFF2-40B4-BE49-F238E27FC236}">
              <a16:creationId xmlns:a16="http://schemas.microsoft.com/office/drawing/2014/main" id="{00000000-0008-0000-0600-0000A8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25" name="正方形/長方形 424">
          <a:extLst>
            <a:ext uri="{FF2B5EF4-FFF2-40B4-BE49-F238E27FC236}">
              <a16:creationId xmlns:a16="http://schemas.microsoft.com/office/drawing/2014/main" id="{00000000-0008-0000-0600-0000A9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26" name="正方形/長方形 425">
          <a:extLst>
            <a:ext uri="{FF2B5EF4-FFF2-40B4-BE49-F238E27FC236}">
              <a16:creationId xmlns:a16="http://schemas.microsoft.com/office/drawing/2014/main" id="{00000000-0008-0000-0600-0000AA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27" name="正方形/長方形 426">
          <a:extLst>
            <a:ext uri="{FF2B5EF4-FFF2-40B4-BE49-F238E27FC236}">
              <a16:creationId xmlns:a16="http://schemas.microsoft.com/office/drawing/2014/main" id="{00000000-0008-0000-0600-0000AB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28" name="正方形/長方形 427">
          <a:extLst>
            <a:ext uri="{FF2B5EF4-FFF2-40B4-BE49-F238E27FC236}">
              <a16:creationId xmlns:a16="http://schemas.microsoft.com/office/drawing/2014/main" id="{00000000-0008-0000-0600-0000AC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29" name="テキスト ボックス 428">
          <a:extLst>
            <a:ext uri="{FF2B5EF4-FFF2-40B4-BE49-F238E27FC236}">
              <a16:creationId xmlns:a16="http://schemas.microsoft.com/office/drawing/2014/main" id="{00000000-0008-0000-0600-0000AD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0" name="直線コネクタ 429">
          <a:extLst>
            <a:ext uri="{FF2B5EF4-FFF2-40B4-BE49-F238E27FC236}">
              <a16:creationId xmlns:a16="http://schemas.microsoft.com/office/drawing/2014/main" id="{00000000-0008-0000-0600-0000AE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31" name="直線コネクタ 430">
          <a:extLst>
            <a:ext uri="{FF2B5EF4-FFF2-40B4-BE49-F238E27FC236}">
              <a16:creationId xmlns:a16="http://schemas.microsoft.com/office/drawing/2014/main" id="{00000000-0008-0000-0600-0000AF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32" name="テキスト ボックス 431">
          <a:extLst>
            <a:ext uri="{FF2B5EF4-FFF2-40B4-BE49-F238E27FC236}">
              <a16:creationId xmlns:a16="http://schemas.microsoft.com/office/drawing/2014/main" id="{00000000-0008-0000-0600-0000B0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33" name="直線コネクタ 432">
          <a:extLst>
            <a:ext uri="{FF2B5EF4-FFF2-40B4-BE49-F238E27FC236}">
              <a16:creationId xmlns:a16="http://schemas.microsoft.com/office/drawing/2014/main" id="{00000000-0008-0000-0600-0000B1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95</xdr:row>
      <xdr:rowOff>54627</xdr:rowOff>
    </xdr:from>
    <xdr:ext cx="685572" cy="259045"/>
    <xdr:sp macro="" textlink="">
      <xdr:nvSpPr>
        <xdr:cNvPr id="434" name="テキスト ボックス 433">
          <a:extLst>
            <a:ext uri="{FF2B5EF4-FFF2-40B4-BE49-F238E27FC236}">
              <a16:creationId xmlns:a16="http://schemas.microsoft.com/office/drawing/2014/main" id="{00000000-0008-0000-0600-0000B2010000}"/>
            </a:ext>
          </a:extLst>
        </xdr:cNvPr>
        <xdr:cNvSpPr txBox="1"/>
      </xdr:nvSpPr>
      <xdr:spPr>
        <a:xfrm>
          <a:off x="5918428" y="16342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35" name="直線コネクタ 434">
          <a:extLst>
            <a:ext uri="{FF2B5EF4-FFF2-40B4-BE49-F238E27FC236}">
              <a16:creationId xmlns:a16="http://schemas.microsoft.com/office/drawing/2014/main" id="{00000000-0008-0000-0600-0000B3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92</xdr:row>
      <xdr:rowOff>111777</xdr:rowOff>
    </xdr:from>
    <xdr:ext cx="685572" cy="259045"/>
    <xdr:sp macro="" textlink="">
      <xdr:nvSpPr>
        <xdr:cNvPr id="436" name="テキスト ボックス 435">
          <a:extLst>
            <a:ext uri="{FF2B5EF4-FFF2-40B4-BE49-F238E27FC236}">
              <a16:creationId xmlns:a16="http://schemas.microsoft.com/office/drawing/2014/main" id="{00000000-0008-0000-0600-0000B4010000}"/>
            </a:ext>
          </a:extLst>
        </xdr:cNvPr>
        <xdr:cNvSpPr txBox="1"/>
      </xdr:nvSpPr>
      <xdr:spPr>
        <a:xfrm>
          <a:off x="5918428" y="15885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37" name="直線コネクタ 436">
          <a:extLst>
            <a:ext uri="{FF2B5EF4-FFF2-40B4-BE49-F238E27FC236}">
              <a16:creationId xmlns:a16="http://schemas.microsoft.com/office/drawing/2014/main" id="{00000000-0008-0000-0600-0000B5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89</xdr:row>
      <xdr:rowOff>168927</xdr:rowOff>
    </xdr:from>
    <xdr:ext cx="685572" cy="259045"/>
    <xdr:sp macro="" textlink="">
      <xdr:nvSpPr>
        <xdr:cNvPr id="438" name="テキスト ボックス 437">
          <a:extLst>
            <a:ext uri="{FF2B5EF4-FFF2-40B4-BE49-F238E27FC236}">
              <a16:creationId xmlns:a16="http://schemas.microsoft.com/office/drawing/2014/main" id="{00000000-0008-0000-0600-0000B6010000}"/>
            </a:ext>
          </a:extLst>
        </xdr:cNvPr>
        <xdr:cNvSpPr txBox="1"/>
      </xdr:nvSpPr>
      <xdr:spPr>
        <a:xfrm>
          <a:off x="5918428" y="15427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39" name="直線コネクタ 438">
          <a:extLst>
            <a:ext uri="{FF2B5EF4-FFF2-40B4-BE49-F238E27FC236}">
              <a16:creationId xmlns:a16="http://schemas.microsoft.com/office/drawing/2014/main" id="{00000000-0008-0000-0600-0000B7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40" name="テキスト ボックス 439">
          <a:extLst>
            <a:ext uri="{FF2B5EF4-FFF2-40B4-BE49-F238E27FC236}">
              <a16:creationId xmlns:a16="http://schemas.microsoft.com/office/drawing/2014/main" id="{00000000-0008-0000-0600-0000B8010000}"/>
            </a:ext>
          </a:extLst>
        </xdr:cNvPr>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1" name="普通建設事業費 （ うち更新整備　）グラフ枠">
          <a:extLst>
            <a:ext uri="{FF2B5EF4-FFF2-40B4-BE49-F238E27FC236}">
              <a16:creationId xmlns:a16="http://schemas.microsoft.com/office/drawing/2014/main" id="{00000000-0008-0000-0600-0000B9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50667</xdr:rowOff>
    </xdr:from>
    <xdr:to>
      <xdr:col>54</xdr:col>
      <xdr:colOff>189865</xdr:colOff>
      <xdr:row>98</xdr:row>
      <xdr:rowOff>137643</xdr:rowOff>
    </xdr:to>
    <xdr:cxnSp macro="">
      <xdr:nvCxnSpPr>
        <xdr:cNvPr id="442" name="直線コネクタ 441">
          <a:extLst>
            <a:ext uri="{FF2B5EF4-FFF2-40B4-BE49-F238E27FC236}">
              <a16:creationId xmlns:a16="http://schemas.microsoft.com/office/drawing/2014/main" id="{00000000-0008-0000-0600-0000BA010000}"/>
            </a:ext>
          </a:extLst>
        </xdr:cNvPr>
        <xdr:cNvCxnSpPr/>
      </xdr:nvCxnSpPr>
      <xdr:spPr>
        <a:xfrm flipV="1">
          <a:off x="10475595" y="15652617"/>
          <a:ext cx="1270" cy="12871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155297</xdr:rowOff>
    </xdr:from>
    <xdr:ext cx="469744" cy="259045"/>
    <xdr:sp macro="" textlink="">
      <xdr:nvSpPr>
        <xdr:cNvPr id="443" name="普通建設事業費 （ うち更新整備　）最小値テキスト">
          <a:extLst>
            <a:ext uri="{FF2B5EF4-FFF2-40B4-BE49-F238E27FC236}">
              <a16:creationId xmlns:a16="http://schemas.microsoft.com/office/drawing/2014/main" id="{00000000-0008-0000-0600-0000BB010000}"/>
            </a:ext>
          </a:extLst>
        </xdr:cNvPr>
        <xdr:cNvSpPr txBox="1"/>
      </xdr:nvSpPr>
      <xdr:spPr>
        <a:xfrm>
          <a:off x="10528300" y="16957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137643</xdr:rowOff>
    </xdr:from>
    <xdr:to>
      <xdr:col>55</xdr:col>
      <xdr:colOff>88900</xdr:colOff>
      <xdr:row>98</xdr:row>
      <xdr:rowOff>137643</xdr:rowOff>
    </xdr:to>
    <xdr:cxnSp macro="">
      <xdr:nvCxnSpPr>
        <xdr:cNvPr id="444" name="直線コネクタ 443">
          <a:extLst>
            <a:ext uri="{FF2B5EF4-FFF2-40B4-BE49-F238E27FC236}">
              <a16:creationId xmlns:a16="http://schemas.microsoft.com/office/drawing/2014/main" id="{00000000-0008-0000-0600-0000BC010000}"/>
            </a:ext>
          </a:extLst>
        </xdr:cNvPr>
        <xdr:cNvCxnSpPr/>
      </xdr:nvCxnSpPr>
      <xdr:spPr>
        <a:xfrm>
          <a:off x="10388600" y="169397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168794</xdr:rowOff>
    </xdr:from>
    <xdr:ext cx="690189" cy="259045"/>
    <xdr:sp macro="" textlink="">
      <xdr:nvSpPr>
        <xdr:cNvPr id="445" name="普通建設事業費 （ うち更新整備　）最大値テキスト">
          <a:extLst>
            <a:ext uri="{FF2B5EF4-FFF2-40B4-BE49-F238E27FC236}">
              <a16:creationId xmlns:a16="http://schemas.microsoft.com/office/drawing/2014/main" id="{00000000-0008-0000-0600-0000BD010000}"/>
            </a:ext>
          </a:extLst>
        </xdr:cNvPr>
        <xdr:cNvSpPr txBox="1"/>
      </xdr:nvSpPr>
      <xdr:spPr>
        <a:xfrm>
          <a:off x="10528300" y="1542784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5,639,470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91</xdr:row>
      <xdr:rowOff>50667</xdr:rowOff>
    </xdr:from>
    <xdr:to>
      <xdr:col>55</xdr:col>
      <xdr:colOff>88900</xdr:colOff>
      <xdr:row>91</xdr:row>
      <xdr:rowOff>50667</xdr:rowOff>
    </xdr:to>
    <xdr:cxnSp macro="">
      <xdr:nvCxnSpPr>
        <xdr:cNvPr id="446" name="直線コネクタ 445">
          <a:extLst>
            <a:ext uri="{FF2B5EF4-FFF2-40B4-BE49-F238E27FC236}">
              <a16:creationId xmlns:a16="http://schemas.microsoft.com/office/drawing/2014/main" id="{00000000-0008-0000-0600-0000BE010000}"/>
            </a:ext>
          </a:extLst>
        </xdr:cNvPr>
        <xdr:cNvCxnSpPr/>
      </xdr:nvCxnSpPr>
      <xdr:spPr>
        <a:xfrm>
          <a:off x="10388600" y="156526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43934</xdr:rowOff>
    </xdr:from>
    <xdr:to>
      <xdr:col>55</xdr:col>
      <xdr:colOff>0</xdr:colOff>
      <xdr:row>98</xdr:row>
      <xdr:rowOff>64377</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flipV="1">
          <a:off x="9639300" y="16674584"/>
          <a:ext cx="838200" cy="1918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28297</xdr:rowOff>
    </xdr:from>
    <xdr:ext cx="599010" cy="259045"/>
    <xdr:sp macro="" textlink="">
      <xdr:nvSpPr>
        <xdr:cNvPr id="448" name="普通建設事業費 （ うち更新整備　）平均値テキスト">
          <a:extLst>
            <a:ext uri="{FF2B5EF4-FFF2-40B4-BE49-F238E27FC236}">
              <a16:creationId xmlns:a16="http://schemas.microsoft.com/office/drawing/2014/main" id="{00000000-0008-0000-0600-0000C0010000}"/>
            </a:ext>
          </a:extLst>
        </xdr:cNvPr>
        <xdr:cNvSpPr txBox="1"/>
      </xdr:nvSpPr>
      <xdr:spPr>
        <a:xfrm>
          <a:off x="10528300" y="1683039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170,736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49870</xdr:rowOff>
    </xdr:from>
    <xdr:to>
      <xdr:col>55</xdr:col>
      <xdr:colOff>50800</xdr:colOff>
      <xdr:row>98</xdr:row>
      <xdr:rowOff>151470</xdr:rowOff>
    </xdr:to>
    <xdr:sp macro="" textlink="">
      <xdr:nvSpPr>
        <xdr:cNvPr id="449" name="フローチャート: 判断 448">
          <a:extLst>
            <a:ext uri="{FF2B5EF4-FFF2-40B4-BE49-F238E27FC236}">
              <a16:creationId xmlns:a16="http://schemas.microsoft.com/office/drawing/2014/main" id="{00000000-0008-0000-0600-0000C1010000}"/>
            </a:ext>
          </a:extLst>
        </xdr:cNvPr>
        <xdr:cNvSpPr/>
      </xdr:nvSpPr>
      <xdr:spPr>
        <a:xfrm>
          <a:off x="10426700" y="16851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60159</xdr:rowOff>
    </xdr:from>
    <xdr:to>
      <xdr:col>50</xdr:col>
      <xdr:colOff>114300</xdr:colOff>
      <xdr:row>98</xdr:row>
      <xdr:rowOff>64377</xdr:rowOff>
    </xdr:to>
    <xdr:cxnSp macro="">
      <xdr:nvCxnSpPr>
        <xdr:cNvPr id="450" name="直線コネクタ 449">
          <a:extLst>
            <a:ext uri="{FF2B5EF4-FFF2-40B4-BE49-F238E27FC236}">
              <a16:creationId xmlns:a16="http://schemas.microsoft.com/office/drawing/2014/main" id="{00000000-0008-0000-0600-0000C2010000}"/>
            </a:ext>
          </a:extLst>
        </xdr:cNvPr>
        <xdr:cNvCxnSpPr/>
      </xdr:nvCxnSpPr>
      <xdr:spPr>
        <a:xfrm>
          <a:off x="8750300" y="16862259"/>
          <a:ext cx="889000" cy="42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98</xdr:row>
      <xdr:rowOff>47182</xdr:rowOff>
    </xdr:from>
    <xdr:to>
      <xdr:col>50</xdr:col>
      <xdr:colOff>165100</xdr:colOff>
      <xdr:row>98</xdr:row>
      <xdr:rowOff>148782</xdr:rowOff>
    </xdr:to>
    <xdr:sp macro="" textlink="">
      <xdr:nvSpPr>
        <xdr:cNvPr id="451" name="フローチャート: 判断 450">
          <a:extLst>
            <a:ext uri="{FF2B5EF4-FFF2-40B4-BE49-F238E27FC236}">
              <a16:creationId xmlns:a16="http://schemas.microsoft.com/office/drawing/2014/main" id="{00000000-0008-0000-0600-0000C3010000}"/>
            </a:ext>
          </a:extLst>
        </xdr:cNvPr>
        <xdr:cNvSpPr/>
      </xdr:nvSpPr>
      <xdr:spPr>
        <a:xfrm>
          <a:off x="9588500" y="168492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98</xdr:row>
      <xdr:rowOff>139909</xdr:rowOff>
    </xdr:from>
    <xdr:ext cx="599010" cy="259045"/>
    <xdr:sp macro="" textlink="">
      <xdr:nvSpPr>
        <xdr:cNvPr id="452" name="テキスト ボックス 451">
          <a:extLst>
            <a:ext uri="{FF2B5EF4-FFF2-40B4-BE49-F238E27FC236}">
              <a16:creationId xmlns:a16="http://schemas.microsoft.com/office/drawing/2014/main" id="{00000000-0008-0000-0600-0000C4010000}"/>
            </a:ext>
          </a:extLst>
        </xdr:cNvPr>
        <xdr:cNvSpPr txBox="1"/>
      </xdr:nvSpPr>
      <xdr:spPr>
        <a:xfrm>
          <a:off x="9339795" y="169420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17148</xdr:rowOff>
    </xdr:from>
    <xdr:to>
      <xdr:col>45</xdr:col>
      <xdr:colOff>177800</xdr:colOff>
      <xdr:row>98</xdr:row>
      <xdr:rowOff>60159</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a:off x="7861300" y="16647798"/>
          <a:ext cx="889000" cy="2144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98</xdr:row>
      <xdr:rowOff>46006</xdr:rowOff>
    </xdr:from>
    <xdr:to>
      <xdr:col>46</xdr:col>
      <xdr:colOff>38100</xdr:colOff>
      <xdr:row>98</xdr:row>
      <xdr:rowOff>147606</xdr:rowOff>
    </xdr:to>
    <xdr:sp macro="" textlink="">
      <xdr:nvSpPr>
        <xdr:cNvPr id="454" name="フローチャート: 判断 453">
          <a:extLst>
            <a:ext uri="{FF2B5EF4-FFF2-40B4-BE49-F238E27FC236}">
              <a16:creationId xmlns:a16="http://schemas.microsoft.com/office/drawing/2014/main" id="{00000000-0008-0000-0600-0000C6010000}"/>
            </a:ext>
          </a:extLst>
        </xdr:cNvPr>
        <xdr:cNvSpPr/>
      </xdr:nvSpPr>
      <xdr:spPr>
        <a:xfrm>
          <a:off x="8699500" y="168481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98</xdr:row>
      <xdr:rowOff>138733</xdr:rowOff>
    </xdr:from>
    <xdr:ext cx="599010" cy="259045"/>
    <xdr:sp macro="" textlink="">
      <xdr:nvSpPr>
        <xdr:cNvPr id="455" name="テキスト ボックス 454">
          <a:extLst>
            <a:ext uri="{FF2B5EF4-FFF2-40B4-BE49-F238E27FC236}">
              <a16:creationId xmlns:a16="http://schemas.microsoft.com/office/drawing/2014/main" id="{00000000-0008-0000-0600-0000C7010000}"/>
            </a:ext>
          </a:extLst>
        </xdr:cNvPr>
        <xdr:cNvSpPr txBox="1"/>
      </xdr:nvSpPr>
      <xdr:spPr>
        <a:xfrm>
          <a:off x="8450795" y="169408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17148</xdr:rowOff>
    </xdr:from>
    <xdr:to>
      <xdr:col>41</xdr:col>
      <xdr:colOff>50800</xdr:colOff>
      <xdr:row>97</xdr:row>
      <xdr:rowOff>45053</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flipV="1">
          <a:off x="6972300" y="16647798"/>
          <a:ext cx="889000" cy="27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98</xdr:row>
      <xdr:rowOff>44569</xdr:rowOff>
    </xdr:from>
    <xdr:to>
      <xdr:col>41</xdr:col>
      <xdr:colOff>101600</xdr:colOff>
      <xdr:row>98</xdr:row>
      <xdr:rowOff>146169</xdr:rowOff>
    </xdr:to>
    <xdr:sp macro="" textlink="">
      <xdr:nvSpPr>
        <xdr:cNvPr id="457" name="フローチャート: 判断 456">
          <a:extLst>
            <a:ext uri="{FF2B5EF4-FFF2-40B4-BE49-F238E27FC236}">
              <a16:creationId xmlns:a16="http://schemas.microsoft.com/office/drawing/2014/main" id="{00000000-0008-0000-0600-0000C9010000}"/>
            </a:ext>
          </a:extLst>
        </xdr:cNvPr>
        <xdr:cNvSpPr/>
      </xdr:nvSpPr>
      <xdr:spPr>
        <a:xfrm>
          <a:off x="7810500" y="168466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98</xdr:row>
      <xdr:rowOff>137296</xdr:rowOff>
    </xdr:from>
    <xdr:ext cx="599010" cy="259045"/>
    <xdr:sp macro="" textlink="">
      <xdr:nvSpPr>
        <xdr:cNvPr id="458" name="テキスト ボックス 457">
          <a:extLst>
            <a:ext uri="{FF2B5EF4-FFF2-40B4-BE49-F238E27FC236}">
              <a16:creationId xmlns:a16="http://schemas.microsoft.com/office/drawing/2014/main" id="{00000000-0008-0000-0600-0000CA010000}"/>
            </a:ext>
          </a:extLst>
        </xdr:cNvPr>
        <xdr:cNvSpPr txBox="1"/>
      </xdr:nvSpPr>
      <xdr:spPr>
        <a:xfrm>
          <a:off x="7561795" y="169393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193,924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50019</xdr:rowOff>
    </xdr:from>
    <xdr:to>
      <xdr:col>36</xdr:col>
      <xdr:colOff>165100</xdr:colOff>
      <xdr:row>98</xdr:row>
      <xdr:rowOff>151619</xdr:rowOff>
    </xdr:to>
    <xdr:sp macro="" textlink="">
      <xdr:nvSpPr>
        <xdr:cNvPr id="459" name="フローチャート: 判断 458">
          <a:extLst>
            <a:ext uri="{FF2B5EF4-FFF2-40B4-BE49-F238E27FC236}">
              <a16:creationId xmlns:a16="http://schemas.microsoft.com/office/drawing/2014/main" id="{00000000-0008-0000-0600-0000CB010000}"/>
            </a:ext>
          </a:extLst>
        </xdr:cNvPr>
        <xdr:cNvSpPr/>
      </xdr:nvSpPr>
      <xdr:spPr>
        <a:xfrm>
          <a:off x="6921500" y="168521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98</xdr:row>
      <xdr:rowOff>142746</xdr:rowOff>
    </xdr:from>
    <xdr:ext cx="599010" cy="259045"/>
    <xdr:sp macro="" textlink="">
      <xdr:nvSpPr>
        <xdr:cNvPr id="460" name="テキスト ボックス 459">
          <a:extLst>
            <a:ext uri="{FF2B5EF4-FFF2-40B4-BE49-F238E27FC236}">
              <a16:creationId xmlns:a16="http://schemas.microsoft.com/office/drawing/2014/main" id="{00000000-0008-0000-0600-0000CC010000}"/>
            </a:ext>
          </a:extLst>
        </xdr:cNvPr>
        <xdr:cNvSpPr txBox="1"/>
      </xdr:nvSpPr>
      <xdr:spPr>
        <a:xfrm>
          <a:off x="6672795" y="169448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1" name="テキスト ボックス 460">
          <a:extLst>
            <a:ext uri="{FF2B5EF4-FFF2-40B4-BE49-F238E27FC236}">
              <a16:creationId xmlns:a16="http://schemas.microsoft.com/office/drawing/2014/main" id="{00000000-0008-0000-0600-0000CD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62" name="テキスト ボックス 461">
          <a:extLst>
            <a:ext uri="{FF2B5EF4-FFF2-40B4-BE49-F238E27FC236}">
              <a16:creationId xmlns:a16="http://schemas.microsoft.com/office/drawing/2014/main" id="{00000000-0008-0000-0600-0000CE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63" name="テキスト ボックス 462">
          <a:extLst>
            <a:ext uri="{FF2B5EF4-FFF2-40B4-BE49-F238E27FC236}">
              <a16:creationId xmlns:a16="http://schemas.microsoft.com/office/drawing/2014/main" id="{00000000-0008-0000-0600-0000CF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64" name="テキスト ボックス 463">
          <a:extLst>
            <a:ext uri="{FF2B5EF4-FFF2-40B4-BE49-F238E27FC236}">
              <a16:creationId xmlns:a16="http://schemas.microsoft.com/office/drawing/2014/main" id="{00000000-0008-0000-0600-0000D0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65" name="テキスト ボックス 464">
          <a:extLst>
            <a:ext uri="{FF2B5EF4-FFF2-40B4-BE49-F238E27FC236}">
              <a16:creationId xmlns:a16="http://schemas.microsoft.com/office/drawing/2014/main" id="{00000000-0008-0000-0600-0000D1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164584</xdr:rowOff>
    </xdr:from>
    <xdr:to>
      <xdr:col>55</xdr:col>
      <xdr:colOff>50800</xdr:colOff>
      <xdr:row>97</xdr:row>
      <xdr:rowOff>94734</xdr:rowOff>
    </xdr:to>
    <xdr:sp macro="" textlink="">
      <xdr:nvSpPr>
        <xdr:cNvPr id="466" name="楕円 465">
          <a:extLst>
            <a:ext uri="{FF2B5EF4-FFF2-40B4-BE49-F238E27FC236}">
              <a16:creationId xmlns:a16="http://schemas.microsoft.com/office/drawing/2014/main" id="{00000000-0008-0000-0600-0000D2010000}"/>
            </a:ext>
          </a:extLst>
        </xdr:cNvPr>
        <xdr:cNvSpPr/>
      </xdr:nvSpPr>
      <xdr:spPr>
        <a:xfrm>
          <a:off x="10426700" y="166237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16011</xdr:rowOff>
    </xdr:from>
    <xdr:ext cx="690189" cy="259045"/>
    <xdr:sp macro="" textlink="">
      <xdr:nvSpPr>
        <xdr:cNvPr id="467" name="普通建設事業費 （ うち更新整備　）該当値テキスト">
          <a:extLst>
            <a:ext uri="{FF2B5EF4-FFF2-40B4-BE49-F238E27FC236}">
              <a16:creationId xmlns:a16="http://schemas.microsoft.com/office/drawing/2014/main" id="{00000000-0008-0000-0600-0000D3010000}"/>
            </a:ext>
          </a:extLst>
        </xdr:cNvPr>
        <xdr:cNvSpPr txBox="1"/>
      </xdr:nvSpPr>
      <xdr:spPr>
        <a:xfrm>
          <a:off x="10528300" y="1647521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1,168,926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13577</xdr:rowOff>
    </xdr:from>
    <xdr:to>
      <xdr:col>50</xdr:col>
      <xdr:colOff>165100</xdr:colOff>
      <xdr:row>98</xdr:row>
      <xdr:rowOff>115177</xdr:rowOff>
    </xdr:to>
    <xdr:sp macro="" textlink="">
      <xdr:nvSpPr>
        <xdr:cNvPr id="468" name="楕円 467">
          <a:extLst>
            <a:ext uri="{FF2B5EF4-FFF2-40B4-BE49-F238E27FC236}">
              <a16:creationId xmlns:a16="http://schemas.microsoft.com/office/drawing/2014/main" id="{00000000-0008-0000-0600-0000D4010000}"/>
            </a:ext>
          </a:extLst>
        </xdr:cNvPr>
        <xdr:cNvSpPr/>
      </xdr:nvSpPr>
      <xdr:spPr>
        <a:xfrm>
          <a:off x="9588500" y="168156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96</xdr:row>
      <xdr:rowOff>131704</xdr:rowOff>
    </xdr:from>
    <xdr:ext cx="599010" cy="259045"/>
    <xdr:sp macro="" textlink="">
      <xdr:nvSpPr>
        <xdr:cNvPr id="469" name="テキスト ボックス 468">
          <a:extLst>
            <a:ext uri="{FF2B5EF4-FFF2-40B4-BE49-F238E27FC236}">
              <a16:creationId xmlns:a16="http://schemas.microsoft.com/office/drawing/2014/main" id="{00000000-0008-0000-0600-0000D5010000}"/>
            </a:ext>
          </a:extLst>
        </xdr:cNvPr>
        <xdr:cNvSpPr txBox="1"/>
      </xdr:nvSpPr>
      <xdr:spPr>
        <a:xfrm>
          <a:off x="9339795" y="165909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329,494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9359</xdr:rowOff>
    </xdr:from>
    <xdr:to>
      <xdr:col>46</xdr:col>
      <xdr:colOff>38100</xdr:colOff>
      <xdr:row>98</xdr:row>
      <xdr:rowOff>110959</xdr:rowOff>
    </xdr:to>
    <xdr:sp macro="" textlink="">
      <xdr:nvSpPr>
        <xdr:cNvPr id="470" name="楕円 469">
          <a:extLst>
            <a:ext uri="{FF2B5EF4-FFF2-40B4-BE49-F238E27FC236}">
              <a16:creationId xmlns:a16="http://schemas.microsoft.com/office/drawing/2014/main" id="{00000000-0008-0000-0600-0000D6010000}"/>
            </a:ext>
          </a:extLst>
        </xdr:cNvPr>
        <xdr:cNvSpPr/>
      </xdr:nvSpPr>
      <xdr:spPr>
        <a:xfrm>
          <a:off x="8699500" y="168114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96</xdr:row>
      <xdr:rowOff>127486</xdr:rowOff>
    </xdr:from>
    <xdr:ext cx="599010" cy="259045"/>
    <xdr:sp macro="" textlink="">
      <xdr:nvSpPr>
        <xdr:cNvPr id="471" name="テキスト ボックス 470">
          <a:extLst>
            <a:ext uri="{FF2B5EF4-FFF2-40B4-BE49-F238E27FC236}">
              <a16:creationId xmlns:a16="http://schemas.microsoft.com/office/drawing/2014/main" id="{00000000-0008-0000-0600-0000D7010000}"/>
            </a:ext>
          </a:extLst>
        </xdr:cNvPr>
        <xdr:cNvSpPr txBox="1"/>
      </xdr:nvSpPr>
      <xdr:spPr>
        <a:xfrm>
          <a:off x="8450795" y="165866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347,950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137798</xdr:rowOff>
    </xdr:from>
    <xdr:to>
      <xdr:col>41</xdr:col>
      <xdr:colOff>101600</xdr:colOff>
      <xdr:row>97</xdr:row>
      <xdr:rowOff>67948</xdr:rowOff>
    </xdr:to>
    <xdr:sp macro="" textlink="">
      <xdr:nvSpPr>
        <xdr:cNvPr id="472" name="楕円 471">
          <a:extLst>
            <a:ext uri="{FF2B5EF4-FFF2-40B4-BE49-F238E27FC236}">
              <a16:creationId xmlns:a16="http://schemas.microsoft.com/office/drawing/2014/main" id="{00000000-0008-0000-0600-0000D8010000}"/>
            </a:ext>
          </a:extLst>
        </xdr:cNvPr>
        <xdr:cNvSpPr/>
      </xdr:nvSpPr>
      <xdr:spPr>
        <a:xfrm>
          <a:off x="7810500" y="165969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86705</xdr:colOff>
      <xdr:row>95</xdr:row>
      <xdr:rowOff>84475</xdr:rowOff>
    </xdr:from>
    <xdr:ext cx="690189"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7516205" y="16372225"/>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1,286,100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165703</xdr:rowOff>
    </xdr:from>
    <xdr:to>
      <xdr:col>36</xdr:col>
      <xdr:colOff>165100</xdr:colOff>
      <xdr:row>97</xdr:row>
      <xdr:rowOff>95853</xdr:rowOff>
    </xdr:to>
    <xdr:sp macro="" textlink="">
      <xdr:nvSpPr>
        <xdr:cNvPr id="474" name="楕円 473">
          <a:extLst>
            <a:ext uri="{FF2B5EF4-FFF2-40B4-BE49-F238E27FC236}">
              <a16:creationId xmlns:a16="http://schemas.microsoft.com/office/drawing/2014/main" id="{00000000-0008-0000-0600-0000DA010000}"/>
            </a:ext>
          </a:extLst>
        </xdr:cNvPr>
        <xdr:cNvSpPr/>
      </xdr:nvSpPr>
      <xdr:spPr>
        <a:xfrm>
          <a:off x="6921500" y="166249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150205</xdr:colOff>
      <xdr:row>95</xdr:row>
      <xdr:rowOff>112380</xdr:rowOff>
    </xdr:from>
    <xdr:ext cx="690189"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6627205" y="1640013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1,164,027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76" name="正方形/長方形 475">
          <a:extLst>
            <a:ext uri="{FF2B5EF4-FFF2-40B4-BE49-F238E27FC236}">
              <a16:creationId xmlns:a16="http://schemas.microsoft.com/office/drawing/2014/main" id="{00000000-0008-0000-0600-0000DC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77" name="正方形/長方形 476">
          <a:extLst>
            <a:ext uri="{FF2B5EF4-FFF2-40B4-BE49-F238E27FC236}">
              <a16:creationId xmlns:a16="http://schemas.microsoft.com/office/drawing/2014/main" id="{00000000-0008-0000-0600-0000DD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78" name="正方形/長方形 477">
          <a:extLst>
            <a:ext uri="{FF2B5EF4-FFF2-40B4-BE49-F238E27FC236}">
              <a16:creationId xmlns:a16="http://schemas.microsoft.com/office/drawing/2014/main" id="{00000000-0008-0000-0600-0000DE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79" name="正方形/長方形 478">
          <a:extLst>
            <a:ext uri="{FF2B5EF4-FFF2-40B4-BE49-F238E27FC236}">
              <a16:creationId xmlns:a16="http://schemas.microsoft.com/office/drawing/2014/main" id="{00000000-0008-0000-0600-0000DF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0" name="正方形/長方形 479">
          <a:extLst>
            <a:ext uri="{FF2B5EF4-FFF2-40B4-BE49-F238E27FC236}">
              <a16:creationId xmlns:a16="http://schemas.microsoft.com/office/drawing/2014/main" id="{00000000-0008-0000-0600-0000E0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1" name="正方形/長方形 480">
          <a:extLst>
            <a:ext uri="{FF2B5EF4-FFF2-40B4-BE49-F238E27FC236}">
              <a16:creationId xmlns:a16="http://schemas.microsoft.com/office/drawing/2014/main" id="{00000000-0008-0000-0600-0000E1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82" name="正方形/長方形 481">
          <a:extLst>
            <a:ext uri="{FF2B5EF4-FFF2-40B4-BE49-F238E27FC236}">
              <a16:creationId xmlns:a16="http://schemas.microsoft.com/office/drawing/2014/main" id="{00000000-0008-0000-0600-0000E2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83" name="正方形/長方形 482">
          <a:extLst>
            <a:ext uri="{FF2B5EF4-FFF2-40B4-BE49-F238E27FC236}">
              <a16:creationId xmlns:a16="http://schemas.microsoft.com/office/drawing/2014/main" id="{00000000-0008-0000-0600-0000E3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84" name="テキスト ボックス 483">
          <a:extLst>
            <a:ext uri="{FF2B5EF4-FFF2-40B4-BE49-F238E27FC236}">
              <a16:creationId xmlns:a16="http://schemas.microsoft.com/office/drawing/2014/main" id="{00000000-0008-0000-0600-0000E4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85" name="直線コネクタ 484">
          <a:extLst>
            <a:ext uri="{FF2B5EF4-FFF2-40B4-BE49-F238E27FC236}">
              <a16:creationId xmlns:a16="http://schemas.microsoft.com/office/drawing/2014/main" id="{00000000-0008-0000-0600-0000E5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86" name="直線コネクタ 485">
          <a:extLst>
            <a:ext uri="{FF2B5EF4-FFF2-40B4-BE49-F238E27FC236}">
              <a16:creationId xmlns:a16="http://schemas.microsoft.com/office/drawing/2014/main" id="{00000000-0008-0000-0600-0000E6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488" name="直線コネクタ 487">
          <a:extLst>
            <a:ext uri="{FF2B5EF4-FFF2-40B4-BE49-F238E27FC236}">
              <a16:creationId xmlns:a16="http://schemas.microsoft.com/office/drawing/2014/main" id="{00000000-0008-0000-0600-0000E8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36</xdr:row>
      <xdr:rowOff>35577</xdr:rowOff>
    </xdr:from>
    <xdr:ext cx="595419" cy="259045"/>
    <xdr:sp macro="" textlink="">
      <xdr:nvSpPr>
        <xdr:cNvPr id="489" name="テキスト ボックス 488">
          <a:extLst>
            <a:ext uri="{FF2B5EF4-FFF2-40B4-BE49-F238E27FC236}">
              <a16:creationId xmlns:a16="http://schemas.microsoft.com/office/drawing/2014/main" id="{00000000-0008-0000-0600-0000E9010000}"/>
            </a:ext>
          </a:extLst>
        </xdr:cNvPr>
        <xdr:cNvSpPr txBox="1"/>
      </xdr:nvSpPr>
      <xdr:spPr>
        <a:xfrm>
          <a:off x="11850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490" name="直線コネクタ 489">
          <a:extLst>
            <a:ext uri="{FF2B5EF4-FFF2-40B4-BE49-F238E27FC236}">
              <a16:creationId xmlns:a16="http://schemas.microsoft.com/office/drawing/2014/main" id="{00000000-0008-0000-0600-0000EA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168927</xdr:rowOff>
    </xdr:from>
    <xdr:ext cx="595419" cy="259045"/>
    <xdr:sp macro="" textlink="">
      <xdr:nvSpPr>
        <xdr:cNvPr id="491" name="テキスト ボックス 490">
          <a:extLst>
            <a:ext uri="{FF2B5EF4-FFF2-40B4-BE49-F238E27FC236}">
              <a16:creationId xmlns:a16="http://schemas.microsoft.com/office/drawing/2014/main" id="{00000000-0008-0000-0600-0000EB010000}"/>
            </a:ext>
          </a:extLst>
        </xdr:cNvPr>
        <xdr:cNvSpPr txBox="1"/>
      </xdr:nvSpPr>
      <xdr:spPr>
        <a:xfrm>
          <a:off x="11850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492" name="直線コネクタ 491">
          <a:extLst>
            <a:ext uri="{FF2B5EF4-FFF2-40B4-BE49-F238E27FC236}">
              <a16:creationId xmlns:a16="http://schemas.microsoft.com/office/drawing/2014/main" id="{00000000-0008-0000-0600-0000EC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130827</xdr:rowOff>
    </xdr:from>
    <xdr:ext cx="595419" cy="259045"/>
    <xdr:sp macro="" textlink="">
      <xdr:nvSpPr>
        <xdr:cNvPr id="493" name="テキスト ボックス 492">
          <a:extLst>
            <a:ext uri="{FF2B5EF4-FFF2-40B4-BE49-F238E27FC236}">
              <a16:creationId xmlns:a16="http://schemas.microsoft.com/office/drawing/2014/main" id="{00000000-0008-0000-0600-0000ED010000}"/>
            </a:ext>
          </a:extLst>
        </xdr:cNvPr>
        <xdr:cNvSpPr txBox="1"/>
      </xdr:nvSpPr>
      <xdr:spPr>
        <a:xfrm>
          <a:off x="11850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494" name="直線コネクタ 493">
          <a:extLst>
            <a:ext uri="{FF2B5EF4-FFF2-40B4-BE49-F238E27FC236}">
              <a16:creationId xmlns:a16="http://schemas.microsoft.com/office/drawing/2014/main" id="{00000000-0008-0000-0600-0000EE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495" name="テキスト ボックス 494">
          <a:extLst>
            <a:ext uri="{FF2B5EF4-FFF2-40B4-BE49-F238E27FC236}">
              <a16:creationId xmlns:a16="http://schemas.microsoft.com/office/drawing/2014/main" id="{00000000-0008-0000-0600-0000EF010000}"/>
            </a:ext>
          </a:extLst>
        </xdr:cNvPr>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496" name="直線コネクタ 495">
          <a:extLst>
            <a:ext uri="{FF2B5EF4-FFF2-40B4-BE49-F238E27FC236}">
              <a16:creationId xmlns:a16="http://schemas.microsoft.com/office/drawing/2014/main" id="{00000000-0008-0000-0600-0000F0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497" name="テキスト ボックス 496">
          <a:extLst>
            <a:ext uri="{FF2B5EF4-FFF2-40B4-BE49-F238E27FC236}">
              <a16:creationId xmlns:a16="http://schemas.microsoft.com/office/drawing/2014/main" id="{00000000-0008-0000-0600-0000F1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498" name="災害復旧事業費グラフ枠">
          <a:extLst>
            <a:ext uri="{FF2B5EF4-FFF2-40B4-BE49-F238E27FC236}">
              <a16:creationId xmlns:a16="http://schemas.microsoft.com/office/drawing/2014/main" id="{00000000-0008-0000-0600-0000F2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110157</xdr:rowOff>
    </xdr:from>
    <xdr:to>
      <xdr:col>85</xdr:col>
      <xdr:colOff>126364</xdr:colOff>
      <xdr:row>39</xdr:row>
      <xdr:rowOff>44450</xdr:rowOff>
    </xdr:to>
    <xdr:cxnSp macro="">
      <xdr:nvCxnSpPr>
        <xdr:cNvPr id="499" name="直線コネクタ 498">
          <a:extLst>
            <a:ext uri="{FF2B5EF4-FFF2-40B4-BE49-F238E27FC236}">
              <a16:creationId xmlns:a16="http://schemas.microsoft.com/office/drawing/2014/main" id="{00000000-0008-0000-0600-0000F3010000}"/>
            </a:ext>
          </a:extLst>
        </xdr:cNvPr>
        <xdr:cNvCxnSpPr/>
      </xdr:nvCxnSpPr>
      <xdr:spPr>
        <a:xfrm flipV="1">
          <a:off x="16317595" y="5425107"/>
          <a:ext cx="1269" cy="13058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48277</xdr:rowOff>
    </xdr:from>
    <xdr:ext cx="249299" cy="259045"/>
    <xdr:sp macro="" textlink="">
      <xdr:nvSpPr>
        <xdr:cNvPr id="500" name="災害復旧事業費最小値テキスト">
          <a:extLst>
            <a:ext uri="{FF2B5EF4-FFF2-40B4-BE49-F238E27FC236}">
              <a16:creationId xmlns:a16="http://schemas.microsoft.com/office/drawing/2014/main" id="{00000000-0008-0000-0600-0000F4010000}"/>
            </a:ext>
          </a:extLst>
        </xdr:cNvPr>
        <xdr:cNvSpPr txBox="1"/>
      </xdr:nvSpPr>
      <xdr:spPr>
        <a:xfrm>
          <a:off x="16370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01" name="直線コネクタ 500">
          <a:extLst>
            <a:ext uri="{FF2B5EF4-FFF2-40B4-BE49-F238E27FC236}">
              <a16:creationId xmlns:a16="http://schemas.microsoft.com/office/drawing/2014/main" id="{00000000-0008-0000-0600-0000F5010000}"/>
            </a:ext>
          </a:extLst>
        </xdr:cNvPr>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56834</xdr:rowOff>
    </xdr:from>
    <xdr:ext cx="599010" cy="259045"/>
    <xdr:sp macro="" textlink="">
      <xdr:nvSpPr>
        <xdr:cNvPr id="502" name="災害復旧事業費最大値テキスト">
          <a:extLst>
            <a:ext uri="{FF2B5EF4-FFF2-40B4-BE49-F238E27FC236}">
              <a16:creationId xmlns:a16="http://schemas.microsoft.com/office/drawing/2014/main" id="{00000000-0008-0000-0600-0000F6010000}"/>
            </a:ext>
          </a:extLst>
        </xdr:cNvPr>
        <xdr:cNvSpPr txBox="1"/>
      </xdr:nvSpPr>
      <xdr:spPr>
        <a:xfrm>
          <a:off x="16370300" y="52003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342,754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110157</xdr:rowOff>
    </xdr:from>
    <xdr:to>
      <xdr:col>86</xdr:col>
      <xdr:colOff>25400</xdr:colOff>
      <xdr:row>31</xdr:row>
      <xdr:rowOff>110157</xdr:rowOff>
    </xdr:to>
    <xdr:cxnSp macro="">
      <xdr:nvCxnSpPr>
        <xdr:cNvPr id="503" name="直線コネクタ 502">
          <a:extLst>
            <a:ext uri="{FF2B5EF4-FFF2-40B4-BE49-F238E27FC236}">
              <a16:creationId xmlns:a16="http://schemas.microsoft.com/office/drawing/2014/main" id="{00000000-0008-0000-0600-0000F7010000}"/>
            </a:ext>
          </a:extLst>
        </xdr:cNvPr>
        <xdr:cNvCxnSpPr/>
      </xdr:nvCxnSpPr>
      <xdr:spPr>
        <a:xfrm>
          <a:off x="16230600" y="54251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33702</xdr:rowOff>
    </xdr:from>
    <xdr:to>
      <xdr:col>85</xdr:col>
      <xdr:colOff>127000</xdr:colOff>
      <xdr:row>39</xdr:row>
      <xdr:rowOff>44450</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flipV="1">
          <a:off x="15481300" y="6720252"/>
          <a:ext cx="838200" cy="107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112977</xdr:rowOff>
    </xdr:from>
    <xdr:ext cx="534377" cy="259045"/>
    <xdr:sp macro="" textlink="">
      <xdr:nvSpPr>
        <xdr:cNvPr id="505" name="災害復旧事業費平均値テキスト">
          <a:extLst>
            <a:ext uri="{FF2B5EF4-FFF2-40B4-BE49-F238E27FC236}">
              <a16:creationId xmlns:a16="http://schemas.microsoft.com/office/drawing/2014/main" id="{00000000-0008-0000-0600-0000F9010000}"/>
            </a:ext>
          </a:extLst>
        </xdr:cNvPr>
        <xdr:cNvSpPr txBox="1"/>
      </xdr:nvSpPr>
      <xdr:spPr>
        <a:xfrm>
          <a:off x="16370300" y="645662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19,685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90100</xdr:rowOff>
    </xdr:from>
    <xdr:to>
      <xdr:col>85</xdr:col>
      <xdr:colOff>177800</xdr:colOff>
      <xdr:row>39</xdr:row>
      <xdr:rowOff>20250</xdr:rowOff>
    </xdr:to>
    <xdr:sp macro="" textlink="">
      <xdr:nvSpPr>
        <xdr:cNvPr id="506" name="フローチャート: 判断 505">
          <a:extLst>
            <a:ext uri="{FF2B5EF4-FFF2-40B4-BE49-F238E27FC236}">
              <a16:creationId xmlns:a16="http://schemas.microsoft.com/office/drawing/2014/main" id="{00000000-0008-0000-0600-0000FA010000}"/>
            </a:ext>
          </a:extLst>
        </xdr:cNvPr>
        <xdr:cNvSpPr/>
      </xdr:nvSpPr>
      <xdr:spPr>
        <a:xfrm>
          <a:off x="16268700" y="66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44450</xdr:rowOff>
    </xdr:from>
    <xdr:to>
      <xdr:col>81</xdr:col>
      <xdr:colOff>50800</xdr:colOff>
      <xdr:row>39</xdr:row>
      <xdr:rowOff>44450</xdr:rowOff>
    </xdr:to>
    <xdr:cxnSp macro="">
      <xdr:nvCxnSpPr>
        <xdr:cNvPr id="507" name="直線コネクタ 506">
          <a:extLst>
            <a:ext uri="{FF2B5EF4-FFF2-40B4-BE49-F238E27FC236}">
              <a16:creationId xmlns:a16="http://schemas.microsoft.com/office/drawing/2014/main" id="{00000000-0008-0000-0600-0000FB010000}"/>
            </a:ext>
          </a:extLst>
        </xdr:cNvPr>
        <xdr:cNvCxnSpPr/>
      </xdr:nvCxnSpPr>
      <xdr:spPr>
        <a:xfrm>
          <a:off x="14592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88222</xdr:rowOff>
    </xdr:from>
    <xdr:to>
      <xdr:col>81</xdr:col>
      <xdr:colOff>101600</xdr:colOff>
      <xdr:row>39</xdr:row>
      <xdr:rowOff>18372</xdr:rowOff>
    </xdr:to>
    <xdr:sp macro="" textlink="">
      <xdr:nvSpPr>
        <xdr:cNvPr id="508" name="フローチャート: 判断 507">
          <a:extLst>
            <a:ext uri="{FF2B5EF4-FFF2-40B4-BE49-F238E27FC236}">
              <a16:creationId xmlns:a16="http://schemas.microsoft.com/office/drawing/2014/main" id="{00000000-0008-0000-0600-0000FC010000}"/>
            </a:ext>
          </a:extLst>
        </xdr:cNvPr>
        <xdr:cNvSpPr/>
      </xdr:nvSpPr>
      <xdr:spPr>
        <a:xfrm>
          <a:off x="15430500" y="66033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34899</xdr:rowOff>
    </xdr:from>
    <xdr:ext cx="534377" cy="259045"/>
    <xdr:sp macro="" textlink="">
      <xdr:nvSpPr>
        <xdr:cNvPr id="509" name="テキスト ボックス 508">
          <a:extLst>
            <a:ext uri="{FF2B5EF4-FFF2-40B4-BE49-F238E27FC236}">
              <a16:creationId xmlns:a16="http://schemas.microsoft.com/office/drawing/2014/main" id="{00000000-0008-0000-0600-0000FD010000}"/>
            </a:ext>
          </a:extLst>
        </xdr:cNvPr>
        <xdr:cNvSpPr txBox="1"/>
      </xdr:nvSpPr>
      <xdr:spPr>
        <a:xfrm>
          <a:off x="15214111" y="63785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20,178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44450</xdr:rowOff>
    </xdr:from>
    <xdr:to>
      <xdr:col>76</xdr:col>
      <xdr:colOff>114300</xdr:colOff>
      <xdr:row>39</xdr:row>
      <xdr:rowOff>44450</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a:off x="13703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84175</xdr:rowOff>
    </xdr:from>
    <xdr:to>
      <xdr:col>76</xdr:col>
      <xdr:colOff>165100</xdr:colOff>
      <xdr:row>39</xdr:row>
      <xdr:rowOff>14325</xdr:rowOff>
    </xdr:to>
    <xdr:sp macro="" textlink="">
      <xdr:nvSpPr>
        <xdr:cNvPr id="511" name="フローチャート: 判断 510">
          <a:extLst>
            <a:ext uri="{FF2B5EF4-FFF2-40B4-BE49-F238E27FC236}">
              <a16:creationId xmlns:a16="http://schemas.microsoft.com/office/drawing/2014/main" id="{00000000-0008-0000-0600-0000FF010000}"/>
            </a:ext>
          </a:extLst>
        </xdr:cNvPr>
        <xdr:cNvSpPr/>
      </xdr:nvSpPr>
      <xdr:spPr>
        <a:xfrm>
          <a:off x="14541500" y="6599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30852</xdr:rowOff>
    </xdr:from>
    <xdr:ext cx="534377" cy="259045"/>
    <xdr:sp macro="" textlink="">
      <xdr:nvSpPr>
        <xdr:cNvPr id="512" name="テキスト ボックス 511">
          <a:extLst>
            <a:ext uri="{FF2B5EF4-FFF2-40B4-BE49-F238E27FC236}">
              <a16:creationId xmlns:a16="http://schemas.microsoft.com/office/drawing/2014/main" id="{00000000-0008-0000-0600-000000020000}"/>
            </a:ext>
          </a:extLst>
        </xdr:cNvPr>
        <xdr:cNvSpPr txBox="1"/>
      </xdr:nvSpPr>
      <xdr:spPr>
        <a:xfrm>
          <a:off x="14325111" y="63745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107875</xdr:rowOff>
    </xdr:from>
    <xdr:to>
      <xdr:col>71</xdr:col>
      <xdr:colOff>177800</xdr:colOff>
      <xdr:row>39</xdr:row>
      <xdr:rowOff>44450</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a:off x="12814300" y="6622975"/>
          <a:ext cx="889000" cy="1080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66627</xdr:rowOff>
    </xdr:from>
    <xdr:to>
      <xdr:col>72</xdr:col>
      <xdr:colOff>38100</xdr:colOff>
      <xdr:row>38</xdr:row>
      <xdr:rowOff>168227</xdr:rowOff>
    </xdr:to>
    <xdr:sp macro="" textlink="">
      <xdr:nvSpPr>
        <xdr:cNvPr id="514" name="フローチャート: 判断 513">
          <a:extLst>
            <a:ext uri="{FF2B5EF4-FFF2-40B4-BE49-F238E27FC236}">
              <a16:creationId xmlns:a16="http://schemas.microsoft.com/office/drawing/2014/main" id="{00000000-0008-0000-0600-000002020000}"/>
            </a:ext>
          </a:extLst>
        </xdr:cNvPr>
        <xdr:cNvSpPr/>
      </xdr:nvSpPr>
      <xdr:spPr>
        <a:xfrm>
          <a:off x="13652500" y="65817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13304</xdr:rowOff>
    </xdr:from>
    <xdr:ext cx="534377" cy="259045"/>
    <xdr:sp macro="" textlink="">
      <xdr:nvSpPr>
        <xdr:cNvPr id="515" name="テキスト ボックス 514">
          <a:extLst>
            <a:ext uri="{FF2B5EF4-FFF2-40B4-BE49-F238E27FC236}">
              <a16:creationId xmlns:a16="http://schemas.microsoft.com/office/drawing/2014/main" id="{00000000-0008-0000-0600-000003020000}"/>
            </a:ext>
          </a:extLst>
        </xdr:cNvPr>
        <xdr:cNvSpPr txBox="1"/>
      </xdr:nvSpPr>
      <xdr:spPr>
        <a:xfrm>
          <a:off x="13436111" y="63569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97480</xdr:rowOff>
    </xdr:from>
    <xdr:to>
      <xdr:col>67</xdr:col>
      <xdr:colOff>101600</xdr:colOff>
      <xdr:row>39</xdr:row>
      <xdr:rowOff>27630</xdr:rowOff>
    </xdr:to>
    <xdr:sp macro="" textlink="">
      <xdr:nvSpPr>
        <xdr:cNvPr id="516" name="フローチャート: 判断 515">
          <a:extLst>
            <a:ext uri="{FF2B5EF4-FFF2-40B4-BE49-F238E27FC236}">
              <a16:creationId xmlns:a16="http://schemas.microsoft.com/office/drawing/2014/main" id="{00000000-0008-0000-0600-000004020000}"/>
            </a:ext>
          </a:extLst>
        </xdr:cNvPr>
        <xdr:cNvSpPr/>
      </xdr:nvSpPr>
      <xdr:spPr>
        <a:xfrm>
          <a:off x="12763500" y="6612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39</xdr:row>
      <xdr:rowOff>18757</xdr:rowOff>
    </xdr:from>
    <xdr:ext cx="534377" cy="259045"/>
    <xdr:sp macro="" textlink="">
      <xdr:nvSpPr>
        <xdr:cNvPr id="517" name="テキスト ボックス 516">
          <a:extLst>
            <a:ext uri="{FF2B5EF4-FFF2-40B4-BE49-F238E27FC236}">
              <a16:creationId xmlns:a16="http://schemas.microsoft.com/office/drawing/2014/main" id="{00000000-0008-0000-0600-000005020000}"/>
            </a:ext>
          </a:extLst>
        </xdr:cNvPr>
        <xdr:cNvSpPr txBox="1"/>
      </xdr:nvSpPr>
      <xdr:spPr>
        <a:xfrm>
          <a:off x="12547111" y="67053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18" name="テキスト ボックス 517">
          <a:extLst>
            <a:ext uri="{FF2B5EF4-FFF2-40B4-BE49-F238E27FC236}">
              <a16:creationId xmlns:a16="http://schemas.microsoft.com/office/drawing/2014/main" id="{00000000-0008-0000-0600-000006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19" name="テキスト ボックス 518">
          <a:extLst>
            <a:ext uri="{FF2B5EF4-FFF2-40B4-BE49-F238E27FC236}">
              <a16:creationId xmlns:a16="http://schemas.microsoft.com/office/drawing/2014/main" id="{00000000-0008-0000-0600-000007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0" name="テキスト ボックス 519">
          <a:extLst>
            <a:ext uri="{FF2B5EF4-FFF2-40B4-BE49-F238E27FC236}">
              <a16:creationId xmlns:a16="http://schemas.microsoft.com/office/drawing/2014/main" id="{00000000-0008-0000-0600-000008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1" name="テキスト ボックス 520">
          <a:extLst>
            <a:ext uri="{FF2B5EF4-FFF2-40B4-BE49-F238E27FC236}">
              <a16:creationId xmlns:a16="http://schemas.microsoft.com/office/drawing/2014/main" id="{00000000-0008-0000-0600-000009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22" name="テキスト ボックス 521">
          <a:extLst>
            <a:ext uri="{FF2B5EF4-FFF2-40B4-BE49-F238E27FC236}">
              <a16:creationId xmlns:a16="http://schemas.microsoft.com/office/drawing/2014/main" id="{00000000-0008-0000-0600-00000A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154352</xdr:rowOff>
    </xdr:from>
    <xdr:to>
      <xdr:col>85</xdr:col>
      <xdr:colOff>177800</xdr:colOff>
      <xdr:row>39</xdr:row>
      <xdr:rowOff>84502</xdr:rowOff>
    </xdr:to>
    <xdr:sp macro="" textlink="">
      <xdr:nvSpPr>
        <xdr:cNvPr id="523" name="楕円 522">
          <a:extLst>
            <a:ext uri="{FF2B5EF4-FFF2-40B4-BE49-F238E27FC236}">
              <a16:creationId xmlns:a16="http://schemas.microsoft.com/office/drawing/2014/main" id="{00000000-0008-0000-0600-00000B020000}"/>
            </a:ext>
          </a:extLst>
        </xdr:cNvPr>
        <xdr:cNvSpPr/>
      </xdr:nvSpPr>
      <xdr:spPr>
        <a:xfrm>
          <a:off x="16268700" y="66694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69279</xdr:rowOff>
    </xdr:from>
    <xdr:ext cx="469744" cy="259045"/>
    <xdr:sp macro="" textlink="">
      <xdr:nvSpPr>
        <xdr:cNvPr id="524" name="災害復旧事業費該当値テキスト">
          <a:extLst>
            <a:ext uri="{FF2B5EF4-FFF2-40B4-BE49-F238E27FC236}">
              <a16:creationId xmlns:a16="http://schemas.microsoft.com/office/drawing/2014/main" id="{00000000-0008-0000-0600-00000C020000}"/>
            </a:ext>
          </a:extLst>
        </xdr:cNvPr>
        <xdr:cNvSpPr txBox="1"/>
      </xdr:nvSpPr>
      <xdr:spPr>
        <a:xfrm>
          <a:off x="16370300" y="65843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165100</xdr:rowOff>
    </xdr:from>
    <xdr:to>
      <xdr:col>81</xdr:col>
      <xdr:colOff>101600</xdr:colOff>
      <xdr:row>39</xdr:row>
      <xdr:rowOff>95250</xdr:rowOff>
    </xdr:to>
    <xdr:sp macro="" textlink="">
      <xdr:nvSpPr>
        <xdr:cNvPr id="525" name="楕円 524">
          <a:extLst>
            <a:ext uri="{FF2B5EF4-FFF2-40B4-BE49-F238E27FC236}">
              <a16:creationId xmlns:a16="http://schemas.microsoft.com/office/drawing/2014/main" id="{00000000-0008-0000-0600-00000D020000}"/>
            </a:ext>
          </a:extLst>
        </xdr:cNvPr>
        <xdr:cNvSpPr/>
      </xdr:nvSpPr>
      <xdr:spPr>
        <a:xfrm>
          <a:off x="15430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39</xdr:row>
      <xdr:rowOff>86377</xdr:rowOff>
    </xdr:from>
    <xdr:ext cx="249299" cy="259045"/>
    <xdr:sp macro="" textlink="">
      <xdr:nvSpPr>
        <xdr:cNvPr id="526" name="テキスト ボックス 525">
          <a:extLst>
            <a:ext uri="{FF2B5EF4-FFF2-40B4-BE49-F238E27FC236}">
              <a16:creationId xmlns:a16="http://schemas.microsoft.com/office/drawing/2014/main" id="{00000000-0008-0000-0600-00000E020000}"/>
            </a:ext>
          </a:extLst>
        </xdr:cNvPr>
        <xdr:cNvSpPr txBox="1"/>
      </xdr:nvSpPr>
      <xdr:spPr>
        <a:xfrm>
          <a:off x="15356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165100</xdr:rowOff>
    </xdr:from>
    <xdr:to>
      <xdr:col>76</xdr:col>
      <xdr:colOff>165100</xdr:colOff>
      <xdr:row>39</xdr:row>
      <xdr:rowOff>95250</xdr:rowOff>
    </xdr:to>
    <xdr:sp macro="" textlink="">
      <xdr:nvSpPr>
        <xdr:cNvPr id="527" name="楕円 526">
          <a:extLst>
            <a:ext uri="{FF2B5EF4-FFF2-40B4-BE49-F238E27FC236}">
              <a16:creationId xmlns:a16="http://schemas.microsoft.com/office/drawing/2014/main" id="{00000000-0008-0000-0600-00000F020000}"/>
            </a:ext>
          </a:extLst>
        </xdr:cNvPr>
        <xdr:cNvSpPr/>
      </xdr:nvSpPr>
      <xdr:spPr>
        <a:xfrm>
          <a:off x="14541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39</xdr:row>
      <xdr:rowOff>86377</xdr:rowOff>
    </xdr:from>
    <xdr:ext cx="249299" cy="259045"/>
    <xdr:sp macro="" textlink="">
      <xdr:nvSpPr>
        <xdr:cNvPr id="528" name="テキスト ボックス 527">
          <a:extLst>
            <a:ext uri="{FF2B5EF4-FFF2-40B4-BE49-F238E27FC236}">
              <a16:creationId xmlns:a16="http://schemas.microsoft.com/office/drawing/2014/main" id="{00000000-0008-0000-0600-000010020000}"/>
            </a:ext>
          </a:extLst>
        </xdr:cNvPr>
        <xdr:cNvSpPr txBox="1"/>
      </xdr:nvSpPr>
      <xdr:spPr>
        <a:xfrm>
          <a:off x="14467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165100</xdr:rowOff>
    </xdr:from>
    <xdr:to>
      <xdr:col>72</xdr:col>
      <xdr:colOff>38100</xdr:colOff>
      <xdr:row>39</xdr:row>
      <xdr:rowOff>95250</xdr:rowOff>
    </xdr:to>
    <xdr:sp macro="" textlink="">
      <xdr:nvSpPr>
        <xdr:cNvPr id="529" name="楕円 528">
          <a:extLst>
            <a:ext uri="{FF2B5EF4-FFF2-40B4-BE49-F238E27FC236}">
              <a16:creationId xmlns:a16="http://schemas.microsoft.com/office/drawing/2014/main" id="{00000000-0008-0000-0600-000011020000}"/>
            </a:ext>
          </a:extLst>
        </xdr:cNvPr>
        <xdr:cNvSpPr/>
      </xdr:nvSpPr>
      <xdr:spPr>
        <a:xfrm>
          <a:off x="1365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39</xdr:row>
      <xdr:rowOff>86377</xdr:rowOff>
    </xdr:from>
    <xdr:ext cx="249299" cy="259045"/>
    <xdr:sp macro="" textlink="">
      <xdr:nvSpPr>
        <xdr:cNvPr id="530" name="テキスト ボックス 529">
          <a:extLst>
            <a:ext uri="{FF2B5EF4-FFF2-40B4-BE49-F238E27FC236}">
              <a16:creationId xmlns:a16="http://schemas.microsoft.com/office/drawing/2014/main" id="{00000000-0008-0000-0600-000012020000}"/>
            </a:ext>
          </a:extLst>
        </xdr:cNvPr>
        <xdr:cNvSpPr txBox="1"/>
      </xdr:nvSpPr>
      <xdr:spPr>
        <a:xfrm>
          <a:off x="1357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57075</xdr:rowOff>
    </xdr:from>
    <xdr:to>
      <xdr:col>67</xdr:col>
      <xdr:colOff>101600</xdr:colOff>
      <xdr:row>38</xdr:row>
      <xdr:rowOff>158675</xdr:rowOff>
    </xdr:to>
    <xdr:sp macro="" textlink="">
      <xdr:nvSpPr>
        <xdr:cNvPr id="531" name="楕円 530">
          <a:extLst>
            <a:ext uri="{FF2B5EF4-FFF2-40B4-BE49-F238E27FC236}">
              <a16:creationId xmlns:a16="http://schemas.microsoft.com/office/drawing/2014/main" id="{00000000-0008-0000-0600-000013020000}"/>
            </a:ext>
          </a:extLst>
        </xdr:cNvPr>
        <xdr:cNvSpPr/>
      </xdr:nvSpPr>
      <xdr:spPr>
        <a:xfrm>
          <a:off x="12763500" y="6572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3752</xdr:rowOff>
    </xdr:from>
    <xdr:ext cx="534377"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2547111" y="63474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28,353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33" name="正方形/長方形 532">
          <a:extLst>
            <a:ext uri="{FF2B5EF4-FFF2-40B4-BE49-F238E27FC236}">
              <a16:creationId xmlns:a16="http://schemas.microsoft.com/office/drawing/2014/main" id="{00000000-0008-0000-0600-000015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34" name="正方形/長方形 533">
          <a:extLst>
            <a:ext uri="{FF2B5EF4-FFF2-40B4-BE49-F238E27FC236}">
              <a16:creationId xmlns:a16="http://schemas.microsoft.com/office/drawing/2014/main" id="{00000000-0008-0000-0600-000016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35" name="正方形/長方形 534">
          <a:extLst>
            <a:ext uri="{FF2B5EF4-FFF2-40B4-BE49-F238E27FC236}">
              <a16:creationId xmlns:a16="http://schemas.microsoft.com/office/drawing/2014/main" id="{00000000-0008-0000-0600-000017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36" name="正方形/長方形 535">
          <a:extLst>
            <a:ext uri="{FF2B5EF4-FFF2-40B4-BE49-F238E27FC236}">
              <a16:creationId xmlns:a16="http://schemas.microsoft.com/office/drawing/2014/main" id="{00000000-0008-0000-0600-000018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37" name="正方形/長方形 536">
          <a:extLst>
            <a:ext uri="{FF2B5EF4-FFF2-40B4-BE49-F238E27FC236}">
              <a16:creationId xmlns:a16="http://schemas.microsoft.com/office/drawing/2014/main" id="{00000000-0008-0000-0600-000019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38" name="正方形/長方形 537">
          <a:extLst>
            <a:ext uri="{FF2B5EF4-FFF2-40B4-BE49-F238E27FC236}">
              <a16:creationId xmlns:a16="http://schemas.microsoft.com/office/drawing/2014/main" id="{00000000-0008-0000-0600-00001A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39" name="正方形/長方形 538">
          <a:extLst>
            <a:ext uri="{FF2B5EF4-FFF2-40B4-BE49-F238E27FC236}">
              <a16:creationId xmlns:a16="http://schemas.microsoft.com/office/drawing/2014/main" id="{00000000-0008-0000-0600-00001B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0" name="正方形/長方形 539">
          <a:extLst>
            <a:ext uri="{FF2B5EF4-FFF2-40B4-BE49-F238E27FC236}">
              <a16:creationId xmlns:a16="http://schemas.microsoft.com/office/drawing/2014/main" id="{00000000-0008-0000-0600-00001C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1" name="テキスト ボックス 540">
          <a:extLst>
            <a:ext uri="{FF2B5EF4-FFF2-40B4-BE49-F238E27FC236}">
              <a16:creationId xmlns:a16="http://schemas.microsoft.com/office/drawing/2014/main" id="{00000000-0008-0000-0600-00001D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42" name="直線コネクタ 541">
          <a:extLst>
            <a:ext uri="{FF2B5EF4-FFF2-40B4-BE49-F238E27FC236}">
              <a16:creationId xmlns:a16="http://schemas.microsoft.com/office/drawing/2014/main" id="{00000000-0008-0000-0600-00001E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43" name="直線コネクタ 542">
          <a:extLst>
            <a:ext uri="{FF2B5EF4-FFF2-40B4-BE49-F238E27FC236}">
              <a16:creationId xmlns:a16="http://schemas.microsoft.com/office/drawing/2014/main" id="{00000000-0008-0000-0600-00001F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44" name="テキスト ボックス 543">
          <a:extLst>
            <a:ext uri="{FF2B5EF4-FFF2-40B4-BE49-F238E27FC236}">
              <a16:creationId xmlns:a16="http://schemas.microsoft.com/office/drawing/2014/main" id="{00000000-0008-0000-0600-000020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45" name="直線コネクタ 544">
          <a:extLst>
            <a:ext uri="{FF2B5EF4-FFF2-40B4-BE49-F238E27FC236}">
              <a16:creationId xmlns:a16="http://schemas.microsoft.com/office/drawing/2014/main" id="{00000000-0008-0000-0600-000021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46" name="テキスト ボックス 545">
          <a:extLst>
            <a:ext uri="{FF2B5EF4-FFF2-40B4-BE49-F238E27FC236}">
              <a16:creationId xmlns:a16="http://schemas.microsoft.com/office/drawing/2014/main" id="{00000000-0008-0000-0600-000022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47" name="失業対策事業費グラフ枠">
          <a:extLst>
            <a:ext uri="{FF2B5EF4-FFF2-40B4-BE49-F238E27FC236}">
              <a16:creationId xmlns:a16="http://schemas.microsoft.com/office/drawing/2014/main" id="{00000000-0008-0000-0600-000023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48" name="直線コネクタ 547">
          <a:extLst>
            <a:ext uri="{FF2B5EF4-FFF2-40B4-BE49-F238E27FC236}">
              <a16:creationId xmlns:a16="http://schemas.microsoft.com/office/drawing/2014/main" id="{00000000-0008-0000-0600-000024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49" name="失業対策事業費最小値テキスト">
          <a:extLst>
            <a:ext uri="{FF2B5EF4-FFF2-40B4-BE49-F238E27FC236}">
              <a16:creationId xmlns:a16="http://schemas.microsoft.com/office/drawing/2014/main" id="{00000000-0008-0000-0600-000025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0" name="直線コネクタ 549">
          <a:extLst>
            <a:ext uri="{FF2B5EF4-FFF2-40B4-BE49-F238E27FC236}">
              <a16:creationId xmlns:a16="http://schemas.microsoft.com/office/drawing/2014/main" id="{00000000-0008-0000-0600-000026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51" name="失業対策事業費最大値テキスト">
          <a:extLst>
            <a:ext uri="{FF2B5EF4-FFF2-40B4-BE49-F238E27FC236}">
              <a16:creationId xmlns:a16="http://schemas.microsoft.com/office/drawing/2014/main" id="{00000000-0008-0000-0600-000027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2" name="直線コネクタ 551">
          <a:extLst>
            <a:ext uri="{FF2B5EF4-FFF2-40B4-BE49-F238E27FC236}">
              <a16:creationId xmlns:a16="http://schemas.microsoft.com/office/drawing/2014/main" id="{00000000-0008-0000-0600-000028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53" name="直線コネクタ 552">
          <a:extLst>
            <a:ext uri="{FF2B5EF4-FFF2-40B4-BE49-F238E27FC236}">
              <a16:creationId xmlns:a16="http://schemas.microsoft.com/office/drawing/2014/main" id="{00000000-0008-0000-0600-000029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54" name="失業対策事業費平均値テキスト">
          <a:extLst>
            <a:ext uri="{FF2B5EF4-FFF2-40B4-BE49-F238E27FC236}">
              <a16:creationId xmlns:a16="http://schemas.microsoft.com/office/drawing/2014/main" id="{00000000-0008-0000-0600-00002A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55" name="フローチャート: 判断 554">
          <a:extLst>
            <a:ext uri="{FF2B5EF4-FFF2-40B4-BE49-F238E27FC236}">
              <a16:creationId xmlns:a16="http://schemas.microsoft.com/office/drawing/2014/main" id="{00000000-0008-0000-0600-00002B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56" name="直線コネクタ 555">
          <a:extLst>
            <a:ext uri="{FF2B5EF4-FFF2-40B4-BE49-F238E27FC236}">
              <a16:creationId xmlns:a16="http://schemas.microsoft.com/office/drawing/2014/main" id="{00000000-0008-0000-0600-00002C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57" name="フローチャート: 判断 556">
          <a:extLst>
            <a:ext uri="{FF2B5EF4-FFF2-40B4-BE49-F238E27FC236}">
              <a16:creationId xmlns:a16="http://schemas.microsoft.com/office/drawing/2014/main" id="{00000000-0008-0000-0600-00002D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58" name="テキスト ボックス 557">
          <a:extLst>
            <a:ext uri="{FF2B5EF4-FFF2-40B4-BE49-F238E27FC236}">
              <a16:creationId xmlns:a16="http://schemas.microsoft.com/office/drawing/2014/main" id="{00000000-0008-0000-0600-00002E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59" name="直線コネクタ 558">
          <a:extLst>
            <a:ext uri="{FF2B5EF4-FFF2-40B4-BE49-F238E27FC236}">
              <a16:creationId xmlns:a16="http://schemas.microsoft.com/office/drawing/2014/main" id="{00000000-0008-0000-0600-00002F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60" name="フローチャート: 判断 559">
          <a:extLst>
            <a:ext uri="{FF2B5EF4-FFF2-40B4-BE49-F238E27FC236}">
              <a16:creationId xmlns:a16="http://schemas.microsoft.com/office/drawing/2014/main" id="{00000000-0008-0000-0600-000030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61" name="テキスト ボックス 560">
          <a:extLst>
            <a:ext uri="{FF2B5EF4-FFF2-40B4-BE49-F238E27FC236}">
              <a16:creationId xmlns:a16="http://schemas.microsoft.com/office/drawing/2014/main" id="{00000000-0008-0000-0600-000031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63" name="フローチャート: 判断 562">
          <a:extLst>
            <a:ext uri="{FF2B5EF4-FFF2-40B4-BE49-F238E27FC236}">
              <a16:creationId xmlns:a16="http://schemas.microsoft.com/office/drawing/2014/main" id="{00000000-0008-0000-0600-000033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64" name="テキスト ボックス 563">
          <a:extLst>
            <a:ext uri="{FF2B5EF4-FFF2-40B4-BE49-F238E27FC236}">
              <a16:creationId xmlns:a16="http://schemas.microsoft.com/office/drawing/2014/main" id="{00000000-0008-0000-0600-000034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65" name="フローチャート: 判断 564">
          <a:extLst>
            <a:ext uri="{FF2B5EF4-FFF2-40B4-BE49-F238E27FC236}">
              <a16:creationId xmlns:a16="http://schemas.microsoft.com/office/drawing/2014/main" id="{00000000-0008-0000-0600-000035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66" name="テキスト ボックス 565">
          <a:extLst>
            <a:ext uri="{FF2B5EF4-FFF2-40B4-BE49-F238E27FC236}">
              <a16:creationId xmlns:a16="http://schemas.microsoft.com/office/drawing/2014/main" id="{00000000-0008-0000-0600-000036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67" name="テキスト ボックス 566">
          <a:extLst>
            <a:ext uri="{FF2B5EF4-FFF2-40B4-BE49-F238E27FC236}">
              <a16:creationId xmlns:a16="http://schemas.microsoft.com/office/drawing/2014/main" id="{00000000-0008-0000-0600-000037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68" name="テキスト ボックス 567">
          <a:extLst>
            <a:ext uri="{FF2B5EF4-FFF2-40B4-BE49-F238E27FC236}">
              <a16:creationId xmlns:a16="http://schemas.microsoft.com/office/drawing/2014/main" id="{00000000-0008-0000-0600-000038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69" name="テキスト ボックス 568">
          <a:extLst>
            <a:ext uri="{FF2B5EF4-FFF2-40B4-BE49-F238E27FC236}">
              <a16:creationId xmlns:a16="http://schemas.microsoft.com/office/drawing/2014/main" id="{00000000-0008-0000-0600-000039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70" name="テキスト ボックス 569">
          <a:extLst>
            <a:ext uri="{FF2B5EF4-FFF2-40B4-BE49-F238E27FC236}">
              <a16:creationId xmlns:a16="http://schemas.microsoft.com/office/drawing/2014/main" id="{00000000-0008-0000-0600-00003A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71" name="テキスト ボックス 570">
          <a:extLst>
            <a:ext uri="{FF2B5EF4-FFF2-40B4-BE49-F238E27FC236}">
              <a16:creationId xmlns:a16="http://schemas.microsoft.com/office/drawing/2014/main" id="{00000000-0008-0000-0600-00003B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2" name="楕円 571">
          <a:extLst>
            <a:ext uri="{FF2B5EF4-FFF2-40B4-BE49-F238E27FC236}">
              <a16:creationId xmlns:a16="http://schemas.microsoft.com/office/drawing/2014/main" id="{00000000-0008-0000-0600-00003C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73" name="失業対策事業費該当値テキスト">
          <a:extLst>
            <a:ext uri="{FF2B5EF4-FFF2-40B4-BE49-F238E27FC236}">
              <a16:creationId xmlns:a16="http://schemas.microsoft.com/office/drawing/2014/main" id="{00000000-0008-0000-0600-00003D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74" name="楕円 573">
          <a:extLst>
            <a:ext uri="{FF2B5EF4-FFF2-40B4-BE49-F238E27FC236}">
              <a16:creationId xmlns:a16="http://schemas.microsoft.com/office/drawing/2014/main" id="{00000000-0008-0000-0600-00003E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75" name="テキスト ボックス 574">
          <a:extLst>
            <a:ext uri="{FF2B5EF4-FFF2-40B4-BE49-F238E27FC236}">
              <a16:creationId xmlns:a16="http://schemas.microsoft.com/office/drawing/2014/main" id="{00000000-0008-0000-0600-00003F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76" name="楕円 575">
          <a:extLst>
            <a:ext uri="{FF2B5EF4-FFF2-40B4-BE49-F238E27FC236}">
              <a16:creationId xmlns:a16="http://schemas.microsoft.com/office/drawing/2014/main" id="{00000000-0008-0000-0600-000040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77" name="テキスト ボックス 576">
          <a:extLst>
            <a:ext uri="{FF2B5EF4-FFF2-40B4-BE49-F238E27FC236}">
              <a16:creationId xmlns:a16="http://schemas.microsoft.com/office/drawing/2014/main" id="{00000000-0008-0000-0600-000041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78" name="楕円 577">
          <a:extLst>
            <a:ext uri="{FF2B5EF4-FFF2-40B4-BE49-F238E27FC236}">
              <a16:creationId xmlns:a16="http://schemas.microsoft.com/office/drawing/2014/main" id="{00000000-0008-0000-0600-000042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79" name="テキスト ボックス 578">
          <a:extLst>
            <a:ext uri="{FF2B5EF4-FFF2-40B4-BE49-F238E27FC236}">
              <a16:creationId xmlns:a16="http://schemas.microsoft.com/office/drawing/2014/main" id="{00000000-0008-0000-0600-000043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0" name="楕円 579">
          <a:extLst>
            <a:ext uri="{FF2B5EF4-FFF2-40B4-BE49-F238E27FC236}">
              <a16:creationId xmlns:a16="http://schemas.microsoft.com/office/drawing/2014/main" id="{00000000-0008-0000-0600-000044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82" name="正方形/長方形 581">
          <a:extLst>
            <a:ext uri="{FF2B5EF4-FFF2-40B4-BE49-F238E27FC236}">
              <a16:creationId xmlns:a16="http://schemas.microsoft.com/office/drawing/2014/main" id="{00000000-0008-0000-0600-000046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83" name="正方形/長方形 582">
          <a:extLst>
            <a:ext uri="{FF2B5EF4-FFF2-40B4-BE49-F238E27FC236}">
              <a16:creationId xmlns:a16="http://schemas.microsoft.com/office/drawing/2014/main" id="{00000000-0008-0000-0600-000047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84" name="正方形/長方形 583">
          <a:extLst>
            <a:ext uri="{FF2B5EF4-FFF2-40B4-BE49-F238E27FC236}">
              <a16:creationId xmlns:a16="http://schemas.microsoft.com/office/drawing/2014/main" id="{00000000-0008-0000-0600-000048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85" name="正方形/長方形 584">
          <a:extLst>
            <a:ext uri="{FF2B5EF4-FFF2-40B4-BE49-F238E27FC236}">
              <a16:creationId xmlns:a16="http://schemas.microsoft.com/office/drawing/2014/main" id="{00000000-0008-0000-0600-000049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86" name="正方形/長方形 585">
          <a:extLst>
            <a:ext uri="{FF2B5EF4-FFF2-40B4-BE49-F238E27FC236}">
              <a16:creationId xmlns:a16="http://schemas.microsoft.com/office/drawing/2014/main" id="{00000000-0008-0000-0600-00004A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87" name="正方形/長方形 586">
          <a:extLst>
            <a:ext uri="{FF2B5EF4-FFF2-40B4-BE49-F238E27FC236}">
              <a16:creationId xmlns:a16="http://schemas.microsoft.com/office/drawing/2014/main" id="{00000000-0008-0000-0600-00004B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88" name="正方形/長方形 587">
          <a:extLst>
            <a:ext uri="{FF2B5EF4-FFF2-40B4-BE49-F238E27FC236}">
              <a16:creationId xmlns:a16="http://schemas.microsoft.com/office/drawing/2014/main" id="{00000000-0008-0000-0600-00004C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48,119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589" name="正方形/長方形 588">
          <a:extLst>
            <a:ext uri="{FF2B5EF4-FFF2-40B4-BE49-F238E27FC236}">
              <a16:creationId xmlns:a16="http://schemas.microsoft.com/office/drawing/2014/main" id="{00000000-0008-0000-0600-00004D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591" name="直線コネクタ 590">
          <a:extLst>
            <a:ext uri="{FF2B5EF4-FFF2-40B4-BE49-F238E27FC236}">
              <a16:creationId xmlns:a16="http://schemas.microsoft.com/office/drawing/2014/main" id="{00000000-0008-0000-0600-00004F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592" name="直線コネクタ 591">
          <a:extLst>
            <a:ext uri="{FF2B5EF4-FFF2-40B4-BE49-F238E27FC236}">
              <a16:creationId xmlns:a16="http://schemas.microsoft.com/office/drawing/2014/main" id="{00000000-0008-0000-0600-000050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594" name="直線コネクタ 593">
          <a:extLst>
            <a:ext uri="{FF2B5EF4-FFF2-40B4-BE49-F238E27FC236}">
              <a16:creationId xmlns:a16="http://schemas.microsoft.com/office/drawing/2014/main" id="{00000000-0008-0000-0600-000052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35577</xdr:rowOff>
    </xdr:from>
    <xdr:ext cx="595419" cy="259045"/>
    <xdr:sp macro="" textlink="">
      <xdr:nvSpPr>
        <xdr:cNvPr id="595" name="テキスト ボックス 594">
          <a:extLst>
            <a:ext uri="{FF2B5EF4-FFF2-40B4-BE49-F238E27FC236}">
              <a16:creationId xmlns:a16="http://schemas.microsoft.com/office/drawing/2014/main" id="{00000000-0008-0000-0600-000053020000}"/>
            </a:ext>
          </a:extLst>
        </xdr:cNvPr>
        <xdr:cNvSpPr txBox="1"/>
      </xdr:nvSpPr>
      <xdr:spPr>
        <a:xfrm>
          <a:off x="11850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596" name="直線コネクタ 595">
          <a:extLst>
            <a:ext uri="{FF2B5EF4-FFF2-40B4-BE49-F238E27FC236}">
              <a16:creationId xmlns:a16="http://schemas.microsoft.com/office/drawing/2014/main" id="{00000000-0008-0000-0600-000054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597" name="テキスト ボックス 596">
          <a:extLst>
            <a:ext uri="{FF2B5EF4-FFF2-40B4-BE49-F238E27FC236}">
              <a16:creationId xmlns:a16="http://schemas.microsoft.com/office/drawing/2014/main" id="{00000000-0008-0000-0600-000055020000}"/>
            </a:ext>
          </a:extLst>
        </xdr:cNvPr>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598" name="直線コネクタ 597">
          <a:extLst>
            <a:ext uri="{FF2B5EF4-FFF2-40B4-BE49-F238E27FC236}">
              <a16:creationId xmlns:a16="http://schemas.microsoft.com/office/drawing/2014/main" id="{00000000-0008-0000-0600-000056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599" name="テキスト ボックス 598">
          <a:extLst>
            <a:ext uri="{FF2B5EF4-FFF2-40B4-BE49-F238E27FC236}">
              <a16:creationId xmlns:a16="http://schemas.microsoft.com/office/drawing/2014/main" id="{00000000-0008-0000-0600-000057020000}"/>
            </a:ext>
          </a:extLst>
        </xdr:cNvPr>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00" name="直線コネクタ 599">
          <a:extLst>
            <a:ext uri="{FF2B5EF4-FFF2-40B4-BE49-F238E27FC236}">
              <a16:creationId xmlns:a16="http://schemas.microsoft.com/office/drawing/2014/main" id="{00000000-0008-0000-0600-000058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01" name="テキスト ボックス 600">
          <a:extLst>
            <a:ext uri="{FF2B5EF4-FFF2-40B4-BE49-F238E27FC236}">
              <a16:creationId xmlns:a16="http://schemas.microsoft.com/office/drawing/2014/main" id="{00000000-0008-0000-0600-000059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02" name="直線コネクタ 601">
          <a:extLst>
            <a:ext uri="{FF2B5EF4-FFF2-40B4-BE49-F238E27FC236}">
              <a16:creationId xmlns:a16="http://schemas.microsoft.com/office/drawing/2014/main" id="{00000000-0008-0000-0600-00005A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67</xdr:row>
      <xdr:rowOff>54627</xdr:rowOff>
    </xdr:from>
    <xdr:ext cx="685572" cy="259045"/>
    <xdr:sp macro="" textlink="">
      <xdr:nvSpPr>
        <xdr:cNvPr id="603" name="テキスト ボックス 602">
          <a:extLst>
            <a:ext uri="{FF2B5EF4-FFF2-40B4-BE49-F238E27FC236}">
              <a16:creationId xmlns:a16="http://schemas.microsoft.com/office/drawing/2014/main" id="{00000000-0008-0000-0600-00005B020000}"/>
            </a:ext>
          </a:extLst>
        </xdr:cNvPr>
        <xdr:cNvSpPr txBox="1"/>
      </xdr:nvSpPr>
      <xdr:spPr>
        <a:xfrm>
          <a:off x="11760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04" name="公債費グラフ枠">
          <a:extLst>
            <a:ext uri="{FF2B5EF4-FFF2-40B4-BE49-F238E27FC236}">
              <a16:creationId xmlns:a16="http://schemas.microsoft.com/office/drawing/2014/main" id="{00000000-0008-0000-0600-00005C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23636</xdr:rowOff>
    </xdr:from>
    <xdr:to>
      <xdr:col>85</xdr:col>
      <xdr:colOff>126364</xdr:colOff>
      <xdr:row>79</xdr:row>
      <xdr:rowOff>44450</xdr:rowOff>
    </xdr:to>
    <xdr:cxnSp macro="">
      <xdr:nvCxnSpPr>
        <xdr:cNvPr id="605" name="直線コネクタ 604">
          <a:extLst>
            <a:ext uri="{FF2B5EF4-FFF2-40B4-BE49-F238E27FC236}">
              <a16:creationId xmlns:a16="http://schemas.microsoft.com/office/drawing/2014/main" id="{00000000-0008-0000-0600-00005D020000}"/>
            </a:ext>
          </a:extLst>
        </xdr:cNvPr>
        <xdr:cNvCxnSpPr/>
      </xdr:nvCxnSpPr>
      <xdr:spPr>
        <a:xfrm flipV="1">
          <a:off x="16317595" y="12025136"/>
          <a:ext cx="1269" cy="15638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06" name="公債費最小値テキスト">
          <a:extLst>
            <a:ext uri="{FF2B5EF4-FFF2-40B4-BE49-F238E27FC236}">
              <a16:creationId xmlns:a16="http://schemas.microsoft.com/office/drawing/2014/main" id="{00000000-0008-0000-0600-00005E020000}"/>
            </a:ext>
          </a:extLst>
        </xdr:cNvPr>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07" name="直線コネクタ 606">
          <a:extLst>
            <a:ext uri="{FF2B5EF4-FFF2-40B4-BE49-F238E27FC236}">
              <a16:creationId xmlns:a16="http://schemas.microsoft.com/office/drawing/2014/main" id="{00000000-0008-0000-0600-00005F020000}"/>
            </a:ext>
          </a:extLst>
        </xdr:cNvPr>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141763</xdr:rowOff>
    </xdr:from>
    <xdr:ext cx="599010" cy="259045"/>
    <xdr:sp macro="" textlink="">
      <xdr:nvSpPr>
        <xdr:cNvPr id="608" name="公債費最大値テキスト">
          <a:extLst>
            <a:ext uri="{FF2B5EF4-FFF2-40B4-BE49-F238E27FC236}">
              <a16:creationId xmlns:a16="http://schemas.microsoft.com/office/drawing/2014/main" id="{00000000-0008-0000-0600-000060020000}"/>
            </a:ext>
          </a:extLst>
        </xdr:cNvPr>
        <xdr:cNvSpPr txBox="1"/>
      </xdr:nvSpPr>
      <xdr:spPr>
        <a:xfrm>
          <a:off x="16370300" y="118003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820,926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23636</xdr:rowOff>
    </xdr:from>
    <xdr:to>
      <xdr:col>86</xdr:col>
      <xdr:colOff>25400</xdr:colOff>
      <xdr:row>70</xdr:row>
      <xdr:rowOff>23636</xdr:rowOff>
    </xdr:to>
    <xdr:cxnSp macro="">
      <xdr:nvCxnSpPr>
        <xdr:cNvPr id="609" name="直線コネクタ 608">
          <a:extLst>
            <a:ext uri="{FF2B5EF4-FFF2-40B4-BE49-F238E27FC236}">
              <a16:creationId xmlns:a16="http://schemas.microsoft.com/office/drawing/2014/main" id="{00000000-0008-0000-0600-000061020000}"/>
            </a:ext>
          </a:extLst>
        </xdr:cNvPr>
        <xdr:cNvCxnSpPr/>
      </xdr:nvCxnSpPr>
      <xdr:spPr>
        <a:xfrm>
          <a:off x="16230600" y="120251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75</xdr:row>
      <xdr:rowOff>41362</xdr:rowOff>
    </xdr:from>
    <xdr:to>
      <xdr:col>85</xdr:col>
      <xdr:colOff>127000</xdr:colOff>
      <xdr:row>75</xdr:row>
      <xdr:rowOff>101804</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flipV="1">
          <a:off x="15481300" y="12900112"/>
          <a:ext cx="838200" cy="604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141369</xdr:rowOff>
    </xdr:from>
    <xdr:ext cx="599010" cy="259045"/>
    <xdr:sp macro="" textlink="">
      <xdr:nvSpPr>
        <xdr:cNvPr id="611" name="公債費平均値テキスト">
          <a:extLst>
            <a:ext uri="{FF2B5EF4-FFF2-40B4-BE49-F238E27FC236}">
              <a16:creationId xmlns:a16="http://schemas.microsoft.com/office/drawing/2014/main" id="{00000000-0008-0000-0600-000063020000}"/>
            </a:ext>
          </a:extLst>
        </xdr:cNvPr>
        <xdr:cNvSpPr txBox="1"/>
      </xdr:nvSpPr>
      <xdr:spPr>
        <a:xfrm>
          <a:off x="16370300" y="1317156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181,133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162942</xdr:rowOff>
    </xdr:from>
    <xdr:to>
      <xdr:col>85</xdr:col>
      <xdr:colOff>177800</xdr:colOff>
      <xdr:row>77</xdr:row>
      <xdr:rowOff>93092</xdr:rowOff>
    </xdr:to>
    <xdr:sp macro="" textlink="">
      <xdr:nvSpPr>
        <xdr:cNvPr id="612" name="フローチャート: 判断 611">
          <a:extLst>
            <a:ext uri="{FF2B5EF4-FFF2-40B4-BE49-F238E27FC236}">
              <a16:creationId xmlns:a16="http://schemas.microsoft.com/office/drawing/2014/main" id="{00000000-0008-0000-0600-000064020000}"/>
            </a:ext>
          </a:extLst>
        </xdr:cNvPr>
        <xdr:cNvSpPr/>
      </xdr:nvSpPr>
      <xdr:spPr>
        <a:xfrm>
          <a:off x="16268700" y="131931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75</xdr:row>
      <xdr:rowOff>101804</xdr:rowOff>
    </xdr:from>
    <xdr:to>
      <xdr:col>81</xdr:col>
      <xdr:colOff>50800</xdr:colOff>
      <xdr:row>75</xdr:row>
      <xdr:rowOff>142957</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flipV="1">
          <a:off x="14592300" y="12960554"/>
          <a:ext cx="889000" cy="411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24205</xdr:rowOff>
    </xdr:from>
    <xdr:to>
      <xdr:col>81</xdr:col>
      <xdr:colOff>101600</xdr:colOff>
      <xdr:row>77</xdr:row>
      <xdr:rowOff>125805</xdr:rowOff>
    </xdr:to>
    <xdr:sp macro="" textlink="">
      <xdr:nvSpPr>
        <xdr:cNvPr id="614" name="フローチャート: 判断 613">
          <a:extLst>
            <a:ext uri="{FF2B5EF4-FFF2-40B4-BE49-F238E27FC236}">
              <a16:creationId xmlns:a16="http://schemas.microsoft.com/office/drawing/2014/main" id="{00000000-0008-0000-0600-000066020000}"/>
            </a:ext>
          </a:extLst>
        </xdr:cNvPr>
        <xdr:cNvSpPr/>
      </xdr:nvSpPr>
      <xdr:spPr>
        <a:xfrm>
          <a:off x="15430500" y="13225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77</xdr:row>
      <xdr:rowOff>116932</xdr:rowOff>
    </xdr:from>
    <xdr:ext cx="599010" cy="259045"/>
    <xdr:sp macro="" textlink="">
      <xdr:nvSpPr>
        <xdr:cNvPr id="615" name="テキスト ボックス 614">
          <a:extLst>
            <a:ext uri="{FF2B5EF4-FFF2-40B4-BE49-F238E27FC236}">
              <a16:creationId xmlns:a16="http://schemas.microsoft.com/office/drawing/2014/main" id="{00000000-0008-0000-0600-000067020000}"/>
            </a:ext>
          </a:extLst>
        </xdr:cNvPr>
        <xdr:cNvSpPr txBox="1"/>
      </xdr:nvSpPr>
      <xdr:spPr>
        <a:xfrm>
          <a:off x="15181795" y="133185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75</xdr:row>
      <xdr:rowOff>142957</xdr:rowOff>
    </xdr:from>
    <xdr:to>
      <xdr:col>76</xdr:col>
      <xdr:colOff>114300</xdr:colOff>
      <xdr:row>76</xdr:row>
      <xdr:rowOff>54111</xdr:rowOff>
    </xdr:to>
    <xdr:cxnSp macro="">
      <xdr:nvCxnSpPr>
        <xdr:cNvPr id="616" name="直線コネクタ 615">
          <a:extLst>
            <a:ext uri="{FF2B5EF4-FFF2-40B4-BE49-F238E27FC236}">
              <a16:creationId xmlns:a16="http://schemas.microsoft.com/office/drawing/2014/main" id="{00000000-0008-0000-0600-000068020000}"/>
            </a:ext>
          </a:extLst>
        </xdr:cNvPr>
        <xdr:cNvCxnSpPr/>
      </xdr:nvCxnSpPr>
      <xdr:spPr>
        <a:xfrm flipV="1">
          <a:off x="13703300" y="13001707"/>
          <a:ext cx="889000" cy="826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51206</xdr:rowOff>
    </xdr:from>
    <xdr:to>
      <xdr:col>76</xdr:col>
      <xdr:colOff>165100</xdr:colOff>
      <xdr:row>77</xdr:row>
      <xdr:rowOff>152806</xdr:rowOff>
    </xdr:to>
    <xdr:sp macro="" textlink="">
      <xdr:nvSpPr>
        <xdr:cNvPr id="617" name="フローチャート: 判断 616">
          <a:extLst>
            <a:ext uri="{FF2B5EF4-FFF2-40B4-BE49-F238E27FC236}">
              <a16:creationId xmlns:a16="http://schemas.microsoft.com/office/drawing/2014/main" id="{00000000-0008-0000-0600-000069020000}"/>
            </a:ext>
          </a:extLst>
        </xdr:cNvPr>
        <xdr:cNvSpPr/>
      </xdr:nvSpPr>
      <xdr:spPr>
        <a:xfrm>
          <a:off x="14541500" y="132528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77</xdr:row>
      <xdr:rowOff>143933</xdr:rowOff>
    </xdr:from>
    <xdr:ext cx="599010" cy="259045"/>
    <xdr:sp macro="" textlink="">
      <xdr:nvSpPr>
        <xdr:cNvPr id="618" name="テキスト ボックス 617">
          <a:extLst>
            <a:ext uri="{FF2B5EF4-FFF2-40B4-BE49-F238E27FC236}">
              <a16:creationId xmlns:a16="http://schemas.microsoft.com/office/drawing/2014/main" id="{00000000-0008-0000-0600-00006A020000}"/>
            </a:ext>
          </a:extLst>
        </xdr:cNvPr>
        <xdr:cNvSpPr txBox="1"/>
      </xdr:nvSpPr>
      <xdr:spPr>
        <a:xfrm>
          <a:off x="14292795" y="133455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149,787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76</xdr:row>
      <xdr:rowOff>54111</xdr:rowOff>
    </xdr:from>
    <xdr:to>
      <xdr:col>71</xdr:col>
      <xdr:colOff>177800</xdr:colOff>
      <xdr:row>76</xdr:row>
      <xdr:rowOff>116098</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flipV="1">
          <a:off x="12814300" y="13084311"/>
          <a:ext cx="889000" cy="619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46146</xdr:rowOff>
    </xdr:from>
    <xdr:to>
      <xdr:col>72</xdr:col>
      <xdr:colOff>38100</xdr:colOff>
      <xdr:row>77</xdr:row>
      <xdr:rowOff>147746</xdr:rowOff>
    </xdr:to>
    <xdr:sp macro="" textlink="">
      <xdr:nvSpPr>
        <xdr:cNvPr id="620" name="フローチャート: 判断 619">
          <a:extLst>
            <a:ext uri="{FF2B5EF4-FFF2-40B4-BE49-F238E27FC236}">
              <a16:creationId xmlns:a16="http://schemas.microsoft.com/office/drawing/2014/main" id="{00000000-0008-0000-0600-00006C020000}"/>
            </a:ext>
          </a:extLst>
        </xdr:cNvPr>
        <xdr:cNvSpPr/>
      </xdr:nvSpPr>
      <xdr:spPr>
        <a:xfrm>
          <a:off x="13652500" y="13247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77</xdr:row>
      <xdr:rowOff>138873</xdr:rowOff>
    </xdr:from>
    <xdr:ext cx="599010" cy="259045"/>
    <xdr:sp macro="" textlink="">
      <xdr:nvSpPr>
        <xdr:cNvPr id="621" name="テキスト ボックス 620">
          <a:extLst>
            <a:ext uri="{FF2B5EF4-FFF2-40B4-BE49-F238E27FC236}">
              <a16:creationId xmlns:a16="http://schemas.microsoft.com/office/drawing/2014/main" id="{00000000-0008-0000-0600-00006D020000}"/>
            </a:ext>
          </a:extLst>
        </xdr:cNvPr>
        <xdr:cNvSpPr txBox="1"/>
      </xdr:nvSpPr>
      <xdr:spPr>
        <a:xfrm>
          <a:off x="13403795" y="133405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20817</xdr:rowOff>
    </xdr:from>
    <xdr:to>
      <xdr:col>67</xdr:col>
      <xdr:colOff>101600</xdr:colOff>
      <xdr:row>77</xdr:row>
      <xdr:rowOff>122417</xdr:rowOff>
    </xdr:to>
    <xdr:sp macro="" textlink="">
      <xdr:nvSpPr>
        <xdr:cNvPr id="622" name="フローチャート: 判断 621">
          <a:extLst>
            <a:ext uri="{FF2B5EF4-FFF2-40B4-BE49-F238E27FC236}">
              <a16:creationId xmlns:a16="http://schemas.microsoft.com/office/drawing/2014/main" id="{00000000-0008-0000-0600-00006E020000}"/>
            </a:ext>
          </a:extLst>
        </xdr:cNvPr>
        <xdr:cNvSpPr/>
      </xdr:nvSpPr>
      <xdr:spPr>
        <a:xfrm>
          <a:off x="12763500" y="132224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77</xdr:row>
      <xdr:rowOff>113544</xdr:rowOff>
    </xdr:from>
    <xdr:ext cx="599010" cy="259045"/>
    <xdr:sp macro="" textlink="">
      <xdr:nvSpPr>
        <xdr:cNvPr id="623" name="テキスト ボックス 622">
          <a:extLst>
            <a:ext uri="{FF2B5EF4-FFF2-40B4-BE49-F238E27FC236}">
              <a16:creationId xmlns:a16="http://schemas.microsoft.com/office/drawing/2014/main" id="{00000000-0008-0000-0600-00006F020000}"/>
            </a:ext>
          </a:extLst>
        </xdr:cNvPr>
        <xdr:cNvSpPr txBox="1"/>
      </xdr:nvSpPr>
      <xdr:spPr>
        <a:xfrm>
          <a:off x="12514795" y="133151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165,739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24" name="テキスト ボックス 623">
          <a:extLst>
            <a:ext uri="{FF2B5EF4-FFF2-40B4-BE49-F238E27FC236}">
              <a16:creationId xmlns:a16="http://schemas.microsoft.com/office/drawing/2014/main" id="{00000000-0008-0000-0600-000070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25" name="テキスト ボックス 624">
          <a:extLst>
            <a:ext uri="{FF2B5EF4-FFF2-40B4-BE49-F238E27FC236}">
              <a16:creationId xmlns:a16="http://schemas.microsoft.com/office/drawing/2014/main" id="{00000000-0008-0000-0600-000071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26" name="テキスト ボックス 625">
          <a:extLst>
            <a:ext uri="{FF2B5EF4-FFF2-40B4-BE49-F238E27FC236}">
              <a16:creationId xmlns:a16="http://schemas.microsoft.com/office/drawing/2014/main" id="{00000000-0008-0000-0600-000072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27" name="テキスト ボックス 626">
          <a:extLst>
            <a:ext uri="{FF2B5EF4-FFF2-40B4-BE49-F238E27FC236}">
              <a16:creationId xmlns:a16="http://schemas.microsoft.com/office/drawing/2014/main" id="{00000000-0008-0000-0600-000073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28" name="テキスト ボックス 627">
          <a:extLst>
            <a:ext uri="{FF2B5EF4-FFF2-40B4-BE49-F238E27FC236}">
              <a16:creationId xmlns:a16="http://schemas.microsoft.com/office/drawing/2014/main" id="{00000000-0008-0000-0600-000074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74</xdr:row>
      <xdr:rowOff>162012</xdr:rowOff>
    </xdr:from>
    <xdr:to>
      <xdr:col>85</xdr:col>
      <xdr:colOff>177800</xdr:colOff>
      <xdr:row>75</xdr:row>
      <xdr:rowOff>92162</xdr:rowOff>
    </xdr:to>
    <xdr:sp macro="" textlink="">
      <xdr:nvSpPr>
        <xdr:cNvPr id="629" name="楕円 628">
          <a:extLst>
            <a:ext uri="{FF2B5EF4-FFF2-40B4-BE49-F238E27FC236}">
              <a16:creationId xmlns:a16="http://schemas.microsoft.com/office/drawing/2014/main" id="{00000000-0008-0000-0600-000075020000}"/>
            </a:ext>
          </a:extLst>
        </xdr:cNvPr>
        <xdr:cNvSpPr/>
      </xdr:nvSpPr>
      <xdr:spPr>
        <a:xfrm>
          <a:off x="16268700" y="128493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74</xdr:row>
      <xdr:rowOff>13439</xdr:rowOff>
    </xdr:from>
    <xdr:ext cx="599010" cy="259045"/>
    <xdr:sp macro="" textlink="">
      <xdr:nvSpPr>
        <xdr:cNvPr id="630" name="公債費該当値テキスト">
          <a:extLst>
            <a:ext uri="{FF2B5EF4-FFF2-40B4-BE49-F238E27FC236}">
              <a16:creationId xmlns:a16="http://schemas.microsoft.com/office/drawing/2014/main" id="{00000000-0008-0000-0600-000076020000}"/>
            </a:ext>
          </a:extLst>
        </xdr:cNvPr>
        <xdr:cNvSpPr txBox="1"/>
      </xdr:nvSpPr>
      <xdr:spPr>
        <a:xfrm>
          <a:off x="16370300" y="127007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361,621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75</xdr:row>
      <xdr:rowOff>51004</xdr:rowOff>
    </xdr:from>
    <xdr:to>
      <xdr:col>81</xdr:col>
      <xdr:colOff>101600</xdr:colOff>
      <xdr:row>75</xdr:row>
      <xdr:rowOff>152605</xdr:rowOff>
    </xdr:to>
    <xdr:sp macro="" textlink="">
      <xdr:nvSpPr>
        <xdr:cNvPr id="631" name="楕円 630">
          <a:extLst>
            <a:ext uri="{FF2B5EF4-FFF2-40B4-BE49-F238E27FC236}">
              <a16:creationId xmlns:a16="http://schemas.microsoft.com/office/drawing/2014/main" id="{00000000-0008-0000-0600-000077020000}"/>
            </a:ext>
          </a:extLst>
        </xdr:cNvPr>
        <xdr:cNvSpPr/>
      </xdr:nvSpPr>
      <xdr:spPr>
        <a:xfrm>
          <a:off x="15430500" y="12909754"/>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73</xdr:row>
      <xdr:rowOff>169131</xdr:rowOff>
    </xdr:from>
    <xdr:ext cx="599010" cy="259045"/>
    <xdr:sp macro="" textlink="">
      <xdr:nvSpPr>
        <xdr:cNvPr id="632" name="テキスト ボックス 631">
          <a:extLst>
            <a:ext uri="{FF2B5EF4-FFF2-40B4-BE49-F238E27FC236}">
              <a16:creationId xmlns:a16="http://schemas.microsoft.com/office/drawing/2014/main" id="{00000000-0008-0000-0600-000078020000}"/>
            </a:ext>
          </a:extLst>
        </xdr:cNvPr>
        <xdr:cNvSpPr txBox="1"/>
      </xdr:nvSpPr>
      <xdr:spPr>
        <a:xfrm>
          <a:off x="15181795" y="126849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329,893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75</xdr:row>
      <xdr:rowOff>92157</xdr:rowOff>
    </xdr:from>
    <xdr:to>
      <xdr:col>76</xdr:col>
      <xdr:colOff>165100</xdr:colOff>
      <xdr:row>76</xdr:row>
      <xdr:rowOff>22307</xdr:rowOff>
    </xdr:to>
    <xdr:sp macro="" textlink="">
      <xdr:nvSpPr>
        <xdr:cNvPr id="633" name="楕円 632">
          <a:extLst>
            <a:ext uri="{FF2B5EF4-FFF2-40B4-BE49-F238E27FC236}">
              <a16:creationId xmlns:a16="http://schemas.microsoft.com/office/drawing/2014/main" id="{00000000-0008-0000-0600-000079020000}"/>
            </a:ext>
          </a:extLst>
        </xdr:cNvPr>
        <xdr:cNvSpPr/>
      </xdr:nvSpPr>
      <xdr:spPr>
        <a:xfrm>
          <a:off x="14541500" y="129509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74</xdr:row>
      <xdr:rowOff>38834</xdr:rowOff>
    </xdr:from>
    <xdr:ext cx="599010" cy="259045"/>
    <xdr:sp macro="" textlink="">
      <xdr:nvSpPr>
        <xdr:cNvPr id="634" name="テキスト ボックス 633">
          <a:extLst>
            <a:ext uri="{FF2B5EF4-FFF2-40B4-BE49-F238E27FC236}">
              <a16:creationId xmlns:a16="http://schemas.microsoft.com/office/drawing/2014/main" id="{00000000-0008-0000-0600-00007A020000}"/>
            </a:ext>
          </a:extLst>
        </xdr:cNvPr>
        <xdr:cNvSpPr txBox="1"/>
      </xdr:nvSpPr>
      <xdr:spPr>
        <a:xfrm>
          <a:off x="14292795" y="127261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308,290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76</xdr:row>
      <xdr:rowOff>3311</xdr:rowOff>
    </xdr:from>
    <xdr:to>
      <xdr:col>72</xdr:col>
      <xdr:colOff>38100</xdr:colOff>
      <xdr:row>76</xdr:row>
      <xdr:rowOff>104911</xdr:rowOff>
    </xdr:to>
    <xdr:sp macro="" textlink="">
      <xdr:nvSpPr>
        <xdr:cNvPr id="635" name="楕円 634">
          <a:extLst>
            <a:ext uri="{FF2B5EF4-FFF2-40B4-BE49-F238E27FC236}">
              <a16:creationId xmlns:a16="http://schemas.microsoft.com/office/drawing/2014/main" id="{00000000-0008-0000-0600-00007B020000}"/>
            </a:ext>
          </a:extLst>
        </xdr:cNvPr>
        <xdr:cNvSpPr/>
      </xdr:nvSpPr>
      <xdr:spPr>
        <a:xfrm>
          <a:off x="13652500" y="130335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74</xdr:row>
      <xdr:rowOff>121439</xdr:rowOff>
    </xdr:from>
    <xdr:ext cx="599010" cy="259045"/>
    <xdr:sp macro=""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3403795" y="128087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264,928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65298</xdr:rowOff>
    </xdr:from>
    <xdr:to>
      <xdr:col>67</xdr:col>
      <xdr:colOff>101600</xdr:colOff>
      <xdr:row>76</xdr:row>
      <xdr:rowOff>166898</xdr:rowOff>
    </xdr:to>
    <xdr:sp macro="" textlink="">
      <xdr:nvSpPr>
        <xdr:cNvPr id="637" name="楕円 636">
          <a:extLst>
            <a:ext uri="{FF2B5EF4-FFF2-40B4-BE49-F238E27FC236}">
              <a16:creationId xmlns:a16="http://schemas.microsoft.com/office/drawing/2014/main" id="{00000000-0008-0000-0600-00007D020000}"/>
            </a:ext>
          </a:extLst>
        </xdr:cNvPr>
        <xdr:cNvSpPr/>
      </xdr:nvSpPr>
      <xdr:spPr>
        <a:xfrm>
          <a:off x="12763500" y="130954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75</xdr:row>
      <xdr:rowOff>11976</xdr:rowOff>
    </xdr:from>
    <xdr:ext cx="599010" cy="259045"/>
    <xdr:sp macro="" textlink="">
      <xdr:nvSpPr>
        <xdr:cNvPr id="638" name="テキスト ボックス 637">
          <a:extLst>
            <a:ext uri="{FF2B5EF4-FFF2-40B4-BE49-F238E27FC236}">
              <a16:creationId xmlns:a16="http://schemas.microsoft.com/office/drawing/2014/main" id="{00000000-0008-0000-0600-00007E020000}"/>
            </a:ext>
          </a:extLst>
        </xdr:cNvPr>
        <xdr:cNvSpPr txBox="1"/>
      </xdr:nvSpPr>
      <xdr:spPr>
        <a:xfrm>
          <a:off x="12514795" y="128707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232,389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39" name="正方形/長方形 638">
          <a:extLst>
            <a:ext uri="{FF2B5EF4-FFF2-40B4-BE49-F238E27FC236}">
              <a16:creationId xmlns:a16="http://schemas.microsoft.com/office/drawing/2014/main" id="{00000000-0008-0000-0600-00007F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40" name="正方形/長方形 639">
          <a:extLst>
            <a:ext uri="{FF2B5EF4-FFF2-40B4-BE49-F238E27FC236}">
              <a16:creationId xmlns:a16="http://schemas.microsoft.com/office/drawing/2014/main" id="{00000000-0008-0000-0600-000080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41" name="正方形/長方形 640">
          <a:extLst>
            <a:ext uri="{FF2B5EF4-FFF2-40B4-BE49-F238E27FC236}">
              <a16:creationId xmlns:a16="http://schemas.microsoft.com/office/drawing/2014/main" id="{00000000-0008-0000-0600-000081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42" name="正方形/長方形 641">
          <a:extLst>
            <a:ext uri="{FF2B5EF4-FFF2-40B4-BE49-F238E27FC236}">
              <a16:creationId xmlns:a16="http://schemas.microsoft.com/office/drawing/2014/main" id="{00000000-0008-0000-0600-000082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43" name="正方形/長方形 642">
          <a:extLst>
            <a:ext uri="{FF2B5EF4-FFF2-40B4-BE49-F238E27FC236}">
              <a16:creationId xmlns:a16="http://schemas.microsoft.com/office/drawing/2014/main" id="{00000000-0008-0000-0600-000083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44" name="正方形/長方形 643">
          <a:extLst>
            <a:ext uri="{FF2B5EF4-FFF2-40B4-BE49-F238E27FC236}">
              <a16:creationId xmlns:a16="http://schemas.microsoft.com/office/drawing/2014/main" id="{00000000-0008-0000-0600-000084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45" name="正方形/長方形 644">
          <a:extLst>
            <a:ext uri="{FF2B5EF4-FFF2-40B4-BE49-F238E27FC236}">
              <a16:creationId xmlns:a16="http://schemas.microsoft.com/office/drawing/2014/main" id="{00000000-0008-0000-0600-000085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13,054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46" name="正方形/長方形 645">
          <a:extLst>
            <a:ext uri="{FF2B5EF4-FFF2-40B4-BE49-F238E27FC236}">
              <a16:creationId xmlns:a16="http://schemas.microsoft.com/office/drawing/2014/main" id="{00000000-0008-0000-0600-000086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47" name="テキスト ボックス 646">
          <a:extLst>
            <a:ext uri="{FF2B5EF4-FFF2-40B4-BE49-F238E27FC236}">
              <a16:creationId xmlns:a16="http://schemas.microsoft.com/office/drawing/2014/main" id="{00000000-0008-0000-0600-000087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48" name="直線コネクタ 647">
          <a:extLst>
            <a:ext uri="{FF2B5EF4-FFF2-40B4-BE49-F238E27FC236}">
              <a16:creationId xmlns:a16="http://schemas.microsoft.com/office/drawing/2014/main" id="{00000000-0008-0000-0600-000088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49" name="直線コネクタ 648">
          <a:extLst>
            <a:ext uri="{FF2B5EF4-FFF2-40B4-BE49-F238E27FC236}">
              <a16:creationId xmlns:a16="http://schemas.microsoft.com/office/drawing/2014/main" id="{00000000-0008-0000-0600-000089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51" name="直線コネクタ 650">
          <a:extLst>
            <a:ext uri="{FF2B5EF4-FFF2-40B4-BE49-F238E27FC236}">
              <a16:creationId xmlns:a16="http://schemas.microsoft.com/office/drawing/2014/main" id="{00000000-0008-0000-0600-00008B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52" name="テキスト ボックス 651">
          <a:extLst>
            <a:ext uri="{FF2B5EF4-FFF2-40B4-BE49-F238E27FC236}">
              <a16:creationId xmlns:a16="http://schemas.microsoft.com/office/drawing/2014/main" id="{00000000-0008-0000-0600-00008C020000}"/>
            </a:ext>
          </a:extLst>
        </xdr:cNvPr>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53" name="直線コネクタ 652">
          <a:extLst>
            <a:ext uri="{FF2B5EF4-FFF2-40B4-BE49-F238E27FC236}">
              <a16:creationId xmlns:a16="http://schemas.microsoft.com/office/drawing/2014/main" id="{00000000-0008-0000-0600-00008D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54" name="テキスト ボックス 653">
          <a:extLst>
            <a:ext uri="{FF2B5EF4-FFF2-40B4-BE49-F238E27FC236}">
              <a16:creationId xmlns:a16="http://schemas.microsoft.com/office/drawing/2014/main" id="{00000000-0008-0000-0600-00008E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55" name="直線コネクタ 654">
          <a:extLst>
            <a:ext uri="{FF2B5EF4-FFF2-40B4-BE49-F238E27FC236}">
              <a16:creationId xmlns:a16="http://schemas.microsoft.com/office/drawing/2014/main" id="{00000000-0008-0000-0600-00008F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56" name="テキスト ボックス 655">
          <a:extLst>
            <a:ext uri="{FF2B5EF4-FFF2-40B4-BE49-F238E27FC236}">
              <a16:creationId xmlns:a16="http://schemas.microsoft.com/office/drawing/2014/main" id="{00000000-0008-0000-0600-000090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57" name="直線コネクタ 656">
          <a:extLst>
            <a:ext uri="{FF2B5EF4-FFF2-40B4-BE49-F238E27FC236}">
              <a16:creationId xmlns:a16="http://schemas.microsoft.com/office/drawing/2014/main" id="{00000000-0008-0000-0600-000091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89</xdr:row>
      <xdr:rowOff>92727</xdr:rowOff>
    </xdr:from>
    <xdr:ext cx="685572" cy="259045"/>
    <xdr:sp macro="" textlink="">
      <xdr:nvSpPr>
        <xdr:cNvPr id="658" name="テキスト ボックス 657">
          <a:extLst>
            <a:ext uri="{FF2B5EF4-FFF2-40B4-BE49-F238E27FC236}">
              <a16:creationId xmlns:a16="http://schemas.microsoft.com/office/drawing/2014/main" id="{00000000-0008-0000-0600-000092020000}"/>
            </a:ext>
          </a:extLst>
        </xdr:cNvPr>
        <xdr:cNvSpPr txBox="1"/>
      </xdr:nvSpPr>
      <xdr:spPr>
        <a:xfrm>
          <a:off x="11760428" y="1535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59" name="直線コネクタ 658">
          <a:extLst>
            <a:ext uri="{FF2B5EF4-FFF2-40B4-BE49-F238E27FC236}">
              <a16:creationId xmlns:a16="http://schemas.microsoft.com/office/drawing/2014/main" id="{00000000-0008-0000-0600-000093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60" name="テキスト ボックス 659">
          <a:extLst>
            <a:ext uri="{FF2B5EF4-FFF2-40B4-BE49-F238E27FC236}">
              <a16:creationId xmlns:a16="http://schemas.microsoft.com/office/drawing/2014/main" id="{00000000-0008-0000-0600-000094020000}"/>
            </a:ext>
          </a:extLst>
        </xdr:cNvPr>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61" name="積立金グラフ枠">
          <a:extLst>
            <a:ext uri="{FF2B5EF4-FFF2-40B4-BE49-F238E27FC236}">
              <a16:creationId xmlns:a16="http://schemas.microsoft.com/office/drawing/2014/main" id="{00000000-0008-0000-0600-000095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46444</xdr:rowOff>
    </xdr:from>
    <xdr:to>
      <xdr:col>85</xdr:col>
      <xdr:colOff>126364</xdr:colOff>
      <xdr:row>99</xdr:row>
      <xdr:rowOff>39973</xdr:rowOff>
    </xdr:to>
    <xdr:cxnSp macro="">
      <xdr:nvCxnSpPr>
        <xdr:cNvPr id="662" name="直線コネクタ 661">
          <a:extLst>
            <a:ext uri="{FF2B5EF4-FFF2-40B4-BE49-F238E27FC236}">
              <a16:creationId xmlns:a16="http://schemas.microsoft.com/office/drawing/2014/main" id="{00000000-0008-0000-0600-000096020000}"/>
            </a:ext>
          </a:extLst>
        </xdr:cNvPr>
        <xdr:cNvCxnSpPr/>
      </xdr:nvCxnSpPr>
      <xdr:spPr>
        <a:xfrm flipV="1">
          <a:off x="16317595" y="15476944"/>
          <a:ext cx="1269" cy="15365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43800</xdr:rowOff>
    </xdr:from>
    <xdr:ext cx="469744" cy="259045"/>
    <xdr:sp macro="" textlink="">
      <xdr:nvSpPr>
        <xdr:cNvPr id="663" name="積立金最小値テキスト">
          <a:extLst>
            <a:ext uri="{FF2B5EF4-FFF2-40B4-BE49-F238E27FC236}">
              <a16:creationId xmlns:a16="http://schemas.microsoft.com/office/drawing/2014/main" id="{00000000-0008-0000-0600-000097020000}"/>
            </a:ext>
          </a:extLst>
        </xdr:cNvPr>
        <xdr:cNvSpPr txBox="1"/>
      </xdr:nvSpPr>
      <xdr:spPr>
        <a:xfrm>
          <a:off x="16370300" y="170173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39973</xdr:rowOff>
    </xdr:from>
    <xdr:to>
      <xdr:col>86</xdr:col>
      <xdr:colOff>25400</xdr:colOff>
      <xdr:row>99</xdr:row>
      <xdr:rowOff>39973</xdr:rowOff>
    </xdr:to>
    <xdr:cxnSp macro="">
      <xdr:nvCxnSpPr>
        <xdr:cNvPr id="664" name="直線コネクタ 663">
          <a:extLst>
            <a:ext uri="{FF2B5EF4-FFF2-40B4-BE49-F238E27FC236}">
              <a16:creationId xmlns:a16="http://schemas.microsoft.com/office/drawing/2014/main" id="{00000000-0008-0000-0600-000098020000}"/>
            </a:ext>
          </a:extLst>
        </xdr:cNvPr>
        <xdr:cNvCxnSpPr/>
      </xdr:nvCxnSpPr>
      <xdr:spPr>
        <a:xfrm>
          <a:off x="16230600" y="170135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164571</xdr:rowOff>
    </xdr:from>
    <xdr:ext cx="690189" cy="259045"/>
    <xdr:sp macro="" textlink="">
      <xdr:nvSpPr>
        <xdr:cNvPr id="665" name="積立金最大値テキスト">
          <a:extLst>
            <a:ext uri="{FF2B5EF4-FFF2-40B4-BE49-F238E27FC236}">
              <a16:creationId xmlns:a16="http://schemas.microsoft.com/office/drawing/2014/main" id="{00000000-0008-0000-0600-000099020000}"/>
            </a:ext>
          </a:extLst>
        </xdr:cNvPr>
        <xdr:cNvSpPr txBox="1"/>
      </xdr:nvSpPr>
      <xdr:spPr>
        <a:xfrm>
          <a:off x="16370300" y="1525217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1,213,430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46444</xdr:rowOff>
    </xdr:from>
    <xdr:to>
      <xdr:col>86</xdr:col>
      <xdr:colOff>25400</xdr:colOff>
      <xdr:row>90</xdr:row>
      <xdr:rowOff>46444</xdr:rowOff>
    </xdr:to>
    <xdr:cxnSp macro="">
      <xdr:nvCxnSpPr>
        <xdr:cNvPr id="666" name="直線コネクタ 665">
          <a:extLst>
            <a:ext uri="{FF2B5EF4-FFF2-40B4-BE49-F238E27FC236}">
              <a16:creationId xmlns:a16="http://schemas.microsoft.com/office/drawing/2014/main" id="{00000000-0008-0000-0600-00009A020000}"/>
            </a:ext>
          </a:extLst>
        </xdr:cNvPr>
        <xdr:cNvCxnSpPr/>
      </xdr:nvCxnSpPr>
      <xdr:spPr>
        <a:xfrm>
          <a:off x="16230600" y="154769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144230</xdr:rowOff>
    </xdr:from>
    <xdr:to>
      <xdr:col>85</xdr:col>
      <xdr:colOff>127000</xdr:colOff>
      <xdr:row>96</xdr:row>
      <xdr:rowOff>164371</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flipV="1">
          <a:off x="15481300" y="16603430"/>
          <a:ext cx="838200" cy="201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5078</xdr:rowOff>
    </xdr:from>
    <xdr:ext cx="599010" cy="259045"/>
    <xdr:sp macro="" textlink="">
      <xdr:nvSpPr>
        <xdr:cNvPr id="668" name="積立金平均値テキスト">
          <a:extLst>
            <a:ext uri="{FF2B5EF4-FFF2-40B4-BE49-F238E27FC236}">
              <a16:creationId xmlns:a16="http://schemas.microsoft.com/office/drawing/2014/main" id="{00000000-0008-0000-0600-00009C020000}"/>
            </a:ext>
          </a:extLst>
        </xdr:cNvPr>
        <xdr:cNvSpPr txBox="1"/>
      </xdr:nvSpPr>
      <xdr:spPr>
        <a:xfrm>
          <a:off x="16370300" y="1680717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109,015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26651</xdr:rowOff>
    </xdr:from>
    <xdr:to>
      <xdr:col>85</xdr:col>
      <xdr:colOff>177800</xdr:colOff>
      <xdr:row>98</xdr:row>
      <xdr:rowOff>128251</xdr:rowOff>
    </xdr:to>
    <xdr:sp macro="" textlink="">
      <xdr:nvSpPr>
        <xdr:cNvPr id="669" name="フローチャート: 判断 668">
          <a:extLst>
            <a:ext uri="{FF2B5EF4-FFF2-40B4-BE49-F238E27FC236}">
              <a16:creationId xmlns:a16="http://schemas.microsoft.com/office/drawing/2014/main" id="{00000000-0008-0000-0600-00009D020000}"/>
            </a:ext>
          </a:extLst>
        </xdr:cNvPr>
        <xdr:cNvSpPr/>
      </xdr:nvSpPr>
      <xdr:spPr>
        <a:xfrm>
          <a:off x="16268700" y="168287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109034</xdr:rowOff>
    </xdr:from>
    <xdr:to>
      <xdr:col>81</xdr:col>
      <xdr:colOff>50800</xdr:colOff>
      <xdr:row>96</xdr:row>
      <xdr:rowOff>164371</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a:off x="14592300" y="16568234"/>
          <a:ext cx="889000" cy="553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138703</xdr:rowOff>
    </xdr:from>
    <xdr:to>
      <xdr:col>81</xdr:col>
      <xdr:colOff>101600</xdr:colOff>
      <xdr:row>98</xdr:row>
      <xdr:rowOff>68853</xdr:rowOff>
    </xdr:to>
    <xdr:sp macro="" textlink="">
      <xdr:nvSpPr>
        <xdr:cNvPr id="671" name="フローチャート: 判断 670">
          <a:extLst>
            <a:ext uri="{FF2B5EF4-FFF2-40B4-BE49-F238E27FC236}">
              <a16:creationId xmlns:a16="http://schemas.microsoft.com/office/drawing/2014/main" id="{00000000-0008-0000-0600-00009F020000}"/>
            </a:ext>
          </a:extLst>
        </xdr:cNvPr>
        <xdr:cNvSpPr/>
      </xdr:nvSpPr>
      <xdr:spPr>
        <a:xfrm>
          <a:off x="15430500" y="167693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98</xdr:row>
      <xdr:rowOff>59980</xdr:rowOff>
    </xdr:from>
    <xdr:ext cx="599010" cy="259045"/>
    <xdr:sp macro="" textlink="">
      <xdr:nvSpPr>
        <xdr:cNvPr id="672" name="テキスト ボックス 671">
          <a:extLst>
            <a:ext uri="{FF2B5EF4-FFF2-40B4-BE49-F238E27FC236}">
              <a16:creationId xmlns:a16="http://schemas.microsoft.com/office/drawing/2014/main" id="{00000000-0008-0000-0600-0000A0020000}"/>
            </a:ext>
          </a:extLst>
        </xdr:cNvPr>
        <xdr:cNvSpPr txBox="1"/>
      </xdr:nvSpPr>
      <xdr:spPr>
        <a:xfrm>
          <a:off x="15181795" y="168620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155,785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109034</xdr:rowOff>
    </xdr:from>
    <xdr:to>
      <xdr:col>76</xdr:col>
      <xdr:colOff>114300</xdr:colOff>
      <xdr:row>97</xdr:row>
      <xdr:rowOff>98873</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flipV="1">
          <a:off x="13703300" y="16568234"/>
          <a:ext cx="889000" cy="161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50414</xdr:rowOff>
    </xdr:from>
    <xdr:to>
      <xdr:col>76</xdr:col>
      <xdr:colOff>165100</xdr:colOff>
      <xdr:row>97</xdr:row>
      <xdr:rowOff>152014</xdr:rowOff>
    </xdr:to>
    <xdr:sp macro="" textlink="">
      <xdr:nvSpPr>
        <xdr:cNvPr id="674" name="フローチャート: 判断 673">
          <a:extLst>
            <a:ext uri="{FF2B5EF4-FFF2-40B4-BE49-F238E27FC236}">
              <a16:creationId xmlns:a16="http://schemas.microsoft.com/office/drawing/2014/main" id="{00000000-0008-0000-0600-0000A2020000}"/>
            </a:ext>
          </a:extLst>
        </xdr:cNvPr>
        <xdr:cNvSpPr/>
      </xdr:nvSpPr>
      <xdr:spPr>
        <a:xfrm>
          <a:off x="14541500" y="166810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97</xdr:row>
      <xdr:rowOff>143141</xdr:rowOff>
    </xdr:from>
    <xdr:ext cx="599010" cy="259045"/>
    <xdr:sp macro="" textlink="">
      <xdr:nvSpPr>
        <xdr:cNvPr id="675" name="テキスト ボックス 674">
          <a:extLst>
            <a:ext uri="{FF2B5EF4-FFF2-40B4-BE49-F238E27FC236}">
              <a16:creationId xmlns:a16="http://schemas.microsoft.com/office/drawing/2014/main" id="{00000000-0008-0000-0600-0000A3020000}"/>
            </a:ext>
          </a:extLst>
        </xdr:cNvPr>
        <xdr:cNvSpPr txBox="1"/>
      </xdr:nvSpPr>
      <xdr:spPr>
        <a:xfrm>
          <a:off x="14292795" y="167737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225,304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98873</xdr:rowOff>
    </xdr:from>
    <xdr:to>
      <xdr:col>71</xdr:col>
      <xdr:colOff>177800</xdr:colOff>
      <xdr:row>98</xdr:row>
      <xdr:rowOff>71455</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flipV="1">
          <a:off x="12814300" y="16729523"/>
          <a:ext cx="889000" cy="1440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69045</xdr:rowOff>
    </xdr:from>
    <xdr:to>
      <xdr:col>72</xdr:col>
      <xdr:colOff>38100</xdr:colOff>
      <xdr:row>98</xdr:row>
      <xdr:rowOff>170645</xdr:rowOff>
    </xdr:to>
    <xdr:sp macro="" textlink="">
      <xdr:nvSpPr>
        <xdr:cNvPr id="677" name="フローチャート: 判断 676">
          <a:extLst>
            <a:ext uri="{FF2B5EF4-FFF2-40B4-BE49-F238E27FC236}">
              <a16:creationId xmlns:a16="http://schemas.microsoft.com/office/drawing/2014/main" id="{00000000-0008-0000-0600-0000A5020000}"/>
            </a:ext>
          </a:extLst>
        </xdr:cNvPr>
        <xdr:cNvSpPr/>
      </xdr:nvSpPr>
      <xdr:spPr>
        <a:xfrm>
          <a:off x="13652500" y="16871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161772</xdr:rowOff>
    </xdr:from>
    <xdr:ext cx="534377" cy="259045"/>
    <xdr:sp macro="" textlink="">
      <xdr:nvSpPr>
        <xdr:cNvPr id="678" name="テキスト ボックス 677">
          <a:extLst>
            <a:ext uri="{FF2B5EF4-FFF2-40B4-BE49-F238E27FC236}">
              <a16:creationId xmlns:a16="http://schemas.microsoft.com/office/drawing/2014/main" id="{00000000-0008-0000-0600-0000A6020000}"/>
            </a:ext>
          </a:extLst>
        </xdr:cNvPr>
        <xdr:cNvSpPr txBox="1"/>
      </xdr:nvSpPr>
      <xdr:spPr>
        <a:xfrm>
          <a:off x="13436111" y="169638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55916</xdr:rowOff>
    </xdr:from>
    <xdr:to>
      <xdr:col>67</xdr:col>
      <xdr:colOff>101600</xdr:colOff>
      <xdr:row>98</xdr:row>
      <xdr:rowOff>157516</xdr:rowOff>
    </xdr:to>
    <xdr:sp macro="" textlink="">
      <xdr:nvSpPr>
        <xdr:cNvPr id="679" name="フローチャート: 判断 678">
          <a:extLst>
            <a:ext uri="{FF2B5EF4-FFF2-40B4-BE49-F238E27FC236}">
              <a16:creationId xmlns:a16="http://schemas.microsoft.com/office/drawing/2014/main" id="{00000000-0008-0000-0600-0000A7020000}"/>
            </a:ext>
          </a:extLst>
        </xdr:cNvPr>
        <xdr:cNvSpPr/>
      </xdr:nvSpPr>
      <xdr:spPr>
        <a:xfrm>
          <a:off x="12763500" y="168580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148643</xdr:rowOff>
    </xdr:from>
    <xdr:ext cx="534377" cy="259045"/>
    <xdr:sp macro="" textlink="">
      <xdr:nvSpPr>
        <xdr:cNvPr id="680" name="テキスト ボックス 679">
          <a:extLst>
            <a:ext uri="{FF2B5EF4-FFF2-40B4-BE49-F238E27FC236}">
              <a16:creationId xmlns:a16="http://schemas.microsoft.com/office/drawing/2014/main" id="{00000000-0008-0000-0600-0000A8020000}"/>
            </a:ext>
          </a:extLst>
        </xdr:cNvPr>
        <xdr:cNvSpPr txBox="1"/>
      </xdr:nvSpPr>
      <xdr:spPr>
        <a:xfrm>
          <a:off x="12547111" y="169507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81" name="テキスト ボックス 680">
          <a:extLst>
            <a:ext uri="{FF2B5EF4-FFF2-40B4-BE49-F238E27FC236}">
              <a16:creationId xmlns:a16="http://schemas.microsoft.com/office/drawing/2014/main" id="{00000000-0008-0000-0600-0000A9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82" name="テキスト ボックス 681">
          <a:extLst>
            <a:ext uri="{FF2B5EF4-FFF2-40B4-BE49-F238E27FC236}">
              <a16:creationId xmlns:a16="http://schemas.microsoft.com/office/drawing/2014/main" id="{00000000-0008-0000-0600-0000AA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83" name="テキスト ボックス 682">
          <a:extLst>
            <a:ext uri="{FF2B5EF4-FFF2-40B4-BE49-F238E27FC236}">
              <a16:creationId xmlns:a16="http://schemas.microsoft.com/office/drawing/2014/main" id="{00000000-0008-0000-0600-0000AB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84" name="テキスト ボックス 683">
          <a:extLst>
            <a:ext uri="{FF2B5EF4-FFF2-40B4-BE49-F238E27FC236}">
              <a16:creationId xmlns:a16="http://schemas.microsoft.com/office/drawing/2014/main" id="{00000000-0008-0000-0600-0000AC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85" name="テキスト ボックス 684">
          <a:extLst>
            <a:ext uri="{FF2B5EF4-FFF2-40B4-BE49-F238E27FC236}">
              <a16:creationId xmlns:a16="http://schemas.microsoft.com/office/drawing/2014/main" id="{00000000-0008-0000-0600-0000AD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93430</xdr:rowOff>
    </xdr:from>
    <xdr:to>
      <xdr:col>85</xdr:col>
      <xdr:colOff>177800</xdr:colOff>
      <xdr:row>97</xdr:row>
      <xdr:rowOff>23580</xdr:rowOff>
    </xdr:to>
    <xdr:sp macro="" textlink="">
      <xdr:nvSpPr>
        <xdr:cNvPr id="686" name="楕円 685">
          <a:extLst>
            <a:ext uri="{FF2B5EF4-FFF2-40B4-BE49-F238E27FC236}">
              <a16:creationId xmlns:a16="http://schemas.microsoft.com/office/drawing/2014/main" id="{00000000-0008-0000-0600-0000AE020000}"/>
            </a:ext>
          </a:extLst>
        </xdr:cNvPr>
        <xdr:cNvSpPr/>
      </xdr:nvSpPr>
      <xdr:spPr>
        <a:xfrm>
          <a:off x="16268700" y="16552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95</xdr:row>
      <xdr:rowOff>116307</xdr:rowOff>
    </xdr:from>
    <xdr:ext cx="599010" cy="259045"/>
    <xdr:sp macro="" textlink="">
      <xdr:nvSpPr>
        <xdr:cNvPr id="687" name="積立金該当値テキスト">
          <a:extLst>
            <a:ext uri="{FF2B5EF4-FFF2-40B4-BE49-F238E27FC236}">
              <a16:creationId xmlns:a16="http://schemas.microsoft.com/office/drawing/2014/main" id="{00000000-0008-0000-0600-0000AF020000}"/>
            </a:ext>
          </a:extLst>
        </xdr:cNvPr>
        <xdr:cNvSpPr txBox="1"/>
      </xdr:nvSpPr>
      <xdr:spPr>
        <a:xfrm>
          <a:off x="16370300" y="164040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326,433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113571</xdr:rowOff>
    </xdr:from>
    <xdr:to>
      <xdr:col>81</xdr:col>
      <xdr:colOff>101600</xdr:colOff>
      <xdr:row>97</xdr:row>
      <xdr:rowOff>43721</xdr:rowOff>
    </xdr:to>
    <xdr:sp macro="" textlink="">
      <xdr:nvSpPr>
        <xdr:cNvPr id="688" name="楕円 687">
          <a:extLst>
            <a:ext uri="{FF2B5EF4-FFF2-40B4-BE49-F238E27FC236}">
              <a16:creationId xmlns:a16="http://schemas.microsoft.com/office/drawing/2014/main" id="{00000000-0008-0000-0600-0000B0020000}"/>
            </a:ext>
          </a:extLst>
        </xdr:cNvPr>
        <xdr:cNvSpPr/>
      </xdr:nvSpPr>
      <xdr:spPr>
        <a:xfrm>
          <a:off x="15430500" y="165727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95</xdr:row>
      <xdr:rowOff>60248</xdr:rowOff>
    </xdr:from>
    <xdr:ext cx="599010" cy="259045"/>
    <xdr:sp macro="" textlink="">
      <xdr:nvSpPr>
        <xdr:cNvPr id="689" name="テキスト ボックス 688">
          <a:extLst>
            <a:ext uri="{FF2B5EF4-FFF2-40B4-BE49-F238E27FC236}">
              <a16:creationId xmlns:a16="http://schemas.microsoft.com/office/drawing/2014/main" id="{00000000-0008-0000-0600-0000B1020000}"/>
            </a:ext>
          </a:extLst>
        </xdr:cNvPr>
        <xdr:cNvSpPr txBox="1"/>
      </xdr:nvSpPr>
      <xdr:spPr>
        <a:xfrm>
          <a:off x="15181795" y="163479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310,574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58234</xdr:rowOff>
    </xdr:from>
    <xdr:to>
      <xdr:col>76</xdr:col>
      <xdr:colOff>165100</xdr:colOff>
      <xdr:row>96</xdr:row>
      <xdr:rowOff>159834</xdr:rowOff>
    </xdr:to>
    <xdr:sp macro="" textlink="">
      <xdr:nvSpPr>
        <xdr:cNvPr id="690" name="楕円 689">
          <a:extLst>
            <a:ext uri="{FF2B5EF4-FFF2-40B4-BE49-F238E27FC236}">
              <a16:creationId xmlns:a16="http://schemas.microsoft.com/office/drawing/2014/main" id="{00000000-0008-0000-0600-0000B2020000}"/>
            </a:ext>
          </a:extLst>
        </xdr:cNvPr>
        <xdr:cNvSpPr/>
      </xdr:nvSpPr>
      <xdr:spPr>
        <a:xfrm>
          <a:off x="14541500" y="165174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95</xdr:row>
      <xdr:rowOff>4911</xdr:rowOff>
    </xdr:from>
    <xdr:ext cx="599010" cy="259045"/>
    <xdr:sp macro="" textlink="">
      <xdr:nvSpPr>
        <xdr:cNvPr id="691" name="テキスト ボックス 690">
          <a:extLst>
            <a:ext uri="{FF2B5EF4-FFF2-40B4-BE49-F238E27FC236}">
              <a16:creationId xmlns:a16="http://schemas.microsoft.com/office/drawing/2014/main" id="{00000000-0008-0000-0600-0000B3020000}"/>
            </a:ext>
          </a:extLst>
        </xdr:cNvPr>
        <xdr:cNvSpPr txBox="1"/>
      </xdr:nvSpPr>
      <xdr:spPr>
        <a:xfrm>
          <a:off x="14292795" y="162926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354,147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48073</xdr:rowOff>
    </xdr:from>
    <xdr:to>
      <xdr:col>72</xdr:col>
      <xdr:colOff>38100</xdr:colOff>
      <xdr:row>97</xdr:row>
      <xdr:rowOff>149673</xdr:rowOff>
    </xdr:to>
    <xdr:sp macro="" textlink="">
      <xdr:nvSpPr>
        <xdr:cNvPr id="692" name="楕円 691">
          <a:extLst>
            <a:ext uri="{FF2B5EF4-FFF2-40B4-BE49-F238E27FC236}">
              <a16:creationId xmlns:a16="http://schemas.microsoft.com/office/drawing/2014/main" id="{00000000-0008-0000-0600-0000B4020000}"/>
            </a:ext>
          </a:extLst>
        </xdr:cNvPr>
        <xdr:cNvSpPr/>
      </xdr:nvSpPr>
      <xdr:spPr>
        <a:xfrm>
          <a:off x="13652500" y="166787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95</xdr:row>
      <xdr:rowOff>166200</xdr:rowOff>
    </xdr:from>
    <xdr:ext cx="599010" cy="259045"/>
    <xdr:sp macro="" textlink="">
      <xdr:nvSpPr>
        <xdr:cNvPr id="693" name="テキスト ボックス 692">
          <a:extLst>
            <a:ext uri="{FF2B5EF4-FFF2-40B4-BE49-F238E27FC236}">
              <a16:creationId xmlns:a16="http://schemas.microsoft.com/office/drawing/2014/main" id="{00000000-0008-0000-0600-0000B5020000}"/>
            </a:ext>
          </a:extLst>
        </xdr:cNvPr>
        <xdr:cNvSpPr txBox="1"/>
      </xdr:nvSpPr>
      <xdr:spPr>
        <a:xfrm>
          <a:off x="13403795" y="164539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227,147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20655</xdr:rowOff>
    </xdr:from>
    <xdr:to>
      <xdr:col>67</xdr:col>
      <xdr:colOff>101600</xdr:colOff>
      <xdr:row>98</xdr:row>
      <xdr:rowOff>122255</xdr:rowOff>
    </xdr:to>
    <xdr:sp macro="" textlink="">
      <xdr:nvSpPr>
        <xdr:cNvPr id="694" name="楕円 693">
          <a:extLst>
            <a:ext uri="{FF2B5EF4-FFF2-40B4-BE49-F238E27FC236}">
              <a16:creationId xmlns:a16="http://schemas.microsoft.com/office/drawing/2014/main" id="{00000000-0008-0000-0600-0000B6020000}"/>
            </a:ext>
          </a:extLst>
        </xdr:cNvPr>
        <xdr:cNvSpPr/>
      </xdr:nvSpPr>
      <xdr:spPr>
        <a:xfrm>
          <a:off x="12763500" y="16822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96</xdr:row>
      <xdr:rowOff>138782</xdr:rowOff>
    </xdr:from>
    <xdr:ext cx="599010"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2514795" y="165979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113,736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696" name="正方形/長方形 695">
          <a:extLst>
            <a:ext uri="{FF2B5EF4-FFF2-40B4-BE49-F238E27FC236}">
              <a16:creationId xmlns:a16="http://schemas.microsoft.com/office/drawing/2014/main" id="{00000000-0008-0000-0600-0000B8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697" name="正方形/長方形 696">
          <a:extLst>
            <a:ext uri="{FF2B5EF4-FFF2-40B4-BE49-F238E27FC236}">
              <a16:creationId xmlns:a16="http://schemas.microsoft.com/office/drawing/2014/main" id="{00000000-0008-0000-0600-0000B9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698" name="正方形/長方形 697">
          <a:extLst>
            <a:ext uri="{FF2B5EF4-FFF2-40B4-BE49-F238E27FC236}">
              <a16:creationId xmlns:a16="http://schemas.microsoft.com/office/drawing/2014/main" id="{00000000-0008-0000-0600-0000BA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699" name="正方形/長方形 698">
          <a:extLst>
            <a:ext uri="{FF2B5EF4-FFF2-40B4-BE49-F238E27FC236}">
              <a16:creationId xmlns:a16="http://schemas.microsoft.com/office/drawing/2014/main" id="{00000000-0008-0000-0600-0000BB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00" name="正方形/長方形 699">
          <a:extLst>
            <a:ext uri="{FF2B5EF4-FFF2-40B4-BE49-F238E27FC236}">
              <a16:creationId xmlns:a16="http://schemas.microsoft.com/office/drawing/2014/main" id="{00000000-0008-0000-0600-0000BC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01" name="正方形/長方形 700">
          <a:extLst>
            <a:ext uri="{FF2B5EF4-FFF2-40B4-BE49-F238E27FC236}">
              <a16:creationId xmlns:a16="http://schemas.microsoft.com/office/drawing/2014/main" id="{00000000-0008-0000-0600-0000BD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02" name="正方形/長方形 701">
          <a:extLst>
            <a:ext uri="{FF2B5EF4-FFF2-40B4-BE49-F238E27FC236}">
              <a16:creationId xmlns:a16="http://schemas.microsoft.com/office/drawing/2014/main" id="{00000000-0008-0000-0600-0000BE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03" name="正方形/長方形 702">
          <a:extLst>
            <a:ext uri="{FF2B5EF4-FFF2-40B4-BE49-F238E27FC236}">
              <a16:creationId xmlns:a16="http://schemas.microsoft.com/office/drawing/2014/main" id="{00000000-0008-0000-0600-0000BF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04" name="テキスト ボックス 703">
          <a:extLst>
            <a:ext uri="{FF2B5EF4-FFF2-40B4-BE49-F238E27FC236}">
              <a16:creationId xmlns:a16="http://schemas.microsoft.com/office/drawing/2014/main" id="{00000000-0008-0000-0600-0000C0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05" name="直線コネクタ 704">
          <a:extLst>
            <a:ext uri="{FF2B5EF4-FFF2-40B4-BE49-F238E27FC236}">
              <a16:creationId xmlns:a16="http://schemas.microsoft.com/office/drawing/2014/main" id="{00000000-0008-0000-0600-0000C1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06" name="直線コネクタ 705">
          <a:extLst>
            <a:ext uri="{FF2B5EF4-FFF2-40B4-BE49-F238E27FC236}">
              <a16:creationId xmlns:a16="http://schemas.microsoft.com/office/drawing/2014/main" id="{00000000-0008-0000-0600-0000C2020000}"/>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07" name="テキスト ボックス 706">
          <a:extLst>
            <a:ext uri="{FF2B5EF4-FFF2-40B4-BE49-F238E27FC236}">
              <a16:creationId xmlns:a16="http://schemas.microsoft.com/office/drawing/2014/main" id="{00000000-0008-0000-0600-0000C3020000}"/>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08" name="直線コネクタ 707">
          <a:extLst>
            <a:ext uri="{FF2B5EF4-FFF2-40B4-BE49-F238E27FC236}">
              <a16:creationId xmlns:a16="http://schemas.microsoft.com/office/drawing/2014/main" id="{00000000-0008-0000-0600-0000C4020000}"/>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144434</xdr:rowOff>
    </xdr:from>
    <xdr:ext cx="531299" cy="259045"/>
    <xdr:sp macro="" textlink="">
      <xdr:nvSpPr>
        <xdr:cNvPr id="709" name="テキスト ボックス 708">
          <a:extLst>
            <a:ext uri="{FF2B5EF4-FFF2-40B4-BE49-F238E27FC236}">
              <a16:creationId xmlns:a16="http://schemas.microsoft.com/office/drawing/2014/main" id="{00000000-0008-0000-0600-0000C5020000}"/>
            </a:ext>
          </a:extLst>
        </xdr:cNvPr>
        <xdr:cNvSpPr txBox="1"/>
      </xdr:nvSpPr>
      <xdr:spPr>
        <a:xfrm>
          <a:off x="17756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10" name="直線コネクタ 709">
          <a:extLst>
            <a:ext uri="{FF2B5EF4-FFF2-40B4-BE49-F238E27FC236}">
              <a16:creationId xmlns:a16="http://schemas.microsoft.com/office/drawing/2014/main" id="{00000000-0008-0000-0600-0000C602000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34</xdr:row>
      <xdr:rowOff>160763</xdr:rowOff>
    </xdr:from>
    <xdr:ext cx="531299" cy="259045"/>
    <xdr:sp macro="" textlink="">
      <xdr:nvSpPr>
        <xdr:cNvPr id="711" name="テキスト ボックス 710">
          <a:extLst>
            <a:ext uri="{FF2B5EF4-FFF2-40B4-BE49-F238E27FC236}">
              <a16:creationId xmlns:a16="http://schemas.microsoft.com/office/drawing/2014/main" id="{00000000-0008-0000-0600-0000C7020000}"/>
            </a:ext>
          </a:extLst>
        </xdr:cNvPr>
        <xdr:cNvSpPr txBox="1"/>
      </xdr:nvSpPr>
      <xdr:spPr>
        <a:xfrm>
          <a:off x="17756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12" name="直線コネクタ 711">
          <a:extLst>
            <a:ext uri="{FF2B5EF4-FFF2-40B4-BE49-F238E27FC236}">
              <a16:creationId xmlns:a16="http://schemas.microsoft.com/office/drawing/2014/main" id="{00000000-0008-0000-0600-0000C8020000}"/>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5641</xdr:rowOff>
    </xdr:from>
    <xdr:ext cx="531299" cy="259045"/>
    <xdr:sp macro="" textlink="">
      <xdr:nvSpPr>
        <xdr:cNvPr id="713" name="テキスト ボックス 712">
          <a:extLst>
            <a:ext uri="{FF2B5EF4-FFF2-40B4-BE49-F238E27FC236}">
              <a16:creationId xmlns:a16="http://schemas.microsoft.com/office/drawing/2014/main" id="{00000000-0008-0000-0600-0000C9020000}"/>
            </a:ext>
          </a:extLst>
        </xdr:cNvPr>
        <xdr:cNvSpPr txBox="1"/>
      </xdr:nvSpPr>
      <xdr:spPr>
        <a:xfrm>
          <a:off x="17756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14" name="直線コネクタ 713">
          <a:extLst>
            <a:ext uri="{FF2B5EF4-FFF2-40B4-BE49-F238E27FC236}">
              <a16:creationId xmlns:a16="http://schemas.microsoft.com/office/drawing/2014/main" id="{00000000-0008-0000-0600-0000CA020000}"/>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31</xdr:row>
      <xdr:rowOff>21970</xdr:rowOff>
    </xdr:from>
    <xdr:ext cx="595419" cy="259045"/>
    <xdr:sp macro="" textlink="">
      <xdr:nvSpPr>
        <xdr:cNvPr id="715" name="テキスト ボックス 714">
          <a:extLst>
            <a:ext uri="{FF2B5EF4-FFF2-40B4-BE49-F238E27FC236}">
              <a16:creationId xmlns:a16="http://schemas.microsoft.com/office/drawing/2014/main" id="{00000000-0008-0000-0600-0000CB020000}"/>
            </a:ext>
          </a:extLst>
        </xdr:cNvPr>
        <xdr:cNvSpPr txBox="1"/>
      </xdr:nvSpPr>
      <xdr:spPr>
        <a:xfrm>
          <a:off x="17692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16" name="直線コネクタ 715">
          <a:extLst>
            <a:ext uri="{FF2B5EF4-FFF2-40B4-BE49-F238E27FC236}">
              <a16:creationId xmlns:a16="http://schemas.microsoft.com/office/drawing/2014/main" id="{00000000-0008-0000-0600-0000CC020000}"/>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29</xdr:row>
      <xdr:rowOff>38299</xdr:rowOff>
    </xdr:from>
    <xdr:ext cx="595419" cy="259045"/>
    <xdr:sp macro="" textlink="">
      <xdr:nvSpPr>
        <xdr:cNvPr id="717" name="テキスト ボックス 716">
          <a:extLst>
            <a:ext uri="{FF2B5EF4-FFF2-40B4-BE49-F238E27FC236}">
              <a16:creationId xmlns:a16="http://schemas.microsoft.com/office/drawing/2014/main" id="{00000000-0008-0000-0600-0000CD020000}"/>
            </a:ext>
          </a:extLst>
        </xdr:cNvPr>
        <xdr:cNvSpPr txBox="1"/>
      </xdr:nvSpPr>
      <xdr:spPr>
        <a:xfrm>
          <a:off x="17692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18" name="直線コネクタ 717">
          <a:extLst>
            <a:ext uri="{FF2B5EF4-FFF2-40B4-BE49-F238E27FC236}">
              <a16:creationId xmlns:a16="http://schemas.microsoft.com/office/drawing/2014/main" id="{00000000-0008-0000-0600-0000CE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27</xdr:row>
      <xdr:rowOff>54627</xdr:rowOff>
    </xdr:from>
    <xdr:ext cx="595419" cy="259045"/>
    <xdr:sp macro="" textlink="">
      <xdr:nvSpPr>
        <xdr:cNvPr id="719" name="テキスト ボックス 718">
          <a:extLst>
            <a:ext uri="{FF2B5EF4-FFF2-40B4-BE49-F238E27FC236}">
              <a16:creationId xmlns:a16="http://schemas.microsoft.com/office/drawing/2014/main" id="{00000000-0008-0000-0600-0000CF020000}"/>
            </a:ext>
          </a:extLst>
        </xdr:cNvPr>
        <xdr:cNvSpPr txBox="1"/>
      </xdr:nvSpPr>
      <xdr:spPr>
        <a:xfrm>
          <a:off x="17692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0" name="投資及び出資金グラフ枠">
          <a:extLst>
            <a:ext uri="{FF2B5EF4-FFF2-40B4-BE49-F238E27FC236}">
              <a16:creationId xmlns:a16="http://schemas.microsoft.com/office/drawing/2014/main" id="{00000000-0008-0000-0600-0000D0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55368</xdr:rowOff>
    </xdr:from>
    <xdr:to>
      <xdr:col>116</xdr:col>
      <xdr:colOff>62864</xdr:colOff>
      <xdr:row>39</xdr:row>
      <xdr:rowOff>98878</xdr:rowOff>
    </xdr:to>
    <xdr:cxnSp macro="">
      <xdr:nvCxnSpPr>
        <xdr:cNvPr id="721" name="直線コネクタ 720">
          <a:extLst>
            <a:ext uri="{FF2B5EF4-FFF2-40B4-BE49-F238E27FC236}">
              <a16:creationId xmlns:a16="http://schemas.microsoft.com/office/drawing/2014/main" id="{00000000-0008-0000-0600-0000D1020000}"/>
            </a:ext>
          </a:extLst>
        </xdr:cNvPr>
        <xdr:cNvCxnSpPr/>
      </xdr:nvCxnSpPr>
      <xdr:spPr>
        <a:xfrm flipV="1">
          <a:off x="22159595" y="5198868"/>
          <a:ext cx="1269" cy="15865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110953</xdr:rowOff>
    </xdr:from>
    <xdr:ext cx="249299" cy="259045"/>
    <xdr:sp macro="" textlink="">
      <xdr:nvSpPr>
        <xdr:cNvPr id="722" name="投資及び出資金最小値テキスト">
          <a:extLst>
            <a:ext uri="{FF2B5EF4-FFF2-40B4-BE49-F238E27FC236}">
              <a16:creationId xmlns:a16="http://schemas.microsoft.com/office/drawing/2014/main" id="{00000000-0008-0000-0600-0000D2020000}"/>
            </a:ext>
          </a:extLst>
        </xdr:cNvPr>
        <xdr:cNvSpPr txBox="1"/>
      </xdr:nvSpPr>
      <xdr:spPr>
        <a:xfrm>
          <a:off x="22212300" y="679750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23" name="直線コネクタ 722">
          <a:extLst>
            <a:ext uri="{FF2B5EF4-FFF2-40B4-BE49-F238E27FC236}">
              <a16:creationId xmlns:a16="http://schemas.microsoft.com/office/drawing/2014/main" id="{00000000-0008-0000-0600-0000D3020000}"/>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2045</xdr:rowOff>
    </xdr:from>
    <xdr:ext cx="599010" cy="259045"/>
    <xdr:sp macro="" textlink="">
      <xdr:nvSpPr>
        <xdr:cNvPr id="724" name="投資及び出資金最大値テキスト">
          <a:extLst>
            <a:ext uri="{FF2B5EF4-FFF2-40B4-BE49-F238E27FC236}">
              <a16:creationId xmlns:a16="http://schemas.microsoft.com/office/drawing/2014/main" id="{00000000-0008-0000-0600-0000D4020000}"/>
            </a:ext>
          </a:extLst>
        </xdr:cNvPr>
        <xdr:cNvSpPr txBox="1"/>
      </xdr:nvSpPr>
      <xdr:spPr>
        <a:xfrm>
          <a:off x="22212300" y="49740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145,747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55368</xdr:rowOff>
    </xdr:from>
    <xdr:to>
      <xdr:col>116</xdr:col>
      <xdr:colOff>152400</xdr:colOff>
      <xdr:row>30</xdr:row>
      <xdr:rowOff>55368</xdr:rowOff>
    </xdr:to>
    <xdr:cxnSp macro="">
      <xdr:nvCxnSpPr>
        <xdr:cNvPr id="725" name="直線コネクタ 724">
          <a:extLst>
            <a:ext uri="{FF2B5EF4-FFF2-40B4-BE49-F238E27FC236}">
              <a16:creationId xmlns:a16="http://schemas.microsoft.com/office/drawing/2014/main" id="{00000000-0008-0000-0600-0000D5020000}"/>
            </a:ext>
          </a:extLst>
        </xdr:cNvPr>
        <xdr:cNvCxnSpPr/>
      </xdr:nvCxnSpPr>
      <xdr:spPr>
        <a:xfrm>
          <a:off x="22072600" y="51988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98878</xdr:rowOff>
    </xdr:from>
    <xdr:to>
      <xdr:col>116</xdr:col>
      <xdr:colOff>63500</xdr:colOff>
      <xdr:row>39</xdr:row>
      <xdr:rowOff>98878</xdr:rowOff>
    </xdr:to>
    <xdr:cxnSp macro="">
      <xdr:nvCxnSpPr>
        <xdr:cNvPr id="726" name="直線コネクタ 725">
          <a:extLst>
            <a:ext uri="{FF2B5EF4-FFF2-40B4-BE49-F238E27FC236}">
              <a16:creationId xmlns:a16="http://schemas.microsoft.com/office/drawing/2014/main" id="{00000000-0008-0000-0600-0000D6020000}"/>
            </a:ext>
          </a:extLst>
        </xdr:cNvPr>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28403</xdr:rowOff>
    </xdr:from>
    <xdr:ext cx="469744" cy="259045"/>
    <xdr:sp macro="" textlink="">
      <xdr:nvSpPr>
        <xdr:cNvPr id="727" name="投資及び出資金平均値テキスト">
          <a:extLst>
            <a:ext uri="{FF2B5EF4-FFF2-40B4-BE49-F238E27FC236}">
              <a16:creationId xmlns:a16="http://schemas.microsoft.com/office/drawing/2014/main" id="{00000000-0008-0000-0600-0000D7020000}"/>
            </a:ext>
          </a:extLst>
        </xdr:cNvPr>
        <xdr:cNvSpPr txBox="1"/>
      </xdr:nvSpPr>
      <xdr:spPr>
        <a:xfrm>
          <a:off x="22212300" y="654350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5526</xdr:rowOff>
    </xdr:from>
    <xdr:to>
      <xdr:col>116</xdr:col>
      <xdr:colOff>114300</xdr:colOff>
      <xdr:row>39</xdr:row>
      <xdr:rowOff>107126</xdr:rowOff>
    </xdr:to>
    <xdr:sp macro="" textlink="">
      <xdr:nvSpPr>
        <xdr:cNvPr id="728" name="フローチャート: 判断 727">
          <a:extLst>
            <a:ext uri="{FF2B5EF4-FFF2-40B4-BE49-F238E27FC236}">
              <a16:creationId xmlns:a16="http://schemas.microsoft.com/office/drawing/2014/main" id="{00000000-0008-0000-0600-0000D8020000}"/>
            </a:ext>
          </a:extLst>
        </xdr:cNvPr>
        <xdr:cNvSpPr/>
      </xdr:nvSpPr>
      <xdr:spPr>
        <a:xfrm>
          <a:off x="22110700" y="66920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98878</xdr:rowOff>
    </xdr:from>
    <xdr:to>
      <xdr:col>111</xdr:col>
      <xdr:colOff>177800</xdr:colOff>
      <xdr:row>39</xdr:row>
      <xdr:rowOff>98878</xdr:rowOff>
    </xdr:to>
    <xdr:cxnSp macro="">
      <xdr:nvCxnSpPr>
        <xdr:cNvPr id="729" name="直線コネクタ 728">
          <a:extLst>
            <a:ext uri="{FF2B5EF4-FFF2-40B4-BE49-F238E27FC236}">
              <a16:creationId xmlns:a16="http://schemas.microsoft.com/office/drawing/2014/main" id="{00000000-0008-0000-0600-0000D9020000}"/>
            </a:ext>
          </a:extLst>
        </xdr:cNvPr>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39</xdr:row>
      <xdr:rowOff>37748</xdr:rowOff>
    </xdr:from>
    <xdr:to>
      <xdr:col>112</xdr:col>
      <xdr:colOff>38100</xdr:colOff>
      <xdr:row>39</xdr:row>
      <xdr:rowOff>139348</xdr:rowOff>
    </xdr:to>
    <xdr:sp macro="" textlink="">
      <xdr:nvSpPr>
        <xdr:cNvPr id="730" name="フローチャート: 判断 729">
          <a:extLst>
            <a:ext uri="{FF2B5EF4-FFF2-40B4-BE49-F238E27FC236}">
              <a16:creationId xmlns:a16="http://schemas.microsoft.com/office/drawing/2014/main" id="{00000000-0008-0000-0600-0000DA020000}"/>
            </a:ext>
          </a:extLst>
        </xdr:cNvPr>
        <xdr:cNvSpPr/>
      </xdr:nvSpPr>
      <xdr:spPr>
        <a:xfrm>
          <a:off x="21272500" y="67242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155875</xdr:rowOff>
    </xdr:from>
    <xdr:ext cx="378565" cy="259045"/>
    <xdr:sp macro="" textlink="">
      <xdr:nvSpPr>
        <xdr:cNvPr id="731" name="テキスト ボックス 730">
          <a:extLst>
            <a:ext uri="{FF2B5EF4-FFF2-40B4-BE49-F238E27FC236}">
              <a16:creationId xmlns:a16="http://schemas.microsoft.com/office/drawing/2014/main" id="{00000000-0008-0000-0600-0000DB020000}"/>
            </a:ext>
          </a:extLst>
        </xdr:cNvPr>
        <xdr:cNvSpPr txBox="1"/>
      </xdr:nvSpPr>
      <xdr:spPr>
        <a:xfrm>
          <a:off x="21134017" y="649952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98878</xdr:rowOff>
    </xdr:from>
    <xdr:to>
      <xdr:col>107</xdr:col>
      <xdr:colOff>50800</xdr:colOff>
      <xdr:row>39</xdr:row>
      <xdr:rowOff>98878</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33013</xdr:rowOff>
    </xdr:from>
    <xdr:to>
      <xdr:col>107</xdr:col>
      <xdr:colOff>101600</xdr:colOff>
      <xdr:row>39</xdr:row>
      <xdr:rowOff>134613</xdr:rowOff>
    </xdr:to>
    <xdr:sp macro="" textlink="">
      <xdr:nvSpPr>
        <xdr:cNvPr id="733" name="フローチャート: 判断 732">
          <a:extLst>
            <a:ext uri="{FF2B5EF4-FFF2-40B4-BE49-F238E27FC236}">
              <a16:creationId xmlns:a16="http://schemas.microsoft.com/office/drawing/2014/main" id="{00000000-0008-0000-0600-0000DD020000}"/>
            </a:ext>
          </a:extLst>
        </xdr:cNvPr>
        <xdr:cNvSpPr/>
      </xdr:nvSpPr>
      <xdr:spPr>
        <a:xfrm>
          <a:off x="20383500" y="6719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37</xdr:row>
      <xdr:rowOff>151140</xdr:rowOff>
    </xdr:from>
    <xdr:ext cx="469744" cy="259045"/>
    <xdr:sp macro="" textlink="">
      <xdr:nvSpPr>
        <xdr:cNvPr id="734" name="テキスト ボックス 733">
          <a:extLst>
            <a:ext uri="{FF2B5EF4-FFF2-40B4-BE49-F238E27FC236}">
              <a16:creationId xmlns:a16="http://schemas.microsoft.com/office/drawing/2014/main" id="{00000000-0008-0000-0600-0000DE020000}"/>
            </a:ext>
          </a:extLst>
        </xdr:cNvPr>
        <xdr:cNvSpPr txBox="1"/>
      </xdr:nvSpPr>
      <xdr:spPr>
        <a:xfrm>
          <a:off x="20199428" y="64947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98878</xdr:rowOff>
    </xdr:from>
    <xdr:to>
      <xdr:col>102</xdr:col>
      <xdr:colOff>114300</xdr:colOff>
      <xdr:row>39</xdr:row>
      <xdr:rowOff>98878</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29094</xdr:rowOff>
    </xdr:from>
    <xdr:to>
      <xdr:col>102</xdr:col>
      <xdr:colOff>165100</xdr:colOff>
      <xdr:row>39</xdr:row>
      <xdr:rowOff>130694</xdr:rowOff>
    </xdr:to>
    <xdr:sp macro="" textlink="">
      <xdr:nvSpPr>
        <xdr:cNvPr id="736" name="フローチャート: 判断 735">
          <a:extLst>
            <a:ext uri="{FF2B5EF4-FFF2-40B4-BE49-F238E27FC236}">
              <a16:creationId xmlns:a16="http://schemas.microsoft.com/office/drawing/2014/main" id="{00000000-0008-0000-0600-0000E0020000}"/>
            </a:ext>
          </a:extLst>
        </xdr:cNvPr>
        <xdr:cNvSpPr/>
      </xdr:nvSpPr>
      <xdr:spPr>
        <a:xfrm>
          <a:off x="19494500" y="67156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147221</xdr:rowOff>
    </xdr:from>
    <xdr:ext cx="469744" cy="259045"/>
    <xdr:sp macro="" textlink="">
      <xdr:nvSpPr>
        <xdr:cNvPr id="737" name="テキスト ボックス 736">
          <a:extLst>
            <a:ext uri="{FF2B5EF4-FFF2-40B4-BE49-F238E27FC236}">
              <a16:creationId xmlns:a16="http://schemas.microsoft.com/office/drawing/2014/main" id="{00000000-0008-0000-0600-0000E1020000}"/>
            </a:ext>
          </a:extLst>
        </xdr:cNvPr>
        <xdr:cNvSpPr txBox="1"/>
      </xdr:nvSpPr>
      <xdr:spPr>
        <a:xfrm>
          <a:off x="19310428" y="64908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27755</xdr:rowOff>
    </xdr:from>
    <xdr:to>
      <xdr:col>98</xdr:col>
      <xdr:colOff>38100</xdr:colOff>
      <xdr:row>39</xdr:row>
      <xdr:rowOff>129355</xdr:rowOff>
    </xdr:to>
    <xdr:sp macro="" textlink="">
      <xdr:nvSpPr>
        <xdr:cNvPr id="738" name="フローチャート: 判断 737">
          <a:extLst>
            <a:ext uri="{FF2B5EF4-FFF2-40B4-BE49-F238E27FC236}">
              <a16:creationId xmlns:a16="http://schemas.microsoft.com/office/drawing/2014/main" id="{00000000-0008-0000-0600-0000E2020000}"/>
            </a:ext>
          </a:extLst>
        </xdr:cNvPr>
        <xdr:cNvSpPr/>
      </xdr:nvSpPr>
      <xdr:spPr>
        <a:xfrm>
          <a:off x="18605500" y="6714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145882</xdr:rowOff>
    </xdr:from>
    <xdr:ext cx="469744" cy="259045"/>
    <xdr:sp macro="" textlink="">
      <xdr:nvSpPr>
        <xdr:cNvPr id="739" name="テキスト ボックス 738">
          <a:extLst>
            <a:ext uri="{FF2B5EF4-FFF2-40B4-BE49-F238E27FC236}">
              <a16:creationId xmlns:a16="http://schemas.microsoft.com/office/drawing/2014/main" id="{00000000-0008-0000-0600-0000E3020000}"/>
            </a:ext>
          </a:extLst>
        </xdr:cNvPr>
        <xdr:cNvSpPr txBox="1"/>
      </xdr:nvSpPr>
      <xdr:spPr>
        <a:xfrm>
          <a:off x="18421428" y="64895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0" name="テキスト ボックス 739">
          <a:extLst>
            <a:ext uri="{FF2B5EF4-FFF2-40B4-BE49-F238E27FC236}">
              <a16:creationId xmlns:a16="http://schemas.microsoft.com/office/drawing/2014/main" id="{00000000-0008-0000-0600-0000E4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1" name="テキスト ボックス 740">
          <a:extLst>
            <a:ext uri="{FF2B5EF4-FFF2-40B4-BE49-F238E27FC236}">
              <a16:creationId xmlns:a16="http://schemas.microsoft.com/office/drawing/2014/main" id="{00000000-0008-0000-0600-0000E5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2" name="テキスト ボックス 741">
          <a:extLst>
            <a:ext uri="{FF2B5EF4-FFF2-40B4-BE49-F238E27FC236}">
              <a16:creationId xmlns:a16="http://schemas.microsoft.com/office/drawing/2014/main" id="{00000000-0008-0000-0600-0000E6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43" name="テキスト ボックス 742">
          <a:extLst>
            <a:ext uri="{FF2B5EF4-FFF2-40B4-BE49-F238E27FC236}">
              <a16:creationId xmlns:a16="http://schemas.microsoft.com/office/drawing/2014/main" id="{00000000-0008-0000-0600-0000E7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44" name="テキスト ボックス 743">
          <a:extLst>
            <a:ext uri="{FF2B5EF4-FFF2-40B4-BE49-F238E27FC236}">
              <a16:creationId xmlns:a16="http://schemas.microsoft.com/office/drawing/2014/main" id="{00000000-0008-0000-0600-0000E8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xdr:nvSpPr>
        <xdr:cNvPr id="745" name="楕円 744">
          <a:extLst>
            <a:ext uri="{FF2B5EF4-FFF2-40B4-BE49-F238E27FC236}">
              <a16:creationId xmlns:a16="http://schemas.microsoft.com/office/drawing/2014/main" id="{00000000-0008-0000-0600-0000E9020000}"/>
            </a:ext>
          </a:extLst>
        </xdr:cNvPr>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155403</xdr:rowOff>
    </xdr:from>
    <xdr:ext cx="249299" cy="259045"/>
    <xdr:sp macro="" textlink="">
      <xdr:nvSpPr>
        <xdr:cNvPr id="746" name="投資及び出資金該当値テキスト">
          <a:extLst>
            <a:ext uri="{FF2B5EF4-FFF2-40B4-BE49-F238E27FC236}">
              <a16:creationId xmlns:a16="http://schemas.microsoft.com/office/drawing/2014/main" id="{00000000-0008-0000-0600-0000EA020000}"/>
            </a:ext>
          </a:extLst>
        </xdr:cNvPr>
        <xdr:cNvSpPr txBox="1"/>
      </xdr:nvSpPr>
      <xdr:spPr>
        <a:xfrm>
          <a:off x="22212300" y="667050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48078</xdr:rowOff>
    </xdr:from>
    <xdr:to>
      <xdr:col>112</xdr:col>
      <xdr:colOff>38100</xdr:colOff>
      <xdr:row>39</xdr:row>
      <xdr:rowOff>149678</xdr:rowOff>
    </xdr:to>
    <xdr:sp macro="" textlink="">
      <xdr:nvSpPr>
        <xdr:cNvPr id="747" name="楕円 746">
          <a:extLst>
            <a:ext uri="{FF2B5EF4-FFF2-40B4-BE49-F238E27FC236}">
              <a16:creationId xmlns:a16="http://schemas.microsoft.com/office/drawing/2014/main" id="{00000000-0008-0000-0600-0000EB020000}"/>
            </a:ext>
          </a:extLst>
        </xdr:cNvPr>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140805</xdr:rowOff>
    </xdr:from>
    <xdr:ext cx="249299" cy="259045"/>
    <xdr:sp macro="" textlink="">
      <xdr:nvSpPr>
        <xdr:cNvPr id="748" name="テキスト ボックス 747">
          <a:extLst>
            <a:ext uri="{FF2B5EF4-FFF2-40B4-BE49-F238E27FC236}">
              <a16:creationId xmlns:a16="http://schemas.microsoft.com/office/drawing/2014/main" id="{00000000-0008-0000-0600-0000EC020000}"/>
            </a:ext>
          </a:extLst>
        </xdr:cNvPr>
        <xdr:cNvSpPr txBox="1"/>
      </xdr:nvSpPr>
      <xdr:spPr>
        <a:xfrm>
          <a:off x="2119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48078</xdr:rowOff>
    </xdr:from>
    <xdr:to>
      <xdr:col>107</xdr:col>
      <xdr:colOff>101600</xdr:colOff>
      <xdr:row>39</xdr:row>
      <xdr:rowOff>149678</xdr:rowOff>
    </xdr:to>
    <xdr:sp macro="" textlink="">
      <xdr:nvSpPr>
        <xdr:cNvPr id="749" name="楕円 748">
          <a:extLst>
            <a:ext uri="{FF2B5EF4-FFF2-40B4-BE49-F238E27FC236}">
              <a16:creationId xmlns:a16="http://schemas.microsoft.com/office/drawing/2014/main" id="{00000000-0008-0000-0600-0000ED020000}"/>
            </a:ext>
          </a:extLst>
        </xdr:cNvPr>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140805</xdr:rowOff>
    </xdr:from>
    <xdr:ext cx="249299" cy="259045"/>
    <xdr:sp macro="" textlink="">
      <xdr:nvSpPr>
        <xdr:cNvPr id="750" name="テキスト ボックス 749">
          <a:extLst>
            <a:ext uri="{FF2B5EF4-FFF2-40B4-BE49-F238E27FC236}">
              <a16:creationId xmlns:a16="http://schemas.microsoft.com/office/drawing/2014/main" id="{00000000-0008-0000-0600-0000EE020000}"/>
            </a:ext>
          </a:extLst>
        </xdr:cNvPr>
        <xdr:cNvSpPr txBox="1"/>
      </xdr:nvSpPr>
      <xdr:spPr>
        <a:xfrm>
          <a:off x="2030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48078</xdr:rowOff>
    </xdr:from>
    <xdr:to>
      <xdr:col>102</xdr:col>
      <xdr:colOff>165100</xdr:colOff>
      <xdr:row>39</xdr:row>
      <xdr:rowOff>149678</xdr:rowOff>
    </xdr:to>
    <xdr:sp macro="" textlink="">
      <xdr:nvSpPr>
        <xdr:cNvPr id="751" name="楕円 750">
          <a:extLst>
            <a:ext uri="{FF2B5EF4-FFF2-40B4-BE49-F238E27FC236}">
              <a16:creationId xmlns:a16="http://schemas.microsoft.com/office/drawing/2014/main" id="{00000000-0008-0000-0600-0000EF020000}"/>
            </a:ext>
          </a:extLst>
        </xdr:cNvPr>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140805</xdr:rowOff>
    </xdr:from>
    <xdr:ext cx="249299"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19420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macro="" textlink="">
      <xdr:nvSpPr>
        <xdr:cNvPr id="753" name="楕円 752">
          <a:extLst>
            <a:ext uri="{FF2B5EF4-FFF2-40B4-BE49-F238E27FC236}">
              <a16:creationId xmlns:a16="http://schemas.microsoft.com/office/drawing/2014/main" id="{00000000-0008-0000-0600-0000F1020000}"/>
            </a:ext>
          </a:extLst>
        </xdr:cNvPr>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140805</xdr:rowOff>
    </xdr:from>
    <xdr:ext cx="249299"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18531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55" name="正方形/長方形 754">
          <a:extLst>
            <a:ext uri="{FF2B5EF4-FFF2-40B4-BE49-F238E27FC236}">
              <a16:creationId xmlns:a16="http://schemas.microsoft.com/office/drawing/2014/main" id="{00000000-0008-0000-0600-0000F3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56" name="正方形/長方形 755">
          <a:extLst>
            <a:ext uri="{FF2B5EF4-FFF2-40B4-BE49-F238E27FC236}">
              <a16:creationId xmlns:a16="http://schemas.microsoft.com/office/drawing/2014/main" id="{00000000-0008-0000-0600-0000F4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57" name="正方形/長方形 756">
          <a:extLst>
            <a:ext uri="{FF2B5EF4-FFF2-40B4-BE49-F238E27FC236}">
              <a16:creationId xmlns:a16="http://schemas.microsoft.com/office/drawing/2014/main" id="{00000000-0008-0000-0600-0000F5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58" name="正方形/長方形 757">
          <a:extLst>
            <a:ext uri="{FF2B5EF4-FFF2-40B4-BE49-F238E27FC236}">
              <a16:creationId xmlns:a16="http://schemas.microsoft.com/office/drawing/2014/main" id="{00000000-0008-0000-0600-0000F602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59" name="正方形/長方形 758">
          <a:extLst>
            <a:ext uri="{FF2B5EF4-FFF2-40B4-BE49-F238E27FC236}">
              <a16:creationId xmlns:a16="http://schemas.microsoft.com/office/drawing/2014/main" id="{00000000-0008-0000-0600-0000F702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0" name="正方形/長方形 759">
          <a:extLst>
            <a:ext uri="{FF2B5EF4-FFF2-40B4-BE49-F238E27FC236}">
              <a16:creationId xmlns:a16="http://schemas.microsoft.com/office/drawing/2014/main" id="{00000000-0008-0000-0600-0000F802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1" name="正方形/長方形 760">
          <a:extLst>
            <a:ext uri="{FF2B5EF4-FFF2-40B4-BE49-F238E27FC236}">
              <a16:creationId xmlns:a16="http://schemas.microsoft.com/office/drawing/2014/main" id="{00000000-0008-0000-0600-0000F902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2" name="正方形/長方形 761">
          <a:extLst>
            <a:ext uri="{FF2B5EF4-FFF2-40B4-BE49-F238E27FC236}">
              <a16:creationId xmlns:a16="http://schemas.microsoft.com/office/drawing/2014/main" id="{00000000-0008-0000-0600-0000FA02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63" name="テキスト ボックス 762">
          <a:extLst>
            <a:ext uri="{FF2B5EF4-FFF2-40B4-BE49-F238E27FC236}">
              <a16:creationId xmlns:a16="http://schemas.microsoft.com/office/drawing/2014/main" id="{00000000-0008-0000-0600-0000FB02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64" name="直線コネクタ 763">
          <a:extLst>
            <a:ext uri="{FF2B5EF4-FFF2-40B4-BE49-F238E27FC236}">
              <a16:creationId xmlns:a16="http://schemas.microsoft.com/office/drawing/2014/main" id="{00000000-0008-0000-0600-0000FC02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65" name="直線コネクタ 764">
          <a:extLst>
            <a:ext uri="{FF2B5EF4-FFF2-40B4-BE49-F238E27FC236}">
              <a16:creationId xmlns:a16="http://schemas.microsoft.com/office/drawing/2014/main" id="{00000000-0008-0000-0600-0000FD020000}"/>
            </a:ext>
          </a:extLst>
        </xdr:cNvPr>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66" name="テキスト ボックス 765">
          <a:extLst>
            <a:ext uri="{FF2B5EF4-FFF2-40B4-BE49-F238E27FC236}">
              <a16:creationId xmlns:a16="http://schemas.microsoft.com/office/drawing/2014/main" id="{00000000-0008-0000-0600-0000FE020000}"/>
            </a:ext>
          </a:extLst>
        </xdr:cNvPr>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67" name="直線コネクタ 766">
          <a:extLst>
            <a:ext uri="{FF2B5EF4-FFF2-40B4-BE49-F238E27FC236}">
              <a16:creationId xmlns:a16="http://schemas.microsoft.com/office/drawing/2014/main" id="{00000000-0008-0000-0600-0000FF020000}"/>
            </a:ext>
          </a:extLst>
        </xdr:cNvPr>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55</xdr:row>
      <xdr:rowOff>54627</xdr:rowOff>
    </xdr:from>
    <xdr:ext cx="595419" cy="259045"/>
    <xdr:sp macro="" textlink="">
      <xdr:nvSpPr>
        <xdr:cNvPr id="768" name="テキスト ボックス 767">
          <a:extLst>
            <a:ext uri="{FF2B5EF4-FFF2-40B4-BE49-F238E27FC236}">
              <a16:creationId xmlns:a16="http://schemas.microsoft.com/office/drawing/2014/main" id="{00000000-0008-0000-0600-000000030000}"/>
            </a:ext>
          </a:extLst>
        </xdr:cNvPr>
        <xdr:cNvSpPr txBox="1"/>
      </xdr:nvSpPr>
      <xdr:spPr>
        <a:xfrm>
          <a:off x="17692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69" name="直線コネクタ 768">
          <a:extLst>
            <a:ext uri="{FF2B5EF4-FFF2-40B4-BE49-F238E27FC236}">
              <a16:creationId xmlns:a16="http://schemas.microsoft.com/office/drawing/2014/main" id="{00000000-0008-0000-0600-000001030000}"/>
            </a:ext>
          </a:extLst>
        </xdr:cNvPr>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52</xdr:row>
      <xdr:rowOff>111777</xdr:rowOff>
    </xdr:from>
    <xdr:ext cx="595419" cy="259045"/>
    <xdr:sp macro="" textlink="">
      <xdr:nvSpPr>
        <xdr:cNvPr id="770" name="テキスト ボックス 769">
          <a:extLst>
            <a:ext uri="{FF2B5EF4-FFF2-40B4-BE49-F238E27FC236}">
              <a16:creationId xmlns:a16="http://schemas.microsoft.com/office/drawing/2014/main" id="{00000000-0008-0000-0600-000002030000}"/>
            </a:ext>
          </a:extLst>
        </xdr:cNvPr>
        <xdr:cNvSpPr txBox="1"/>
      </xdr:nvSpPr>
      <xdr:spPr>
        <a:xfrm>
          <a:off x="17692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71" name="直線コネクタ 770">
          <a:extLst>
            <a:ext uri="{FF2B5EF4-FFF2-40B4-BE49-F238E27FC236}">
              <a16:creationId xmlns:a16="http://schemas.microsoft.com/office/drawing/2014/main" id="{00000000-0008-0000-0600-000003030000}"/>
            </a:ext>
          </a:extLst>
        </xdr:cNvPr>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49</xdr:row>
      <xdr:rowOff>168927</xdr:rowOff>
    </xdr:from>
    <xdr:ext cx="595419" cy="259045"/>
    <xdr:sp macro="" textlink="">
      <xdr:nvSpPr>
        <xdr:cNvPr id="772" name="テキスト ボックス 771">
          <a:extLst>
            <a:ext uri="{FF2B5EF4-FFF2-40B4-BE49-F238E27FC236}">
              <a16:creationId xmlns:a16="http://schemas.microsoft.com/office/drawing/2014/main" id="{00000000-0008-0000-0600-000004030000}"/>
            </a:ext>
          </a:extLst>
        </xdr:cNvPr>
        <xdr:cNvSpPr txBox="1"/>
      </xdr:nvSpPr>
      <xdr:spPr>
        <a:xfrm>
          <a:off x="17692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3" name="直線コネクタ 772">
          <a:extLst>
            <a:ext uri="{FF2B5EF4-FFF2-40B4-BE49-F238E27FC236}">
              <a16:creationId xmlns:a16="http://schemas.microsoft.com/office/drawing/2014/main" id="{00000000-0008-0000-0600-000005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74" name="テキスト ボックス 773">
          <a:extLst>
            <a:ext uri="{FF2B5EF4-FFF2-40B4-BE49-F238E27FC236}">
              <a16:creationId xmlns:a16="http://schemas.microsoft.com/office/drawing/2014/main" id="{00000000-0008-0000-0600-000006030000}"/>
            </a:ext>
          </a:extLst>
        </xdr:cNvPr>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75" name="貸付金グラフ枠">
          <a:extLst>
            <a:ext uri="{FF2B5EF4-FFF2-40B4-BE49-F238E27FC236}">
              <a16:creationId xmlns:a16="http://schemas.microsoft.com/office/drawing/2014/main" id="{00000000-0008-0000-0600-000007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52</xdr:row>
      <xdr:rowOff>10884</xdr:rowOff>
    </xdr:from>
    <xdr:to>
      <xdr:col>116</xdr:col>
      <xdr:colOff>62864</xdr:colOff>
      <xdr:row>58</xdr:row>
      <xdr:rowOff>139700</xdr:rowOff>
    </xdr:to>
    <xdr:cxnSp macro="">
      <xdr:nvCxnSpPr>
        <xdr:cNvPr id="776" name="直線コネクタ 775">
          <a:extLst>
            <a:ext uri="{FF2B5EF4-FFF2-40B4-BE49-F238E27FC236}">
              <a16:creationId xmlns:a16="http://schemas.microsoft.com/office/drawing/2014/main" id="{00000000-0008-0000-0600-000008030000}"/>
            </a:ext>
          </a:extLst>
        </xdr:cNvPr>
        <xdr:cNvCxnSpPr/>
      </xdr:nvCxnSpPr>
      <xdr:spPr>
        <a:xfrm flipV="1">
          <a:off x="22159595" y="8926284"/>
          <a:ext cx="1269" cy="11575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168358</xdr:rowOff>
    </xdr:from>
    <xdr:ext cx="249299" cy="259045"/>
    <xdr:sp macro="" textlink="">
      <xdr:nvSpPr>
        <xdr:cNvPr id="777" name="貸付金最小値テキスト">
          <a:extLst>
            <a:ext uri="{FF2B5EF4-FFF2-40B4-BE49-F238E27FC236}">
              <a16:creationId xmlns:a16="http://schemas.microsoft.com/office/drawing/2014/main" id="{00000000-0008-0000-0600-000009030000}"/>
            </a:ext>
          </a:extLst>
        </xdr:cNvPr>
        <xdr:cNvSpPr txBox="1"/>
      </xdr:nvSpPr>
      <xdr:spPr>
        <a:xfrm>
          <a:off x="22212300" y="1011245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78" name="直線コネクタ 777">
          <a:extLst>
            <a:ext uri="{FF2B5EF4-FFF2-40B4-BE49-F238E27FC236}">
              <a16:creationId xmlns:a16="http://schemas.microsoft.com/office/drawing/2014/main" id="{00000000-0008-0000-0600-00000A030000}"/>
            </a:ext>
          </a:extLst>
        </xdr:cNvPr>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129011</xdr:rowOff>
    </xdr:from>
    <xdr:ext cx="599010" cy="259045"/>
    <xdr:sp macro="" textlink="">
      <xdr:nvSpPr>
        <xdr:cNvPr id="779" name="貸付金最大値テキスト">
          <a:extLst>
            <a:ext uri="{FF2B5EF4-FFF2-40B4-BE49-F238E27FC236}">
              <a16:creationId xmlns:a16="http://schemas.microsoft.com/office/drawing/2014/main" id="{00000000-0008-0000-0600-00000B030000}"/>
            </a:ext>
          </a:extLst>
        </xdr:cNvPr>
        <xdr:cNvSpPr txBox="1"/>
      </xdr:nvSpPr>
      <xdr:spPr>
        <a:xfrm>
          <a:off x="22212300" y="87015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253,175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52</xdr:row>
      <xdr:rowOff>10884</xdr:rowOff>
    </xdr:from>
    <xdr:to>
      <xdr:col>116</xdr:col>
      <xdr:colOff>152400</xdr:colOff>
      <xdr:row>52</xdr:row>
      <xdr:rowOff>10884</xdr:rowOff>
    </xdr:to>
    <xdr:cxnSp macro="">
      <xdr:nvCxnSpPr>
        <xdr:cNvPr id="780" name="直線コネクタ 779">
          <a:extLst>
            <a:ext uri="{FF2B5EF4-FFF2-40B4-BE49-F238E27FC236}">
              <a16:creationId xmlns:a16="http://schemas.microsoft.com/office/drawing/2014/main" id="{00000000-0008-0000-0600-00000C030000}"/>
            </a:ext>
          </a:extLst>
        </xdr:cNvPr>
        <xdr:cNvCxnSpPr/>
      </xdr:nvCxnSpPr>
      <xdr:spPr>
        <a:xfrm>
          <a:off x="22072600" y="89262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136993</xdr:rowOff>
    </xdr:from>
    <xdr:to>
      <xdr:col>116</xdr:col>
      <xdr:colOff>63500</xdr:colOff>
      <xdr:row>58</xdr:row>
      <xdr:rowOff>137007</xdr:rowOff>
    </xdr:to>
    <xdr:cxnSp macro="">
      <xdr:nvCxnSpPr>
        <xdr:cNvPr id="781" name="直線コネクタ 780">
          <a:extLst>
            <a:ext uri="{FF2B5EF4-FFF2-40B4-BE49-F238E27FC236}">
              <a16:creationId xmlns:a16="http://schemas.microsoft.com/office/drawing/2014/main" id="{00000000-0008-0000-0600-00000D030000}"/>
            </a:ext>
          </a:extLst>
        </xdr:cNvPr>
        <xdr:cNvCxnSpPr/>
      </xdr:nvCxnSpPr>
      <xdr:spPr>
        <a:xfrm flipV="1">
          <a:off x="21323300" y="10081093"/>
          <a:ext cx="838200" cy="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85808</xdr:rowOff>
    </xdr:from>
    <xdr:ext cx="469744" cy="259045"/>
    <xdr:sp macro="" textlink="">
      <xdr:nvSpPr>
        <xdr:cNvPr id="782" name="貸付金平均値テキスト">
          <a:extLst>
            <a:ext uri="{FF2B5EF4-FFF2-40B4-BE49-F238E27FC236}">
              <a16:creationId xmlns:a16="http://schemas.microsoft.com/office/drawing/2014/main" id="{00000000-0008-0000-0600-00000E030000}"/>
            </a:ext>
          </a:extLst>
        </xdr:cNvPr>
        <xdr:cNvSpPr txBox="1"/>
      </xdr:nvSpPr>
      <xdr:spPr>
        <a:xfrm>
          <a:off x="22212300" y="985845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62931</xdr:rowOff>
    </xdr:from>
    <xdr:to>
      <xdr:col>116</xdr:col>
      <xdr:colOff>114300</xdr:colOff>
      <xdr:row>58</xdr:row>
      <xdr:rowOff>164531</xdr:rowOff>
    </xdr:to>
    <xdr:sp macro="" textlink="">
      <xdr:nvSpPr>
        <xdr:cNvPr id="783" name="フローチャート: 判断 782">
          <a:extLst>
            <a:ext uri="{FF2B5EF4-FFF2-40B4-BE49-F238E27FC236}">
              <a16:creationId xmlns:a16="http://schemas.microsoft.com/office/drawing/2014/main" id="{00000000-0008-0000-0600-00000F030000}"/>
            </a:ext>
          </a:extLst>
        </xdr:cNvPr>
        <xdr:cNvSpPr/>
      </xdr:nvSpPr>
      <xdr:spPr>
        <a:xfrm>
          <a:off x="22110700" y="100070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137007</xdr:rowOff>
    </xdr:from>
    <xdr:to>
      <xdr:col>111</xdr:col>
      <xdr:colOff>177800</xdr:colOff>
      <xdr:row>58</xdr:row>
      <xdr:rowOff>138383</xdr:rowOff>
    </xdr:to>
    <xdr:cxnSp macro="">
      <xdr:nvCxnSpPr>
        <xdr:cNvPr id="784" name="直線コネクタ 783">
          <a:extLst>
            <a:ext uri="{FF2B5EF4-FFF2-40B4-BE49-F238E27FC236}">
              <a16:creationId xmlns:a16="http://schemas.microsoft.com/office/drawing/2014/main" id="{00000000-0008-0000-0600-000010030000}"/>
            </a:ext>
          </a:extLst>
        </xdr:cNvPr>
        <xdr:cNvCxnSpPr/>
      </xdr:nvCxnSpPr>
      <xdr:spPr>
        <a:xfrm flipV="1">
          <a:off x="20434300" y="10081107"/>
          <a:ext cx="889000" cy="13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68971</xdr:rowOff>
    </xdr:from>
    <xdr:to>
      <xdr:col>112</xdr:col>
      <xdr:colOff>38100</xdr:colOff>
      <xdr:row>58</xdr:row>
      <xdr:rowOff>170571</xdr:rowOff>
    </xdr:to>
    <xdr:sp macro="" textlink="">
      <xdr:nvSpPr>
        <xdr:cNvPr id="785" name="フローチャート: 判断 784">
          <a:extLst>
            <a:ext uri="{FF2B5EF4-FFF2-40B4-BE49-F238E27FC236}">
              <a16:creationId xmlns:a16="http://schemas.microsoft.com/office/drawing/2014/main" id="{00000000-0008-0000-0600-000011030000}"/>
            </a:ext>
          </a:extLst>
        </xdr:cNvPr>
        <xdr:cNvSpPr/>
      </xdr:nvSpPr>
      <xdr:spPr>
        <a:xfrm>
          <a:off x="21272500" y="100130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15648</xdr:rowOff>
    </xdr:from>
    <xdr:ext cx="469744" cy="259045"/>
    <xdr:sp macro="" textlink="">
      <xdr:nvSpPr>
        <xdr:cNvPr id="786" name="テキスト ボックス 785">
          <a:extLst>
            <a:ext uri="{FF2B5EF4-FFF2-40B4-BE49-F238E27FC236}">
              <a16:creationId xmlns:a16="http://schemas.microsoft.com/office/drawing/2014/main" id="{00000000-0008-0000-0600-000012030000}"/>
            </a:ext>
          </a:extLst>
        </xdr:cNvPr>
        <xdr:cNvSpPr txBox="1"/>
      </xdr:nvSpPr>
      <xdr:spPr>
        <a:xfrm>
          <a:off x="21088428" y="97882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132038</xdr:rowOff>
    </xdr:from>
    <xdr:to>
      <xdr:col>107</xdr:col>
      <xdr:colOff>50800</xdr:colOff>
      <xdr:row>58</xdr:row>
      <xdr:rowOff>138383</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a:off x="19545300" y="10076138"/>
          <a:ext cx="889000" cy="63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71879</xdr:rowOff>
    </xdr:from>
    <xdr:to>
      <xdr:col>107</xdr:col>
      <xdr:colOff>101600</xdr:colOff>
      <xdr:row>59</xdr:row>
      <xdr:rowOff>2029</xdr:rowOff>
    </xdr:to>
    <xdr:sp macro="" textlink="">
      <xdr:nvSpPr>
        <xdr:cNvPr id="788" name="フローチャート: 判断 787">
          <a:extLst>
            <a:ext uri="{FF2B5EF4-FFF2-40B4-BE49-F238E27FC236}">
              <a16:creationId xmlns:a16="http://schemas.microsoft.com/office/drawing/2014/main" id="{00000000-0008-0000-0600-000014030000}"/>
            </a:ext>
          </a:extLst>
        </xdr:cNvPr>
        <xdr:cNvSpPr/>
      </xdr:nvSpPr>
      <xdr:spPr>
        <a:xfrm>
          <a:off x="20383500" y="100159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18556</xdr:rowOff>
    </xdr:from>
    <xdr:ext cx="469744" cy="259045"/>
    <xdr:sp macro="" textlink="">
      <xdr:nvSpPr>
        <xdr:cNvPr id="789" name="テキスト ボックス 788">
          <a:extLst>
            <a:ext uri="{FF2B5EF4-FFF2-40B4-BE49-F238E27FC236}">
              <a16:creationId xmlns:a16="http://schemas.microsoft.com/office/drawing/2014/main" id="{00000000-0008-0000-0600-000015030000}"/>
            </a:ext>
          </a:extLst>
        </xdr:cNvPr>
        <xdr:cNvSpPr txBox="1"/>
      </xdr:nvSpPr>
      <xdr:spPr>
        <a:xfrm>
          <a:off x="20199428" y="97912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123565</xdr:rowOff>
    </xdr:from>
    <xdr:to>
      <xdr:col>102</xdr:col>
      <xdr:colOff>114300</xdr:colOff>
      <xdr:row>58</xdr:row>
      <xdr:rowOff>132038</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a:off x="18656300" y="10067665"/>
          <a:ext cx="889000" cy="84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58624</xdr:rowOff>
    </xdr:from>
    <xdr:to>
      <xdr:col>102</xdr:col>
      <xdr:colOff>165100</xdr:colOff>
      <xdr:row>58</xdr:row>
      <xdr:rowOff>160224</xdr:rowOff>
    </xdr:to>
    <xdr:sp macro="" textlink="">
      <xdr:nvSpPr>
        <xdr:cNvPr id="791" name="フローチャート: 判断 790">
          <a:extLst>
            <a:ext uri="{FF2B5EF4-FFF2-40B4-BE49-F238E27FC236}">
              <a16:creationId xmlns:a16="http://schemas.microsoft.com/office/drawing/2014/main" id="{00000000-0008-0000-0600-000017030000}"/>
            </a:ext>
          </a:extLst>
        </xdr:cNvPr>
        <xdr:cNvSpPr/>
      </xdr:nvSpPr>
      <xdr:spPr>
        <a:xfrm>
          <a:off x="19494500" y="100027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5301</xdr:rowOff>
    </xdr:from>
    <xdr:ext cx="469744" cy="259045"/>
    <xdr:sp macro="" textlink="">
      <xdr:nvSpPr>
        <xdr:cNvPr id="792" name="テキスト ボックス 791">
          <a:extLst>
            <a:ext uri="{FF2B5EF4-FFF2-40B4-BE49-F238E27FC236}">
              <a16:creationId xmlns:a16="http://schemas.microsoft.com/office/drawing/2014/main" id="{00000000-0008-0000-0600-000018030000}"/>
            </a:ext>
          </a:extLst>
        </xdr:cNvPr>
        <xdr:cNvSpPr txBox="1"/>
      </xdr:nvSpPr>
      <xdr:spPr>
        <a:xfrm>
          <a:off x="19310428" y="97779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62584</xdr:rowOff>
    </xdr:from>
    <xdr:to>
      <xdr:col>98</xdr:col>
      <xdr:colOff>38100</xdr:colOff>
      <xdr:row>58</xdr:row>
      <xdr:rowOff>164184</xdr:rowOff>
    </xdr:to>
    <xdr:sp macro="" textlink="">
      <xdr:nvSpPr>
        <xdr:cNvPr id="793" name="フローチャート: 判断 792">
          <a:extLst>
            <a:ext uri="{FF2B5EF4-FFF2-40B4-BE49-F238E27FC236}">
              <a16:creationId xmlns:a16="http://schemas.microsoft.com/office/drawing/2014/main" id="{00000000-0008-0000-0600-000019030000}"/>
            </a:ext>
          </a:extLst>
        </xdr:cNvPr>
        <xdr:cNvSpPr/>
      </xdr:nvSpPr>
      <xdr:spPr>
        <a:xfrm>
          <a:off x="18605500" y="10006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9261</xdr:rowOff>
    </xdr:from>
    <xdr:ext cx="469744" cy="259045"/>
    <xdr:sp macro="" textlink="">
      <xdr:nvSpPr>
        <xdr:cNvPr id="794" name="テキスト ボックス 793">
          <a:extLst>
            <a:ext uri="{FF2B5EF4-FFF2-40B4-BE49-F238E27FC236}">
              <a16:creationId xmlns:a16="http://schemas.microsoft.com/office/drawing/2014/main" id="{00000000-0008-0000-0600-00001A030000}"/>
            </a:ext>
          </a:extLst>
        </xdr:cNvPr>
        <xdr:cNvSpPr txBox="1"/>
      </xdr:nvSpPr>
      <xdr:spPr>
        <a:xfrm>
          <a:off x="18421428" y="97819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795" name="テキスト ボックス 794">
          <a:extLst>
            <a:ext uri="{FF2B5EF4-FFF2-40B4-BE49-F238E27FC236}">
              <a16:creationId xmlns:a16="http://schemas.microsoft.com/office/drawing/2014/main" id="{00000000-0008-0000-0600-00001B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796" name="テキスト ボックス 795">
          <a:extLst>
            <a:ext uri="{FF2B5EF4-FFF2-40B4-BE49-F238E27FC236}">
              <a16:creationId xmlns:a16="http://schemas.microsoft.com/office/drawing/2014/main" id="{00000000-0008-0000-0600-00001C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797" name="テキスト ボックス 796">
          <a:extLst>
            <a:ext uri="{FF2B5EF4-FFF2-40B4-BE49-F238E27FC236}">
              <a16:creationId xmlns:a16="http://schemas.microsoft.com/office/drawing/2014/main" id="{00000000-0008-0000-0600-00001D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798" name="テキスト ボックス 797">
          <a:extLst>
            <a:ext uri="{FF2B5EF4-FFF2-40B4-BE49-F238E27FC236}">
              <a16:creationId xmlns:a16="http://schemas.microsoft.com/office/drawing/2014/main" id="{00000000-0008-0000-0600-00001E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799" name="テキスト ボックス 798">
          <a:extLst>
            <a:ext uri="{FF2B5EF4-FFF2-40B4-BE49-F238E27FC236}">
              <a16:creationId xmlns:a16="http://schemas.microsoft.com/office/drawing/2014/main" id="{00000000-0008-0000-0600-00001F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86193</xdr:rowOff>
    </xdr:from>
    <xdr:to>
      <xdr:col>116</xdr:col>
      <xdr:colOff>114300</xdr:colOff>
      <xdr:row>59</xdr:row>
      <xdr:rowOff>16343</xdr:rowOff>
    </xdr:to>
    <xdr:sp macro="" textlink="">
      <xdr:nvSpPr>
        <xdr:cNvPr id="800" name="楕円 799">
          <a:extLst>
            <a:ext uri="{FF2B5EF4-FFF2-40B4-BE49-F238E27FC236}">
              <a16:creationId xmlns:a16="http://schemas.microsoft.com/office/drawing/2014/main" id="{00000000-0008-0000-0600-000020030000}"/>
            </a:ext>
          </a:extLst>
        </xdr:cNvPr>
        <xdr:cNvSpPr/>
      </xdr:nvSpPr>
      <xdr:spPr>
        <a:xfrm>
          <a:off x="22110700" y="100302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41358</xdr:rowOff>
    </xdr:from>
    <xdr:ext cx="378565" cy="259045"/>
    <xdr:sp macro="" textlink="">
      <xdr:nvSpPr>
        <xdr:cNvPr id="801" name="貸付金該当値テキスト">
          <a:extLst>
            <a:ext uri="{FF2B5EF4-FFF2-40B4-BE49-F238E27FC236}">
              <a16:creationId xmlns:a16="http://schemas.microsoft.com/office/drawing/2014/main" id="{00000000-0008-0000-0600-000021030000}"/>
            </a:ext>
          </a:extLst>
        </xdr:cNvPr>
        <xdr:cNvSpPr txBox="1"/>
      </xdr:nvSpPr>
      <xdr:spPr>
        <a:xfrm>
          <a:off x="22212300" y="998545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86207</xdr:rowOff>
    </xdr:from>
    <xdr:to>
      <xdr:col>112</xdr:col>
      <xdr:colOff>38100</xdr:colOff>
      <xdr:row>59</xdr:row>
      <xdr:rowOff>16357</xdr:rowOff>
    </xdr:to>
    <xdr:sp macro="" textlink="">
      <xdr:nvSpPr>
        <xdr:cNvPr id="802" name="楕円 801">
          <a:extLst>
            <a:ext uri="{FF2B5EF4-FFF2-40B4-BE49-F238E27FC236}">
              <a16:creationId xmlns:a16="http://schemas.microsoft.com/office/drawing/2014/main" id="{00000000-0008-0000-0600-000022030000}"/>
            </a:ext>
          </a:extLst>
        </xdr:cNvPr>
        <xdr:cNvSpPr/>
      </xdr:nvSpPr>
      <xdr:spPr>
        <a:xfrm>
          <a:off x="21272500" y="100303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59</xdr:row>
      <xdr:rowOff>7484</xdr:rowOff>
    </xdr:from>
    <xdr:ext cx="378565" cy="259045"/>
    <xdr:sp macro="" textlink="">
      <xdr:nvSpPr>
        <xdr:cNvPr id="803" name="テキスト ボックス 802">
          <a:extLst>
            <a:ext uri="{FF2B5EF4-FFF2-40B4-BE49-F238E27FC236}">
              <a16:creationId xmlns:a16="http://schemas.microsoft.com/office/drawing/2014/main" id="{00000000-0008-0000-0600-000023030000}"/>
            </a:ext>
          </a:extLst>
        </xdr:cNvPr>
        <xdr:cNvSpPr txBox="1"/>
      </xdr:nvSpPr>
      <xdr:spPr>
        <a:xfrm>
          <a:off x="21134017" y="1012303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87583</xdr:rowOff>
    </xdr:from>
    <xdr:to>
      <xdr:col>107</xdr:col>
      <xdr:colOff>101600</xdr:colOff>
      <xdr:row>59</xdr:row>
      <xdr:rowOff>17733</xdr:rowOff>
    </xdr:to>
    <xdr:sp macro="" textlink="">
      <xdr:nvSpPr>
        <xdr:cNvPr id="804" name="楕円 803">
          <a:extLst>
            <a:ext uri="{FF2B5EF4-FFF2-40B4-BE49-F238E27FC236}">
              <a16:creationId xmlns:a16="http://schemas.microsoft.com/office/drawing/2014/main" id="{00000000-0008-0000-0600-000024030000}"/>
            </a:ext>
          </a:extLst>
        </xdr:cNvPr>
        <xdr:cNvSpPr/>
      </xdr:nvSpPr>
      <xdr:spPr>
        <a:xfrm>
          <a:off x="20383500" y="100316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59</xdr:row>
      <xdr:rowOff>8860</xdr:rowOff>
    </xdr:from>
    <xdr:ext cx="378565" cy="259045"/>
    <xdr:sp macro="" textlink="">
      <xdr:nvSpPr>
        <xdr:cNvPr id="805" name="テキスト ボックス 804">
          <a:extLst>
            <a:ext uri="{FF2B5EF4-FFF2-40B4-BE49-F238E27FC236}">
              <a16:creationId xmlns:a16="http://schemas.microsoft.com/office/drawing/2014/main" id="{00000000-0008-0000-0600-000025030000}"/>
            </a:ext>
          </a:extLst>
        </xdr:cNvPr>
        <xdr:cNvSpPr txBox="1"/>
      </xdr:nvSpPr>
      <xdr:spPr>
        <a:xfrm>
          <a:off x="20245017" y="1012441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81238</xdr:rowOff>
    </xdr:from>
    <xdr:to>
      <xdr:col>102</xdr:col>
      <xdr:colOff>165100</xdr:colOff>
      <xdr:row>59</xdr:row>
      <xdr:rowOff>11388</xdr:rowOff>
    </xdr:to>
    <xdr:sp macro="" textlink="">
      <xdr:nvSpPr>
        <xdr:cNvPr id="806" name="楕円 805">
          <a:extLst>
            <a:ext uri="{FF2B5EF4-FFF2-40B4-BE49-F238E27FC236}">
              <a16:creationId xmlns:a16="http://schemas.microsoft.com/office/drawing/2014/main" id="{00000000-0008-0000-0600-000026030000}"/>
            </a:ext>
          </a:extLst>
        </xdr:cNvPr>
        <xdr:cNvSpPr/>
      </xdr:nvSpPr>
      <xdr:spPr>
        <a:xfrm>
          <a:off x="19494500" y="100253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59</xdr:row>
      <xdr:rowOff>2515</xdr:rowOff>
    </xdr:from>
    <xdr:ext cx="469744" cy="259045"/>
    <xdr:sp macro="" textlink="">
      <xdr:nvSpPr>
        <xdr:cNvPr id="807" name="テキスト ボックス 806">
          <a:extLst>
            <a:ext uri="{FF2B5EF4-FFF2-40B4-BE49-F238E27FC236}">
              <a16:creationId xmlns:a16="http://schemas.microsoft.com/office/drawing/2014/main" id="{00000000-0008-0000-0600-000027030000}"/>
            </a:ext>
          </a:extLst>
        </xdr:cNvPr>
        <xdr:cNvSpPr txBox="1"/>
      </xdr:nvSpPr>
      <xdr:spPr>
        <a:xfrm>
          <a:off x="19310428" y="101180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72765</xdr:rowOff>
    </xdr:from>
    <xdr:to>
      <xdr:col>98</xdr:col>
      <xdr:colOff>38100</xdr:colOff>
      <xdr:row>59</xdr:row>
      <xdr:rowOff>2915</xdr:rowOff>
    </xdr:to>
    <xdr:sp macro="" textlink="">
      <xdr:nvSpPr>
        <xdr:cNvPr id="808" name="楕円 807">
          <a:extLst>
            <a:ext uri="{FF2B5EF4-FFF2-40B4-BE49-F238E27FC236}">
              <a16:creationId xmlns:a16="http://schemas.microsoft.com/office/drawing/2014/main" id="{00000000-0008-0000-0600-000028030000}"/>
            </a:ext>
          </a:extLst>
        </xdr:cNvPr>
        <xdr:cNvSpPr/>
      </xdr:nvSpPr>
      <xdr:spPr>
        <a:xfrm>
          <a:off x="18605500" y="100168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58</xdr:row>
      <xdr:rowOff>165492</xdr:rowOff>
    </xdr:from>
    <xdr:ext cx="469744"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18421428" y="101095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10" name="正方形/長方形 809">
          <a:extLst>
            <a:ext uri="{FF2B5EF4-FFF2-40B4-BE49-F238E27FC236}">
              <a16:creationId xmlns:a16="http://schemas.microsoft.com/office/drawing/2014/main" id="{00000000-0008-0000-0600-00002A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11" name="正方形/長方形 810">
          <a:extLst>
            <a:ext uri="{FF2B5EF4-FFF2-40B4-BE49-F238E27FC236}">
              <a16:creationId xmlns:a16="http://schemas.microsoft.com/office/drawing/2014/main" id="{00000000-0008-0000-0600-00002B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12" name="正方形/長方形 811">
          <a:extLst>
            <a:ext uri="{FF2B5EF4-FFF2-40B4-BE49-F238E27FC236}">
              <a16:creationId xmlns:a16="http://schemas.microsoft.com/office/drawing/2014/main" id="{00000000-0008-0000-0600-00002C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13" name="正方形/長方形 812">
          <a:extLst>
            <a:ext uri="{FF2B5EF4-FFF2-40B4-BE49-F238E27FC236}">
              <a16:creationId xmlns:a16="http://schemas.microsoft.com/office/drawing/2014/main" id="{00000000-0008-0000-0600-00002D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14" name="正方形/長方形 813">
          <a:extLst>
            <a:ext uri="{FF2B5EF4-FFF2-40B4-BE49-F238E27FC236}">
              <a16:creationId xmlns:a16="http://schemas.microsoft.com/office/drawing/2014/main" id="{00000000-0008-0000-0600-00002E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15" name="正方形/長方形 814">
          <a:extLst>
            <a:ext uri="{FF2B5EF4-FFF2-40B4-BE49-F238E27FC236}">
              <a16:creationId xmlns:a16="http://schemas.microsoft.com/office/drawing/2014/main" id="{00000000-0008-0000-0600-00002F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16" name="正方形/長方形 815">
          <a:extLst>
            <a:ext uri="{FF2B5EF4-FFF2-40B4-BE49-F238E27FC236}">
              <a16:creationId xmlns:a16="http://schemas.microsoft.com/office/drawing/2014/main" id="{00000000-0008-0000-0600-000030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42,770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17" name="正方形/長方形 816">
          <a:extLst>
            <a:ext uri="{FF2B5EF4-FFF2-40B4-BE49-F238E27FC236}">
              <a16:creationId xmlns:a16="http://schemas.microsoft.com/office/drawing/2014/main" id="{00000000-0008-0000-0600-000031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18" name="テキスト ボックス 817">
          <a:extLst>
            <a:ext uri="{FF2B5EF4-FFF2-40B4-BE49-F238E27FC236}">
              <a16:creationId xmlns:a16="http://schemas.microsoft.com/office/drawing/2014/main" id="{00000000-0008-0000-0600-000032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19" name="直線コネクタ 818">
          <a:extLst>
            <a:ext uri="{FF2B5EF4-FFF2-40B4-BE49-F238E27FC236}">
              <a16:creationId xmlns:a16="http://schemas.microsoft.com/office/drawing/2014/main" id="{00000000-0008-0000-0600-000033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79</xdr:row>
      <xdr:rowOff>98879</xdr:rowOff>
    </xdr:from>
    <xdr:to>
      <xdr:col>120</xdr:col>
      <xdr:colOff>114300</xdr:colOff>
      <xdr:row>79</xdr:row>
      <xdr:rowOff>98879</xdr:rowOff>
    </xdr:to>
    <xdr:cxnSp macro="">
      <xdr:nvCxnSpPr>
        <xdr:cNvPr id="820" name="直線コネクタ 819">
          <a:extLst>
            <a:ext uri="{FF2B5EF4-FFF2-40B4-BE49-F238E27FC236}">
              <a16:creationId xmlns:a16="http://schemas.microsoft.com/office/drawing/2014/main" id="{00000000-0008-0000-0600-000034030000}"/>
            </a:ext>
          </a:extLst>
        </xdr:cNvPr>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78</xdr:row>
      <xdr:rowOff>128106</xdr:rowOff>
    </xdr:from>
    <xdr:ext cx="248786" cy="259045"/>
    <xdr:sp macro="" textlink="">
      <xdr:nvSpPr>
        <xdr:cNvPr id="821" name="テキスト ボックス 820">
          <a:extLst>
            <a:ext uri="{FF2B5EF4-FFF2-40B4-BE49-F238E27FC236}">
              <a16:creationId xmlns:a16="http://schemas.microsoft.com/office/drawing/2014/main" id="{00000000-0008-0000-0600-000035030000}"/>
            </a:ext>
          </a:extLst>
        </xdr:cNvPr>
        <xdr:cNvSpPr txBox="1"/>
      </xdr:nvSpPr>
      <xdr:spPr>
        <a:xfrm>
          <a:off x="18039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115207</xdr:rowOff>
    </xdr:from>
    <xdr:to>
      <xdr:col>120</xdr:col>
      <xdr:colOff>114300</xdr:colOff>
      <xdr:row>77</xdr:row>
      <xdr:rowOff>115207</xdr:rowOff>
    </xdr:to>
    <xdr:cxnSp macro="">
      <xdr:nvCxnSpPr>
        <xdr:cNvPr id="822" name="直線コネクタ 821">
          <a:extLst>
            <a:ext uri="{FF2B5EF4-FFF2-40B4-BE49-F238E27FC236}">
              <a16:creationId xmlns:a16="http://schemas.microsoft.com/office/drawing/2014/main" id="{00000000-0008-0000-0600-000036030000}"/>
            </a:ext>
          </a:extLst>
        </xdr:cNvPr>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76</xdr:row>
      <xdr:rowOff>144434</xdr:rowOff>
    </xdr:from>
    <xdr:ext cx="595419" cy="259045"/>
    <xdr:sp macro="" textlink="">
      <xdr:nvSpPr>
        <xdr:cNvPr id="823" name="テキスト ボックス 822">
          <a:extLst>
            <a:ext uri="{FF2B5EF4-FFF2-40B4-BE49-F238E27FC236}">
              <a16:creationId xmlns:a16="http://schemas.microsoft.com/office/drawing/2014/main" id="{00000000-0008-0000-0600-000037030000}"/>
            </a:ext>
          </a:extLst>
        </xdr:cNvPr>
        <xdr:cNvSpPr txBox="1"/>
      </xdr:nvSpPr>
      <xdr:spPr>
        <a:xfrm>
          <a:off x="17692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131535</xdr:rowOff>
    </xdr:from>
    <xdr:to>
      <xdr:col>120</xdr:col>
      <xdr:colOff>114300</xdr:colOff>
      <xdr:row>75</xdr:row>
      <xdr:rowOff>131535</xdr:rowOff>
    </xdr:to>
    <xdr:cxnSp macro="">
      <xdr:nvCxnSpPr>
        <xdr:cNvPr id="824" name="直線コネクタ 823">
          <a:extLst>
            <a:ext uri="{FF2B5EF4-FFF2-40B4-BE49-F238E27FC236}">
              <a16:creationId xmlns:a16="http://schemas.microsoft.com/office/drawing/2014/main" id="{00000000-0008-0000-0600-000038030000}"/>
            </a:ext>
          </a:extLst>
        </xdr:cNvPr>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74</xdr:row>
      <xdr:rowOff>160762</xdr:rowOff>
    </xdr:from>
    <xdr:ext cx="595419" cy="259045"/>
    <xdr:sp macro="" textlink="">
      <xdr:nvSpPr>
        <xdr:cNvPr id="825" name="テキスト ボックス 824">
          <a:extLst>
            <a:ext uri="{FF2B5EF4-FFF2-40B4-BE49-F238E27FC236}">
              <a16:creationId xmlns:a16="http://schemas.microsoft.com/office/drawing/2014/main" id="{00000000-0008-0000-0600-000039030000}"/>
            </a:ext>
          </a:extLst>
        </xdr:cNvPr>
        <xdr:cNvSpPr txBox="1"/>
      </xdr:nvSpPr>
      <xdr:spPr>
        <a:xfrm>
          <a:off x="17692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147865</xdr:rowOff>
    </xdr:from>
    <xdr:to>
      <xdr:col>120</xdr:col>
      <xdr:colOff>114300</xdr:colOff>
      <xdr:row>73</xdr:row>
      <xdr:rowOff>147865</xdr:rowOff>
    </xdr:to>
    <xdr:cxnSp macro="">
      <xdr:nvCxnSpPr>
        <xdr:cNvPr id="826" name="直線コネクタ 825">
          <a:extLst>
            <a:ext uri="{FF2B5EF4-FFF2-40B4-BE49-F238E27FC236}">
              <a16:creationId xmlns:a16="http://schemas.microsoft.com/office/drawing/2014/main" id="{00000000-0008-0000-0600-00003A030000}"/>
            </a:ext>
          </a:extLst>
        </xdr:cNvPr>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73</xdr:row>
      <xdr:rowOff>5642</xdr:rowOff>
    </xdr:from>
    <xdr:ext cx="595419" cy="259045"/>
    <xdr:sp macro="" textlink="">
      <xdr:nvSpPr>
        <xdr:cNvPr id="827" name="テキスト ボックス 826">
          <a:extLst>
            <a:ext uri="{FF2B5EF4-FFF2-40B4-BE49-F238E27FC236}">
              <a16:creationId xmlns:a16="http://schemas.microsoft.com/office/drawing/2014/main" id="{00000000-0008-0000-0600-00003B030000}"/>
            </a:ext>
          </a:extLst>
        </xdr:cNvPr>
        <xdr:cNvSpPr txBox="1"/>
      </xdr:nvSpPr>
      <xdr:spPr>
        <a:xfrm>
          <a:off x="17692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71</xdr:row>
      <xdr:rowOff>164193</xdr:rowOff>
    </xdr:from>
    <xdr:to>
      <xdr:col>120</xdr:col>
      <xdr:colOff>114300</xdr:colOff>
      <xdr:row>71</xdr:row>
      <xdr:rowOff>164193</xdr:rowOff>
    </xdr:to>
    <xdr:cxnSp macro="">
      <xdr:nvCxnSpPr>
        <xdr:cNvPr id="828" name="直線コネクタ 827">
          <a:extLst>
            <a:ext uri="{FF2B5EF4-FFF2-40B4-BE49-F238E27FC236}">
              <a16:creationId xmlns:a16="http://schemas.microsoft.com/office/drawing/2014/main" id="{00000000-0008-0000-0600-00003C030000}"/>
            </a:ext>
          </a:extLst>
        </xdr:cNvPr>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21970</xdr:rowOff>
    </xdr:from>
    <xdr:ext cx="595419" cy="259045"/>
    <xdr:sp macro="" textlink="">
      <xdr:nvSpPr>
        <xdr:cNvPr id="829" name="テキスト ボックス 828">
          <a:extLst>
            <a:ext uri="{FF2B5EF4-FFF2-40B4-BE49-F238E27FC236}">
              <a16:creationId xmlns:a16="http://schemas.microsoft.com/office/drawing/2014/main" id="{00000000-0008-0000-0600-00003D030000}"/>
            </a:ext>
          </a:extLst>
        </xdr:cNvPr>
        <xdr:cNvSpPr txBox="1"/>
      </xdr:nvSpPr>
      <xdr:spPr>
        <a:xfrm>
          <a:off x="17692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9072</xdr:rowOff>
    </xdr:from>
    <xdr:to>
      <xdr:col>120</xdr:col>
      <xdr:colOff>114300</xdr:colOff>
      <xdr:row>70</xdr:row>
      <xdr:rowOff>9072</xdr:rowOff>
    </xdr:to>
    <xdr:cxnSp macro="">
      <xdr:nvCxnSpPr>
        <xdr:cNvPr id="830" name="直線コネクタ 829">
          <a:extLst>
            <a:ext uri="{FF2B5EF4-FFF2-40B4-BE49-F238E27FC236}">
              <a16:creationId xmlns:a16="http://schemas.microsoft.com/office/drawing/2014/main" id="{00000000-0008-0000-0600-00003E030000}"/>
            </a:ext>
          </a:extLst>
        </xdr:cNvPr>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38299</xdr:rowOff>
    </xdr:from>
    <xdr:ext cx="595419" cy="259045"/>
    <xdr:sp macro="" textlink="">
      <xdr:nvSpPr>
        <xdr:cNvPr id="831" name="テキスト ボックス 830">
          <a:extLst>
            <a:ext uri="{FF2B5EF4-FFF2-40B4-BE49-F238E27FC236}">
              <a16:creationId xmlns:a16="http://schemas.microsoft.com/office/drawing/2014/main" id="{00000000-0008-0000-0600-00003F030000}"/>
            </a:ext>
          </a:extLst>
        </xdr:cNvPr>
        <xdr:cNvSpPr txBox="1"/>
      </xdr:nvSpPr>
      <xdr:spPr>
        <a:xfrm>
          <a:off x="17692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32" name="直線コネクタ 831">
          <a:extLst>
            <a:ext uri="{FF2B5EF4-FFF2-40B4-BE49-F238E27FC236}">
              <a16:creationId xmlns:a16="http://schemas.microsoft.com/office/drawing/2014/main" id="{00000000-0008-0000-0600-000040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33" name="テキスト ボックス 832">
          <a:extLst>
            <a:ext uri="{FF2B5EF4-FFF2-40B4-BE49-F238E27FC236}">
              <a16:creationId xmlns:a16="http://schemas.microsoft.com/office/drawing/2014/main" id="{00000000-0008-0000-0600-000041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34" name="繰出金グラフ枠">
          <a:extLst>
            <a:ext uri="{FF2B5EF4-FFF2-40B4-BE49-F238E27FC236}">
              <a16:creationId xmlns:a16="http://schemas.microsoft.com/office/drawing/2014/main" id="{00000000-0008-0000-0600-000042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152081</xdr:rowOff>
    </xdr:from>
    <xdr:to>
      <xdr:col>116</xdr:col>
      <xdr:colOff>62864</xdr:colOff>
      <xdr:row>78</xdr:row>
      <xdr:rowOff>169807</xdr:rowOff>
    </xdr:to>
    <xdr:cxnSp macro="">
      <xdr:nvCxnSpPr>
        <xdr:cNvPr id="835" name="直線コネクタ 834">
          <a:extLst>
            <a:ext uri="{FF2B5EF4-FFF2-40B4-BE49-F238E27FC236}">
              <a16:creationId xmlns:a16="http://schemas.microsoft.com/office/drawing/2014/main" id="{00000000-0008-0000-0600-000043030000}"/>
            </a:ext>
          </a:extLst>
        </xdr:cNvPr>
        <xdr:cNvCxnSpPr/>
      </xdr:nvCxnSpPr>
      <xdr:spPr>
        <a:xfrm flipV="1">
          <a:off x="22159595" y="12153581"/>
          <a:ext cx="1269" cy="13893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2184</xdr:rowOff>
    </xdr:from>
    <xdr:ext cx="534377" cy="259045"/>
    <xdr:sp macro="" textlink="">
      <xdr:nvSpPr>
        <xdr:cNvPr id="836" name="繰出金最小値テキスト">
          <a:extLst>
            <a:ext uri="{FF2B5EF4-FFF2-40B4-BE49-F238E27FC236}">
              <a16:creationId xmlns:a16="http://schemas.microsoft.com/office/drawing/2014/main" id="{00000000-0008-0000-0600-000044030000}"/>
            </a:ext>
          </a:extLst>
        </xdr:cNvPr>
        <xdr:cNvSpPr txBox="1"/>
      </xdr:nvSpPr>
      <xdr:spPr>
        <a:xfrm>
          <a:off x="22212300" y="135467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30,781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169807</xdr:rowOff>
    </xdr:from>
    <xdr:to>
      <xdr:col>116</xdr:col>
      <xdr:colOff>152400</xdr:colOff>
      <xdr:row>78</xdr:row>
      <xdr:rowOff>169807</xdr:rowOff>
    </xdr:to>
    <xdr:cxnSp macro="">
      <xdr:nvCxnSpPr>
        <xdr:cNvPr id="837" name="直線コネクタ 836">
          <a:extLst>
            <a:ext uri="{FF2B5EF4-FFF2-40B4-BE49-F238E27FC236}">
              <a16:creationId xmlns:a16="http://schemas.microsoft.com/office/drawing/2014/main" id="{00000000-0008-0000-0600-000045030000}"/>
            </a:ext>
          </a:extLst>
        </xdr:cNvPr>
        <xdr:cNvCxnSpPr/>
      </xdr:nvCxnSpPr>
      <xdr:spPr>
        <a:xfrm>
          <a:off x="22072600" y="135429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98758</xdr:rowOff>
    </xdr:from>
    <xdr:ext cx="599010" cy="259045"/>
    <xdr:sp macro="" textlink="">
      <xdr:nvSpPr>
        <xdr:cNvPr id="838" name="繰出金最大値テキスト">
          <a:extLst>
            <a:ext uri="{FF2B5EF4-FFF2-40B4-BE49-F238E27FC236}">
              <a16:creationId xmlns:a16="http://schemas.microsoft.com/office/drawing/2014/main" id="{00000000-0008-0000-0600-000046030000}"/>
            </a:ext>
          </a:extLst>
        </xdr:cNvPr>
        <xdr:cNvSpPr txBox="1"/>
      </xdr:nvSpPr>
      <xdr:spPr>
        <a:xfrm>
          <a:off x="22212300" y="119288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456,209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152081</xdr:rowOff>
    </xdr:from>
    <xdr:to>
      <xdr:col>116</xdr:col>
      <xdr:colOff>152400</xdr:colOff>
      <xdr:row>70</xdr:row>
      <xdr:rowOff>152081</xdr:rowOff>
    </xdr:to>
    <xdr:cxnSp macro="">
      <xdr:nvCxnSpPr>
        <xdr:cNvPr id="839" name="直線コネクタ 838">
          <a:extLst>
            <a:ext uri="{FF2B5EF4-FFF2-40B4-BE49-F238E27FC236}">
              <a16:creationId xmlns:a16="http://schemas.microsoft.com/office/drawing/2014/main" id="{00000000-0008-0000-0600-000047030000}"/>
            </a:ext>
          </a:extLst>
        </xdr:cNvPr>
        <xdr:cNvCxnSpPr/>
      </xdr:nvCxnSpPr>
      <xdr:spPr>
        <a:xfrm>
          <a:off x="22072600" y="121535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75</xdr:row>
      <xdr:rowOff>137548</xdr:rowOff>
    </xdr:from>
    <xdr:to>
      <xdr:col>116</xdr:col>
      <xdr:colOff>63500</xdr:colOff>
      <xdr:row>76</xdr:row>
      <xdr:rowOff>22183</xdr:rowOff>
    </xdr:to>
    <xdr:cxnSp macro="">
      <xdr:nvCxnSpPr>
        <xdr:cNvPr id="840" name="直線コネクタ 839">
          <a:extLst>
            <a:ext uri="{FF2B5EF4-FFF2-40B4-BE49-F238E27FC236}">
              <a16:creationId xmlns:a16="http://schemas.microsoft.com/office/drawing/2014/main" id="{00000000-0008-0000-0600-000048030000}"/>
            </a:ext>
          </a:extLst>
        </xdr:cNvPr>
        <xdr:cNvCxnSpPr/>
      </xdr:nvCxnSpPr>
      <xdr:spPr>
        <a:xfrm flipV="1">
          <a:off x="21323300" y="12996298"/>
          <a:ext cx="838200" cy="560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76</xdr:row>
      <xdr:rowOff>111734</xdr:rowOff>
    </xdr:from>
    <xdr:ext cx="599010" cy="259045"/>
    <xdr:sp macro="" textlink="">
      <xdr:nvSpPr>
        <xdr:cNvPr id="841" name="繰出金平均値テキスト">
          <a:extLst>
            <a:ext uri="{FF2B5EF4-FFF2-40B4-BE49-F238E27FC236}">
              <a16:creationId xmlns:a16="http://schemas.microsoft.com/office/drawing/2014/main" id="{00000000-0008-0000-0600-000049030000}"/>
            </a:ext>
          </a:extLst>
        </xdr:cNvPr>
        <xdr:cNvSpPr txBox="1"/>
      </xdr:nvSpPr>
      <xdr:spPr>
        <a:xfrm>
          <a:off x="22212300" y="1314193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131,402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133307</xdr:rowOff>
    </xdr:from>
    <xdr:to>
      <xdr:col>116</xdr:col>
      <xdr:colOff>114300</xdr:colOff>
      <xdr:row>77</xdr:row>
      <xdr:rowOff>63457</xdr:rowOff>
    </xdr:to>
    <xdr:sp macro="" textlink="">
      <xdr:nvSpPr>
        <xdr:cNvPr id="842" name="フローチャート: 判断 841">
          <a:extLst>
            <a:ext uri="{FF2B5EF4-FFF2-40B4-BE49-F238E27FC236}">
              <a16:creationId xmlns:a16="http://schemas.microsoft.com/office/drawing/2014/main" id="{00000000-0008-0000-0600-00004A030000}"/>
            </a:ext>
          </a:extLst>
        </xdr:cNvPr>
        <xdr:cNvSpPr/>
      </xdr:nvSpPr>
      <xdr:spPr>
        <a:xfrm>
          <a:off x="22110700" y="131635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76</xdr:row>
      <xdr:rowOff>22183</xdr:rowOff>
    </xdr:from>
    <xdr:to>
      <xdr:col>111</xdr:col>
      <xdr:colOff>177800</xdr:colOff>
      <xdr:row>76</xdr:row>
      <xdr:rowOff>73814</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flipV="1">
          <a:off x="20434300" y="13052383"/>
          <a:ext cx="889000" cy="516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76</xdr:row>
      <xdr:rowOff>109105</xdr:rowOff>
    </xdr:from>
    <xdr:to>
      <xdr:col>112</xdr:col>
      <xdr:colOff>38100</xdr:colOff>
      <xdr:row>77</xdr:row>
      <xdr:rowOff>39255</xdr:rowOff>
    </xdr:to>
    <xdr:sp macro="" textlink="">
      <xdr:nvSpPr>
        <xdr:cNvPr id="844" name="フローチャート: 判断 843">
          <a:extLst>
            <a:ext uri="{FF2B5EF4-FFF2-40B4-BE49-F238E27FC236}">
              <a16:creationId xmlns:a16="http://schemas.microsoft.com/office/drawing/2014/main" id="{00000000-0008-0000-0600-00004C030000}"/>
            </a:ext>
          </a:extLst>
        </xdr:cNvPr>
        <xdr:cNvSpPr/>
      </xdr:nvSpPr>
      <xdr:spPr>
        <a:xfrm>
          <a:off x="21272500" y="13139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68795</xdr:colOff>
      <xdr:row>77</xdr:row>
      <xdr:rowOff>30382</xdr:rowOff>
    </xdr:from>
    <xdr:ext cx="599010" cy="259045"/>
    <xdr:sp macro="" textlink="">
      <xdr:nvSpPr>
        <xdr:cNvPr id="845" name="テキスト ボックス 844">
          <a:extLst>
            <a:ext uri="{FF2B5EF4-FFF2-40B4-BE49-F238E27FC236}">
              <a16:creationId xmlns:a16="http://schemas.microsoft.com/office/drawing/2014/main" id="{00000000-0008-0000-0600-00004D030000}"/>
            </a:ext>
          </a:extLst>
        </xdr:cNvPr>
        <xdr:cNvSpPr txBox="1"/>
      </xdr:nvSpPr>
      <xdr:spPr>
        <a:xfrm>
          <a:off x="21023795" y="132320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138,813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76</xdr:row>
      <xdr:rowOff>73814</xdr:rowOff>
    </xdr:from>
    <xdr:to>
      <xdr:col>107</xdr:col>
      <xdr:colOff>50800</xdr:colOff>
      <xdr:row>76</xdr:row>
      <xdr:rowOff>95253</xdr:rowOff>
    </xdr:to>
    <xdr:cxnSp macro="">
      <xdr:nvCxnSpPr>
        <xdr:cNvPr id="846" name="直線コネクタ 845">
          <a:extLst>
            <a:ext uri="{FF2B5EF4-FFF2-40B4-BE49-F238E27FC236}">
              <a16:creationId xmlns:a16="http://schemas.microsoft.com/office/drawing/2014/main" id="{00000000-0008-0000-0600-00004E030000}"/>
            </a:ext>
          </a:extLst>
        </xdr:cNvPr>
        <xdr:cNvCxnSpPr/>
      </xdr:nvCxnSpPr>
      <xdr:spPr>
        <a:xfrm flipV="1">
          <a:off x="19545300" y="13104014"/>
          <a:ext cx="889000" cy="214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76</xdr:row>
      <xdr:rowOff>132471</xdr:rowOff>
    </xdr:from>
    <xdr:to>
      <xdr:col>107</xdr:col>
      <xdr:colOff>101600</xdr:colOff>
      <xdr:row>77</xdr:row>
      <xdr:rowOff>62621</xdr:rowOff>
    </xdr:to>
    <xdr:sp macro="" textlink="">
      <xdr:nvSpPr>
        <xdr:cNvPr id="847" name="フローチャート: 判断 846">
          <a:extLst>
            <a:ext uri="{FF2B5EF4-FFF2-40B4-BE49-F238E27FC236}">
              <a16:creationId xmlns:a16="http://schemas.microsoft.com/office/drawing/2014/main" id="{00000000-0008-0000-0600-00004F030000}"/>
            </a:ext>
          </a:extLst>
        </xdr:cNvPr>
        <xdr:cNvSpPr/>
      </xdr:nvSpPr>
      <xdr:spPr>
        <a:xfrm>
          <a:off x="20383500" y="13162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132295</xdr:colOff>
      <xdr:row>77</xdr:row>
      <xdr:rowOff>53748</xdr:rowOff>
    </xdr:from>
    <xdr:ext cx="599010" cy="259045"/>
    <xdr:sp macro="" textlink="">
      <xdr:nvSpPr>
        <xdr:cNvPr id="848" name="テキスト ボックス 847">
          <a:extLst>
            <a:ext uri="{FF2B5EF4-FFF2-40B4-BE49-F238E27FC236}">
              <a16:creationId xmlns:a16="http://schemas.microsoft.com/office/drawing/2014/main" id="{00000000-0008-0000-0600-000050030000}"/>
            </a:ext>
          </a:extLst>
        </xdr:cNvPr>
        <xdr:cNvSpPr txBox="1"/>
      </xdr:nvSpPr>
      <xdr:spPr>
        <a:xfrm>
          <a:off x="20134795" y="132553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76</xdr:row>
      <xdr:rowOff>95253</xdr:rowOff>
    </xdr:from>
    <xdr:to>
      <xdr:col>102</xdr:col>
      <xdr:colOff>114300</xdr:colOff>
      <xdr:row>76</xdr:row>
      <xdr:rowOff>151682</xdr:rowOff>
    </xdr:to>
    <xdr:cxnSp macro="">
      <xdr:nvCxnSpPr>
        <xdr:cNvPr id="849" name="直線コネクタ 848">
          <a:extLst>
            <a:ext uri="{FF2B5EF4-FFF2-40B4-BE49-F238E27FC236}">
              <a16:creationId xmlns:a16="http://schemas.microsoft.com/office/drawing/2014/main" id="{00000000-0008-0000-0600-000051030000}"/>
            </a:ext>
          </a:extLst>
        </xdr:cNvPr>
        <xdr:cNvCxnSpPr/>
      </xdr:nvCxnSpPr>
      <xdr:spPr>
        <a:xfrm flipV="1">
          <a:off x="18656300" y="13125453"/>
          <a:ext cx="889000" cy="56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76</xdr:row>
      <xdr:rowOff>157882</xdr:rowOff>
    </xdr:from>
    <xdr:to>
      <xdr:col>102</xdr:col>
      <xdr:colOff>165100</xdr:colOff>
      <xdr:row>77</xdr:row>
      <xdr:rowOff>88032</xdr:rowOff>
    </xdr:to>
    <xdr:sp macro="" textlink="">
      <xdr:nvSpPr>
        <xdr:cNvPr id="850" name="フローチャート: 判断 849">
          <a:extLst>
            <a:ext uri="{FF2B5EF4-FFF2-40B4-BE49-F238E27FC236}">
              <a16:creationId xmlns:a16="http://schemas.microsoft.com/office/drawing/2014/main" id="{00000000-0008-0000-0600-000052030000}"/>
            </a:ext>
          </a:extLst>
        </xdr:cNvPr>
        <xdr:cNvSpPr/>
      </xdr:nvSpPr>
      <xdr:spPr>
        <a:xfrm>
          <a:off x="19494500" y="13188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5295</xdr:colOff>
      <xdr:row>77</xdr:row>
      <xdr:rowOff>79159</xdr:rowOff>
    </xdr:from>
    <xdr:ext cx="599010" cy="259045"/>
    <xdr:sp macro="" textlink="">
      <xdr:nvSpPr>
        <xdr:cNvPr id="851" name="テキスト ボックス 850">
          <a:extLst>
            <a:ext uri="{FF2B5EF4-FFF2-40B4-BE49-F238E27FC236}">
              <a16:creationId xmlns:a16="http://schemas.microsoft.com/office/drawing/2014/main" id="{00000000-0008-0000-0600-000053030000}"/>
            </a:ext>
          </a:extLst>
        </xdr:cNvPr>
        <xdr:cNvSpPr txBox="1"/>
      </xdr:nvSpPr>
      <xdr:spPr>
        <a:xfrm>
          <a:off x="19245795" y="132808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123,877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159913</xdr:rowOff>
    </xdr:from>
    <xdr:to>
      <xdr:col>98</xdr:col>
      <xdr:colOff>38100</xdr:colOff>
      <xdr:row>77</xdr:row>
      <xdr:rowOff>90063</xdr:rowOff>
    </xdr:to>
    <xdr:sp macro="" textlink="">
      <xdr:nvSpPr>
        <xdr:cNvPr id="852" name="フローチャート: 判断 851">
          <a:extLst>
            <a:ext uri="{FF2B5EF4-FFF2-40B4-BE49-F238E27FC236}">
              <a16:creationId xmlns:a16="http://schemas.microsoft.com/office/drawing/2014/main" id="{00000000-0008-0000-0600-000054030000}"/>
            </a:ext>
          </a:extLst>
        </xdr:cNvPr>
        <xdr:cNvSpPr/>
      </xdr:nvSpPr>
      <xdr:spPr>
        <a:xfrm>
          <a:off x="18605500" y="13190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68795</xdr:colOff>
      <xdr:row>77</xdr:row>
      <xdr:rowOff>81190</xdr:rowOff>
    </xdr:from>
    <xdr:ext cx="599010" cy="259045"/>
    <xdr:sp macro="" textlink="">
      <xdr:nvSpPr>
        <xdr:cNvPr id="853" name="テキスト ボックス 852">
          <a:extLst>
            <a:ext uri="{FF2B5EF4-FFF2-40B4-BE49-F238E27FC236}">
              <a16:creationId xmlns:a16="http://schemas.microsoft.com/office/drawing/2014/main" id="{00000000-0008-0000-0600-000055030000}"/>
            </a:ext>
          </a:extLst>
        </xdr:cNvPr>
        <xdr:cNvSpPr txBox="1"/>
      </xdr:nvSpPr>
      <xdr:spPr>
        <a:xfrm>
          <a:off x="18356795" y="132828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54" name="テキスト ボックス 853">
          <a:extLst>
            <a:ext uri="{FF2B5EF4-FFF2-40B4-BE49-F238E27FC236}">
              <a16:creationId xmlns:a16="http://schemas.microsoft.com/office/drawing/2014/main" id="{00000000-0008-0000-0600-000056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55" name="テキスト ボックス 854">
          <a:extLst>
            <a:ext uri="{FF2B5EF4-FFF2-40B4-BE49-F238E27FC236}">
              <a16:creationId xmlns:a16="http://schemas.microsoft.com/office/drawing/2014/main" id="{00000000-0008-0000-0600-000057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56" name="テキスト ボックス 855">
          <a:extLst>
            <a:ext uri="{FF2B5EF4-FFF2-40B4-BE49-F238E27FC236}">
              <a16:creationId xmlns:a16="http://schemas.microsoft.com/office/drawing/2014/main" id="{00000000-0008-0000-0600-000058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57" name="テキスト ボックス 856">
          <a:extLst>
            <a:ext uri="{FF2B5EF4-FFF2-40B4-BE49-F238E27FC236}">
              <a16:creationId xmlns:a16="http://schemas.microsoft.com/office/drawing/2014/main" id="{00000000-0008-0000-0600-000059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58" name="テキスト ボックス 857">
          <a:extLst>
            <a:ext uri="{FF2B5EF4-FFF2-40B4-BE49-F238E27FC236}">
              <a16:creationId xmlns:a16="http://schemas.microsoft.com/office/drawing/2014/main" id="{00000000-0008-0000-0600-00005A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86748</xdr:rowOff>
    </xdr:from>
    <xdr:to>
      <xdr:col>116</xdr:col>
      <xdr:colOff>114300</xdr:colOff>
      <xdr:row>76</xdr:row>
      <xdr:rowOff>16898</xdr:rowOff>
    </xdr:to>
    <xdr:sp macro="" textlink="">
      <xdr:nvSpPr>
        <xdr:cNvPr id="859" name="楕円 858">
          <a:extLst>
            <a:ext uri="{FF2B5EF4-FFF2-40B4-BE49-F238E27FC236}">
              <a16:creationId xmlns:a16="http://schemas.microsoft.com/office/drawing/2014/main" id="{00000000-0008-0000-0600-00005B030000}"/>
            </a:ext>
          </a:extLst>
        </xdr:cNvPr>
        <xdr:cNvSpPr/>
      </xdr:nvSpPr>
      <xdr:spPr>
        <a:xfrm>
          <a:off x="22110700" y="129454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74</xdr:row>
      <xdr:rowOff>109625</xdr:rowOff>
    </xdr:from>
    <xdr:ext cx="599010" cy="259045"/>
    <xdr:sp macro="" textlink="">
      <xdr:nvSpPr>
        <xdr:cNvPr id="860" name="繰出金該当値テキスト">
          <a:extLst>
            <a:ext uri="{FF2B5EF4-FFF2-40B4-BE49-F238E27FC236}">
              <a16:creationId xmlns:a16="http://schemas.microsoft.com/office/drawing/2014/main" id="{00000000-0008-0000-0600-00005C030000}"/>
            </a:ext>
          </a:extLst>
        </xdr:cNvPr>
        <xdr:cNvSpPr txBox="1"/>
      </xdr:nvSpPr>
      <xdr:spPr>
        <a:xfrm>
          <a:off x="22212300" y="127969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198,159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75</xdr:row>
      <xdr:rowOff>142833</xdr:rowOff>
    </xdr:from>
    <xdr:to>
      <xdr:col>112</xdr:col>
      <xdr:colOff>38100</xdr:colOff>
      <xdr:row>76</xdr:row>
      <xdr:rowOff>72983</xdr:rowOff>
    </xdr:to>
    <xdr:sp macro="" textlink="">
      <xdr:nvSpPr>
        <xdr:cNvPr id="861" name="楕円 860">
          <a:extLst>
            <a:ext uri="{FF2B5EF4-FFF2-40B4-BE49-F238E27FC236}">
              <a16:creationId xmlns:a16="http://schemas.microsoft.com/office/drawing/2014/main" id="{00000000-0008-0000-0600-00005D030000}"/>
            </a:ext>
          </a:extLst>
        </xdr:cNvPr>
        <xdr:cNvSpPr/>
      </xdr:nvSpPr>
      <xdr:spPr>
        <a:xfrm>
          <a:off x="21272500" y="130015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68795</xdr:colOff>
      <xdr:row>74</xdr:row>
      <xdr:rowOff>89510</xdr:rowOff>
    </xdr:from>
    <xdr:ext cx="599010" cy="259045"/>
    <xdr:sp macro="" textlink="">
      <xdr:nvSpPr>
        <xdr:cNvPr id="862" name="テキスト ボックス 861">
          <a:extLst>
            <a:ext uri="{FF2B5EF4-FFF2-40B4-BE49-F238E27FC236}">
              <a16:creationId xmlns:a16="http://schemas.microsoft.com/office/drawing/2014/main" id="{00000000-0008-0000-0600-00005E030000}"/>
            </a:ext>
          </a:extLst>
        </xdr:cNvPr>
        <xdr:cNvSpPr txBox="1"/>
      </xdr:nvSpPr>
      <xdr:spPr>
        <a:xfrm>
          <a:off x="21023795" y="127768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180,985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76</xdr:row>
      <xdr:rowOff>23014</xdr:rowOff>
    </xdr:from>
    <xdr:to>
      <xdr:col>107</xdr:col>
      <xdr:colOff>101600</xdr:colOff>
      <xdr:row>76</xdr:row>
      <xdr:rowOff>124614</xdr:rowOff>
    </xdr:to>
    <xdr:sp macro="" textlink="">
      <xdr:nvSpPr>
        <xdr:cNvPr id="863" name="楕円 862">
          <a:extLst>
            <a:ext uri="{FF2B5EF4-FFF2-40B4-BE49-F238E27FC236}">
              <a16:creationId xmlns:a16="http://schemas.microsoft.com/office/drawing/2014/main" id="{00000000-0008-0000-0600-00005F030000}"/>
            </a:ext>
          </a:extLst>
        </xdr:cNvPr>
        <xdr:cNvSpPr/>
      </xdr:nvSpPr>
      <xdr:spPr>
        <a:xfrm>
          <a:off x="20383500" y="13053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132295</xdr:colOff>
      <xdr:row>74</xdr:row>
      <xdr:rowOff>141141</xdr:rowOff>
    </xdr:from>
    <xdr:ext cx="599010" cy="259045"/>
    <xdr:sp macro="" textlink="">
      <xdr:nvSpPr>
        <xdr:cNvPr id="864" name="テキスト ボックス 863">
          <a:extLst>
            <a:ext uri="{FF2B5EF4-FFF2-40B4-BE49-F238E27FC236}">
              <a16:creationId xmlns:a16="http://schemas.microsoft.com/office/drawing/2014/main" id="{00000000-0008-0000-0600-000060030000}"/>
            </a:ext>
          </a:extLst>
        </xdr:cNvPr>
        <xdr:cNvSpPr txBox="1"/>
      </xdr:nvSpPr>
      <xdr:spPr>
        <a:xfrm>
          <a:off x="20134795" y="128284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76</xdr:row>
      <xdr:rowOff>44453</xdr:rowOff>
    </xdr:from>
    <xdr:to>
      <xdr:col>102</xdr:col>
      <xdr:colOff>165100</xdr:colOff>
      <xdr:row>76</xdr:row>
      <xdr:rowOff>146053</xdr:rowOff>
    </xdr:to>
    <xdr:sp macro="" textlink="">
      <xdr:nvSpPr>
        <xdr:cNvPr id="865" name="楕円 864">
          <a:extLst>
            <a:ext uri="{FF2B5EF4-FFF2-40B4-BE49-F238E27FC236}">
              <a16:creationId xmlns:a16="http://schemas.microsoft.com/office/drawing/2014/main" id="{00000000-0008-0000-0600-000061030000}"/>
            </a:ext>
          </a:extLst>
        </xdr:cNvPr>
        <xdr:cNvSpPr/>
      </xdr:nvSpPr>
      <xdr:spPr>
        <a:xfrm>
          <a:off x="19494500" y="130746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5295</xdr:colOff>
      <xdr:row>74</xdr:row>
      <xdr:rowOff>162581</xdr:rowOff>
    </xdr:from>
    <xdr:ext cx="599010" cy="259045"/>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19245795" y="128498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158,610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100882</xdr:rowOff>
    </xdr:from>
    <xdr:to>
      <xdr:col>98</xdr:col>
      <xdr:colOff>38100</xdr:colOff>
      <xdr:row>77</xdr:row>
      <xdr:rowOff>31032</xdr:rowOff>
    </xdr:to>
    <xdr:sp macro="" textlink="">
      <xdr:nvSpPr>
        <xdr:cNvPr id="867" name="楕円 866">
          <a:extLst>
            <a:ext uri="{FF2B5EF4-FFF2-40B4-BE49-F238E27FC236}">
              <a16:creationId xmlns:a16="http://schemas.microsoft.com/office/drawing/2014/main" id="{00000000-0008-0000-0600-000063030000}"/>
            </a:ext>
          </a:extLst>
        </xdr:cNvPr>
        <xdr:cNvSpPr/>
      </xdr:nvSpPr>
      <xdr:spPr>
        <a:xfrm>
          <a:off x="18605500" y="131310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68795</xdr:colOff>
      <xdr:row>75</xdr:row>
      <xdr:rowOff>47559</xdr:rowOff>
    </xdr:from>
    <xdr:ext cx="599010"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18356795" y="129063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141,331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69" name="正方形/長方形 868">
          <a:extLst>
            <a:ext uri="{FF2B5EF4-FFF2-40B4-BE49-F238E27FC236}">
              <a16:creationId xmlns:a16="http://schemas.microsoft.com/office/drawing/2014/main" id="{00000000-0008-0000-0600-000065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0" name="正方形/長方形 869">
          <a:extLst>
            <a:ext uri="{FF2B5EF4-FFF2-40B4-BE49-F238E27FC236}">
              <a16:creationId xmlns:a16="http://schemas.microsoft.com/office/drawing/2014/main" id="{00000000-0008-0000-0600-000066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71" name="正方形/長方形 870">
          <a:extLst>
            <a:ext uri="{FF2B5EF4-FFF2-40B4-BE49-F238E27FC236}">
              <a16:creationId xmlns:a16="http://schemas.microsoft.com/office/drawing/2014/main" id="{00000000-0008-0000-0600-000067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72" name="正方形/長方形 871">
          <a:extLst>
            <a:ext uri="{FF2B5EF4-FFF2-40B4-BE49-F238E27FC236}">
              <a16:creationId xmlns:a16="http://schemas.microsoft.com/office/drawing/2014/main" id="{00000000-0008-0000-0600-000068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73" name="正方形/長方形 872">
          <a:extLst>
            <a:ext uri="{FF2B5EF4-FFF2-40B4-BE49-F238E27FC236}">
              <a16:creationId xmlns:a16="http://schemas.microsoft.com/office/drawing/2014/main" id="{00000000-0008-0000-0600-000069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74" name="正方形/長方形 873">
          <a:extLst>
            <a:ext uri="{FF2B5EF4-FFF2-40B4-BE49-F238E27FC236}">
              <a16:creationId xmlns:a16="http://schemas.microsoft.com/office/drawing/2014/main" id="{00000000-0008-0000-0600-00006A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75" name="正方形/長方形 874">
          <a:extLst>
            <a:ext uri="{FF2B5EF4-FFF2-40B4-BE49-F238E27FC236}">
              <a16:creationId xmlns:a16="http://schemas.microsoft.com/office/drawing/2014/main" id="{00000000-0008-0000-0600-00006B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76" name="正方形/長方形 875">
          <a:extLst>
            <a:ext uri="{FF2B5EF4-FFF2-40B4-BE49-F238E27FC236}">
              <a16:creationId xmlns:a16="http://schemas.microsoft.com/office/drawing/2014/main" id="{00000000-0008-0000-0600-00006C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77" name="テキスト ボックス 876">
          <a:extLst>
            <a:ext uri="{FF2B5EF4-FFF2-40B4-BE49-F238E27FC236}">
              <a16:creationId xmlns:a16="http://schemas.microsoft.com/office/drawing/2014/main" id="{00000000-0008-0000-0600-00006D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78" name="直線コネクタ 877">
          <a:extLst>
            <a:ext uri="{FF2B5EF4-FFF2-40B4-BE49-F238E27FC236}">
              <a16:creationId xmlns:a16="http://schemas.microsoft.com/office/drawing/2014/main" id="{00000000-0008-0000-0600-00006E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79" name="直線コネクタ 878">
          <a:extLst>
            <a:ext uri="{FF2B5EF4-FFF2-40B4-BE49-F238E27FC236}">
              <a16:creationId xmlns:a16="http://schemas.microsoft.com/office/drawing/2014/main" id="{00000000-0008-0000-0600-00006F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80" name="テキスト ボックス 879">
          <a:extLst>
            <a:ext uri="{FF2B5EF4-FFF2-40B4-BE49-F238E27FC236}">
              <a16:creationId xmlns:a16="http://schemas.microsoft.com/office/drawing/2014/main" id="{00000000-0008-0000-0600-000070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81" name="直線コネクタ 880">
          <a:extLst>
            <a:ext uri="{FF2B5EF4-FFF2-40B4-BE49-F238E27FC236}">
              <a16:creationId xmlns:a16="http://schemas.microsoft.com/office/drawing/2014/main" id="{00000000-0008-0000-0600-000071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82" name="テキスト ボックス 881">
          <a:extLst>
            <a:ext uri="{FF2B5EF4-FFF2-40B4-BE49-F238E27FC236}">
              <a16:creationId xmlns:a16="http://schemas.microsoft.com/office/drawing/2014/main" id="{00000000-0008-0000-0600-000072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83" name="前年度繰上充用金グラフ枠">
          <a:extLst>
            <a:ext uri="{FF2B5EF4-FFF2-40B4-BE49-F238E27FC236}">
              <a16:creationId xmlns:a16="http://schemas.microsoft.com/office/drawing/2014/main" id="{00000000-0008-0000-0600-000073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84" name="直線コネクタ 883">
          <a:extLst>
            <a:ext uri="{FF2B5EF4-FFF2-40B4-BE49-F238E27FC236}">
              <a16:creationId xmlns:a16="http://schemas.microsoft.com/office/drawing/2014/main" id="{00000000-0008-0000-0600-000074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85" name="前年度繰上充用金最小値テキスト">
          <a:extLst>
            <a:ext uri="{FF2B5EF4-FFF2-40B4-BE49-F238E27FC236}">
              <a16:creationId xmlns:a16="http://schemas.microsoft.com/office/drawing/2014/main" id="{00000000-0008-0000-0600-000075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86" name="直線コネクタ 885">
          <a:extLst>
            <a:ext uri="{FF2B5EF4-FFF2-40B4-BE49-F238E27FC236}">
              <a16:creationId xmlns:a16="http://schemas.microsoft.com/office/drawing/2014/main" id="{00000000-0008-0000-0600-000076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87" name="前年度繰上充用金最大値テキスト">
          <a:extLst>
            <a:ext uri="{FF2B5EF4-FFF2-40B4-BE49-F238E27FC236}">
              <a16:creationId xmlns:a16="http://schemas.microsoft.com/office/drawing/2014/main" id="{00000000-0008-0000-0600-000077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88" name="直線コネクタ 887">
          <a:extLst>
            <a:ext uri="{FF2B5EF4-FFF2-40B4-BE49-F238E27FC236}">
              <a16:creationId xmlns:a16="http://schemas.microsoft.com/office/drawing/2014/main" id="{00000000-0008-0000-0600-000078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89" name="直線コネクタ 888">
          <a:extLst>
            <a:ext uri="{FF2B5EF4-FFF2-40B4-BE49-F238E27FC236}">
              <a16:creationId xmlns:a16="http://schemas.microsoft.com/office/drawing/2014/main" id="{00000000-0008-0000-0600-000079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90" name="前年度繰上充用金平均値テキスト">
          <a:extLst>
            <a:ext uri="{FF2B5EF4-FFF2-40B4-BE49-F238E27FC236}">
              <a16:creationId xmlns:a16="http://schemas.microsoft.com/office/drawing/2014/main" id="{00000000-0008-0000-0600-00007A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91" name="フローチャート: 判断 890">
          <a:extLst>
            <a:ext uri="{FF2B5EF4-FFF2-40B4-BE49-F238E27FC236}">
              <a16:creationId xmlns:a16="http://schemas.microsoft.com/office/drawing/2014/main" id="{00000000-0008-0000-0600-00007B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892" name="直線コネクタ 891">
          <a:extLst>
            <a:ext uri="{FF2B5EF4-FFF2-40B4-BE49-F238E27FC236}">
              <a16:creationId xmlns:a16="http://schemas.microsoft.com/office/drawing/2014/main" id="{00000000-0008-0000-0600-00007C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893" name="フローチャート: 判断 892">
          <a:extLst>
            <a:ext uri="{FF2B5EF4-FFF2-40B4-BE49-F238E27FC236}">
              <a16:creationId xmlns:a16="http://schemas.microsoft.com/office/drawing/2014/main" id="{00000000-0008-0000-0600-00007D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894" name="テキスト ボックス 893">
          <a:extLst>
            <a:ext uri="{FF2B5EF4-FFF2-40B4-BE49-F238E27FC236}">
              <a16:creationId xmlns:a16="http://schemas.microsoft.com/office/drawing/2014/main" id="{00000000-0008-0000-0600-00007E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895" name="直線コネクタ 894">
          <a:extLst>
            <a:ext uri="{FF2B5EF4-FFF2-40B4-BE49-F238E27FC236}">
              <a16:creationId xmlns:a16="http://schemas.microsoft.com/office/drawing/2014/main" id="{00000000-0008-0000-0600-00007F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896" name="フローチャート: 判断 895">
          <a:extLst>
            <a:ext uri="{FF2B5EF4-FFF2-40B4-BE49-F238E27FC236}">
              <a16:creationId xmlns:a16="http://schemas.microsoft.com/office/drawing/2014/main" id="{00000000-0008-0000-0600-000080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897" name="テキスト ボックス 896">
          <a:extLst>
            <a:ext uri="{FF2B5EF4-FFF2-40B4-BE49-F238E27FC236}">
              <a16:creationId xmlns:a16="http://schemas.microsoft.com/office/drawing/2014/main" id="{00000000-0008-0000-0600-000081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898" name="直線コネクタ 897">
          <a:extLst>
            <a:ext uri="{FF2B5EF4-FFF2-40B4-BE49-F238E27FC236}">
              <a16:creationId xmlns:a16="http://schemas.microsoft.com/office/drawing/2014/main" id="{00000000-0008-0000-0600-000082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899" name="フローチャート: 判断 898">
          <a:extLst>
            <a:ext uri="{FF2B5EF4-FFF2-40B4-BE49-F238E27FC236}">
              <a16:creationId xmlns:a16="http://schemas.microsoft.com/office/drawing/2014/main" id="{00000000-0008-0000-0600-000083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00" name="テキスト ボックス 899">
          <a:extLst>
            <a:ext uri="{FF2B5EF4-FFF2-40B4-BE49-F238E27FC236}">
              <a16:creationId xmlns:a16="http://schemas.microsoft.com/office/drawing/2014/main" id="{00000000-0008-0000-0600-000084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01" name="フローチャート: 判断 900">
          <a:extLst>
            <a:ext uri="{FF2B5EF4-FFF2-40B4-BE49-F238E27FC236}">
              <a16:creationId xmlns:a16="http://schemas.microsoft.com/office/drawing/2014/main" id="{00000000-0008-0000-0600-000085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02" name="テキスト ボックス 901">
          <a:extLst>
            <a:ext uri="{FF2B5EF4-FFF2-40B4-BE49-F238E27FC236}">
              <a16:creationId xmlns:a16="http://schemas.microsoft.com/office/drawing/2014/main" id="{00000000-0008-0000-0600-000086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03" name="テキスト ボックス 902">
          <a:extLst>
            <a:ext uri="{FF2B5EF4-FFF2-40B4-BE49-F238E27FC236}">
              <a16:creationId xmlns:a16="http://schemas.microsoft.com/office/drawing/2014/main" id="{00000000-0008-0000-0600-000087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04" name="テキスト ボックス 903">
          <a:extLst>
            <a:ext uri="{FF2B5EF4-FFF2-40B4-BE49-F238E27FC236}">
              <a16:creationId xmlns:a16="http://schemas.microsoft.com/office/drawing/2014/main" id="{00000000-0008-0000-0600-000088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05" name="テキスト ボックス 904">
          <a:extLst>
            <a:ext uri="{FF2B5EF4-FFF2-40B4-BE49-F238E27FC236}">
              <a16:creationId xmlns:a16="http://schemas.microsoft.com/office/drawing/2014/main" id="{00000000-0008-0000-0600-000089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06" name="テキスト ボックス 905">
          <a:extLst>
            <a:ext uri="{FF2B5EF4-FFF2-40B4-BE49-F238E27FC236}">
              <a16:creationId xmlns:a16="http://schemas.microsoft.com/office/drawing/2014/main" id="{00000000-0008-0000-0600-00008A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07" name="テキスト ボックス 906">
          <a:extLst>
            <a:ext uri="{FF2B5EF4-FFF2-40B4-BE49-F238E27FC236}">
              <a16:creationId xmlns:a16="http://schemas.microsoft.com/office/drawing/2014/main" id="{00000000-0008-0000-0600-00008B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8" name="楕円 907">
          <a:extLst>
            <a:ext uri="{FF2B5EF4-FFF2-40B4-BE49-F238E27FC236}">
              <a16:creationId xmlns:a16="http://schemas.microsoft.com/office/drawing/2014/main" id="{00000000-0008-0000-0600-00008C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09" name="前年度繰上充用金該当値テキスト">
          <a:extLst>
            <a:ext uri="{FF2B5EF4-FFF2-40B4-BE49-F238E27FC236}">
              <a16:creationId xmlns:a16="http://schemas.microsoft.com/office/drawing/2014/main" id="{00000000-0008-0000-0600-00008D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10" name="楕円 909">
          <a:extLst>
            <a:ext uri="{FF2B5EF4-FFF2-40B4-BE49-F238E27FC236}">
              <a16:creationId xmlns:a16="http://schemas.microsoft.com/office/drawing/2014/main" id="{00000000-0008-0000-0600-00008E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11" name="テキスト ボックス 910">
          <a:extLst>
            <a:ext uri="{FF2B5EF4-FFF2-40B4-BE49-F238E27FC236}">
              <a16:creationId xmlns:a16="http://schemas.microsoft.com/office/drawing/2014/main" id="{00000000-0008-0000-0600-00008F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12" name="楕円 911">
          <a:extLst>
            <a:ext uri="{FF2B5EF4-FFF2-40B4-BE49-F238E27FC236}">
              <a16:creationId xmlns:a16="http://schemas.microsoft.com/office/drawing/2014/main" id="{00000000-0008-0000-0600-000090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13" name="テキスト ボックス 912">
          <a:extLst>
            <a:ext uri="{FF2B5EF4-FFF2-40B4-BE49-F238E27FC236}">
              <a16:creationId xmlns:a16="http://schemas.microsoft.com/office/drawing/2014/main" id="{00000000-0008-0000-0600-000091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14" name="楕円 913">
          <a:extLst>
            <a:ext uri="{FF2B5EF4-FFF2-40B4-BE49-F238E27FC236}">
              <a16:creationId xmlns:a16="http://schemas.microsoft.com/office/drawing/2014/main" id="{00000000-0008-0000-0600-000092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6" name="楕円 915">
          <a:extLst>
            <a:ext uri="{FF2B5EF4-FFF2-40B4-BE49-F238E27FC236}">
              <a16:creationId xmlns:a16="http://schemas.microsoft.com/office/drawing/2014/main" id="{00000000-0008-0000-0600-000094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18" name="正方形/長方形 917">
          <a:extLst>
            <a:ext uri="{FF2B5EF4-FFF2-40B4-BE49-F238E27FC236}">
              <a16:creationId xmlns:a16="http://schemas.microsoft.com/office/drawing/2014/main" id="{00000000-0008-0000-0600-000096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19" name="正方形/長方形 918">
          <a:extLst>
            <a:ext uri="{FF2B5EF4-FFF2-40B4-BE49-F238E27FC236}">
              <a16:creationId xmlns:a16="http://schemas.microsoft.com/office/drawing/2014/main" id="{00000000-0008-0000-0600-000097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住民一人当たりのコストについては、毎年人口も減少しており、平均的に類似団体よりもコストが高くなっている。令和５年度の人件費については職員の増加や給与改定等による基本給、手当等が増加したことも要因となり前年度と比較し増加している。物件費は類似団体を大きく上回っており、令和５年度においても昨今の物価高騰による各種事業等に係る委託料が多額であったり、情報セキュリティの強化などのシステム関連経費も多額であるため、経費の節減に努める必要がある。維持補修費についても類似団体より上回っており、施設等の老朽化に対する修繕等を実施したことによる増加、又、平成３０年度で公営企業会計の廃止した事に伴い、平成</a:t>
          </a: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31</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年度以降は同事業の施設維持修繕分も普通会計内での管理とした為、数値が上昇している。扶助費は施設入所等の方も類似団体よりは少ないと考えるが物価高騰対応の非課税・均等割世帯及び低所得の子育て世帯等への給付金事業等を実施した為、前年度より増加した。補助費等については昨年度と比較し、ふるさと納税の返礼品等に係る費用の減額や新型コロナウイルス感染症対応地方創生臨時交付金事業費が減額となっているが、毎年多額の費用を支出している事務組合や広域連合への負担金が増加している。普通建設事業については例年、老朽化している施設等やインフラの更新整備の関係で類似団体より高く推移しているが、本年度は庁舎移転整備事業及び教職員住宅整備事業を実施したため、大幅な増加となっている。災害復旧事業費については林道に係る災害復旧費の支出があり、前年度より数値が上昇している。公債費については大型の事業に係る起債償還が開始となった為、類似団体より数値は上回っている。又、令和６年度以降、庁舎関連施設、教育関連施設、福祉関連施設、観光関連施設などの改修を控えており、今後も計画的に実施する大規模な事業を控えている為、上昇する見込みである。上昇することが見込まれる公債費については基金等を適切に活用しながら繰上償還等を実施し、抑制に努める。積立金は庁舎建設事業に係る基金及び災害など不測の事態等に備えるために計画的に積立てを実施した。投資及び出資金については不支出の現状である。貸付金は近年、類似団体と比較し、低水準で移行している。繰出金は、平成</a:t>
          </a: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30</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年度で公営企業会計が廃止され、支出費用等を普通会計内での管理とした為、令和元年度より減少した数値で移行しているが、令和５年度については国保事業、介護保険事業の負担額や簡易水道事業の整備に前年度より多く繰出を実施している。失業対策事業費及び前年度繰上充用金については不支出であった。</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奈良県下北山村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811
802
133.39
2,941,597
2,831,253
108,142
1,200,728
3,485,342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7.9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39</xdr:row>
      <xdr:rowOff>44450</xdr:rowOff>
    </xdr:from>
    <xdr:to>
      <xdr:col>28</xdr:col>
      <xdr:colOff>114300</xdr:colOff>
      <xdr:row>39</xdr:row>
      <xdr:rowOff>44450</xdr:rowOff>
    </xdr:to>
    <xdr:cxnSp macro="">
      <xdr:nvCxnSpPr>
        <xdr:cNvPr id="42" name="直線コネクタ 41">
          <a:extLst>
            <a:ext uri="{FF2B5EF4-FFF2-40B4-BE49-F238E27FC236}">
              <a16:creationId xmlns:a16="http://schemas.microsoft.com/office/drawing/2014/main" id="{00000000-0008-0000-0700-00002A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38</xdr:row>
      <xdr:rowOff>73677</xdr:rowOff>
    </xdr:from>
    <xdr:ext cx="248786" cy="259045"/>
    <xdr:sp macro="" textlink="">
      <xdr:nvSpPr>
        <xdr:cNvPr id="43" name="テキスト ボックス 42">
          <a:extLst>
            <a:ext uri="{FF2B5EF4-FFF2-40B4-BE49-F238E27FC236}">
              <a16:creationId xmlns:a16="http://schemas.microsoft.com/office/drawing/2014/main" id="{00000000-0008-0000-0700-00002B000000}"/>
            </a:ext>
          </a:extLst>
        </xdr:cNvPr>
        <xdr:cNvSpPr txBox="1"/>
      </xdr:nvSpPr>
      <xdr:spPr>
        <a:xfrm>
          <a:off x="513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4" name="直線コネクタ 43">
          <a:extLst>
            <a:ext uri="{FF2B5EF4-FFF2-40B4-BE49-F238E27FC236}">
              <a16:creationId xmlns:a16="http://schemas.microsoft.com/office/drawing/2014/main" id="{00000000-0008-0000-0700-00002C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5" name="テキスト ボックス 44">
          <a:extLst>
            <a:ext uri="{FF2B5EF4-FFF2-40B4-BE49-F238E27FC236}">
              <a16:creationId xmlns:a16="http://schemas.microsoft.com/office/drawing/2014/main" id="{00000000-0008-0000-0700-00002D000000}"/>
            </a:ext>
          </a:extLst>
        </xdr:cNvPr>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6" name="直線コネクタ 45">
          <a:extLst>
            <a:ext uri="{FF2B5EF4-FFF2-40B4-BE49-F238E27FC236}">
              <a16:creationId xmlns:a16="http://schemas.microsoft.com/office/drawing/2014/main" id="{00000000-0008-0000-0700-00002E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7" name="テキスト ボックス 46">
          <a:extLst>
            <a:ext uri="{FF2B5EF4-FFF2-40B4-BE49-F238E27FC236}">
              <a16:creationId xmlns:a16="http://schemas.microsoft.com/office/drawing/2014/main" id="{00000000-0008-0000-0700-00002F000000}"/>
            </a:ext>
          </a:extLst>
        </xdr:cNvPr>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8" name="直線コネクタ 47">
          <a:extLst>
            <a:ext uri="{FF2B5EF4-FFF2-40B4-BE49-F238E27FC236}">
              <a16:creationId xmlns:a16="http://schemas.microsoft.com/office/drawing/2014/main" id="{00000000-0008-0000-0700-000030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130827</xdr:rowOff>
    </xdr:from>
    <xdr:ext cx="531299" cy="259045"/>
    <xdr:sp macro="" textlink="">
      <xdr:nvSpPr>
        <xdr:cNvPr id="49" name="テキスト ボックス 48">
          <a:extLst>
            <a:ext uri="{FF2B5EF4-FFF2-40B4-BE49-F238E27FC236}">
              <a16:creationId xmlns:a16="http://schemas.microsoft.com/office/drawing/2014/main" id="{00000000-0008-0000-0700-000031000000}"/>
            </a:ext>
          </a:extLst>
        </xdr:cNvPr>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0" name="直線コネクタ 49">
          <a:extLst>
            <a:ext uri="{FF2B5EF4-FFF2-40B4-BE49-F238E27FC236}">
              <a16:creationId xmlns:a16="http://schemas.microsoft.com/office/drawing/2014/main" id="{00000000-0008-0000-0700-000032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1" name="テキスト ボックス 50">
          <a:extLst>
            <a:ext uri="{FF2B5EF4-FFF2-40B4-BE49-F238E27FC236}">
              <a16:creationId xmlns:a16="http://schemas.microsoft.com/office/drawing/2014/main" id="{00000000-0008-0000-0700-000033000000}"/>
            </a:ext>
          </a:extLst>
        </xdr:cNvPr>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2" name="直線コネクタ 51">
          <a:extLst>
            <a:ext uri="{FF2B5EF4-FFF2-40B4-BE49-F238E27FC236}">
              <a16:creationId xmlns:a16="http://schemas.microsoft.com/office/drawing/2014/main" id="{00000000-0008-0000-0700-000034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3" name="テキスト ボックス 52">
          <a:extLst>
            <a:ext uri="{FF2B5EF4-FFF2-40B4-BE49-F238E27FC236}">
              <a16:creationId xmlns:a16="http://schemas.microsoft.com/office/drawing/2014/main" id="{00000000-0008-0000-0700-000035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4" name="議会費グラフ枠">
          <a:extLst>
            <a:ext uri="{FF2B5EF4-FFF2-40B4-BE49-F238E27FC236}">
              <a16:creationId xmlns:a16="http://schemas.microsoft.com/office/drawing/2014/main" id="{00000000-0008-0000-0700-000036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63335</xdr:rowOff>
    </xdr:from>
    <xdr:to>
      <xdr:col>24</xdr:col>
      <xdr:colOff>62865</xdr:colOff>
      <xdr:row>38</xdr:row>
      <xdr:rowOff>100317</xdr:rowOff>
    </xdr:to>
    <xdr:cxnSp macro="">
      <xdr:nvCxnSpPr>
        <xdr:cNvPr id="55" name="直線コネクタ 54">
          <a:extLst>
            <a:ext uri="{FF2B5EF4-FFF2-40B4-BE49-F238E27FC236}">
              <a16:creationId xmlns:a16="http://schemas.microsoft.com/office/drawing/2014/main" id="{00000000-0008-0000-0700-000037000000}"/>
            </a:ext>
          </a:extLst>
        </xdr:cNvPr>
        <xdr:cNvCxnSpPr/>
      </xdr:nvCxnSpPr>
      <xdr:spPr>
        <a:xfrm flipV="1">
          <a:off x="4633595" y="5206835"/>
          <a:ext cx="1270" cy="14085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104144</xdr:rowOff>
    </xdr:from>
    <xdr:ext cx="469744" cy="259045"/>
    <xdr:sp macro="" textlink="">
      <xdr:nvSpPr>
        <xdr:cNvPr id="56" name="議会費最小値テキスト">
          <a:extLst>
            <a:ext uri="{FF2B5EF4-FFF2-40B4-BE49-F238E27FC236}">
              <a16:creationId xmlns:a16="http://schemas.microsoft.com/office/drawing/2014/main" id="{00000000-0008-0000-0700-000038000000}"/>
            </a:ext>
          </a:extLst>
        </xdr:cNvPr>
        <xdr:cNvSpPr txBox="1"/>
      </xdr:nvSpPr>
      <xdr:spPr>
        <a:xfrm>
          <a:off x="4686300" y="66192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100317</xdr:rowOff>
    </xdr:from>
    <xdr:to>
      <xdr:col>24</xdr:col>
      <xdr:colOff>152400</xdr:colOff>
      <xdr:row>38</xdr:row>
      <xdr:rowOff>100317</xdr:rowOff>
    </xdr:to>
    <xdr:cxnSp macro="">
      <xdr:nvCxnSpPr>
        <xdr:cNvPr id="57" name="直線コネクタ 56">
          <a:extLst>
            <a:ext uri="{FF2B5EF4-FFF2-40B4-BE49-F238E27FC236}">
              <a16:creationId xmlns:a16="http://schemas.microsoft.com/office/drawing/2014/main" id="{00000000-0008-0000-0700-000039000000}"/>
            </a:ext>
          </a:extLst>
        </xdr:cNvPr>
        <xdr:cNvCxnSpPr/>
      </xdr:nvCxnSpPr>
      <xdr:spPr>
        <a:xfrm>
          <a:off x="4546600" y="66154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10012</xdr:rowOff>
    </xdr:from>
    <xdr:ext cx="599010" cy="259045"/>
    <xdr:sp macro="" textlink="">
      <xdr:nvSpPr>
        <xdr:cNvPr id="58" name="議会費最大値テキスト">
          <a:extLst>
            <a:ext uri="{FF2B5EF4-FFF2-40B4-BE49-F238E27FC236}">
              <a16:creationId xmlns:a16="http://schemas.microsoft.com/office/drawing/2014/main" id="{00000000-0008-0000-0700-00003A000000}"/>
            </a:ext>
          </a:extLst>
        </xdr:cNvPr>
        <xdr:cNvSpPr txBox="1"/>
      </xdr:nvSpPr>
      <xdr:spPr>
        <a:xfrm>
          <a:off x="4686300" y="49820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120,013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63335</xdr:rowOff>
    </xdr:from>
    <xdr:to>
      <xdr:col>24</xdr:col>
      <xdr:colOff>152400</xdr:colOff>
      <xdr:row>30</xdr:row>
      <xdr:rowOff>63335</xdr:rowOff>
    </xdr:to>
    <xdr:cxnSp macro="">
      <xdr:nvCxnSpPr>
        <xdr:cNvPr id="59" name="直線コネクタ 58">
          <a:extLst>
            <a:ext uri="{FF2B5EF4-FFF2-40B4-BE49-F238E27FC236}">
              <a16:creationId xmlns:a16="http://schemas.microsoft.com/office/drawing/2014/main" id="{00000000-0008-0000-0700-00003B000000}"/>
            </a:ext>
          </a:extLst>
        </xdr:cNvPr>
        <xdr:cNvCxnSpPr/>
      </xdr:nvCxnSpPr>
      <xdr:spPr>
        <a:xfrm>
          <a:off x="4546600" y="52068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53505</xdr:rowOff>
    </xdr:from>
    <xdr:to>
      <xdr:col>24</xdr:col>
      <xdr:colOff>63500</xdr:colOff>
      <xdr:row>36</xdr:row>
      <xdr:rowOff>83312</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3797300" y="6225705"/>
          <a:ext cx="838200" cy="298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37101</xdr:rowOff>
    </xdr:from>
    <xdr:ext cx="534377" cy="259045"/>
    <xdr:sp macro="" textlink="">
      <xdr:nvSpPr>
        <xdr:cNvPr id="61" name="議会費平均値テキスト">
          <a:extLst>
            <a:ext uri="{FF2B5EF4-FFF2-40B4-BE49-F238E27FC236}">
              <a16:creationId xmlns:a16="http://schemas.microsoft.com/office/drawing/2014/main" id="{00000000-0008-0000-0700-00003D000000}"/>
            </a:ext>
          </a:extLst>
        </xdr:cNvPr>
        <xdr:cNvSpPr txBox="1"/>
      </xdr:nvSpPr>
      <xdr:spPr>
        <a:xfrm>
          <a:off x="4686300" y="638075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21,880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58674</xdr:rowOff>
    </xdr:from>
    <xdr:to>
      <xdr:col>24</xdr:col>
      <xdr:colOff>114300</xdr:colOff>
      <xdr:row>37</xdr:row>
      <xdr:rowOff>160274</xdr:rowOff>
    </xdr:to>
    <xdr:sp macro="" textlink="">
      <xdr:nvSpPr>
        <xdr:cNvPr id="62" name="フローチャート: 判断 61">
          <a:extLst>
            <a:ext uri="{FF2B5EF4-FFF2-40B4-BE49-F238E27FC236}">
              <a16:creationId xmlns:a16="http://schemas.microsoft.com/office/drawing/2014/main" id="{00000000-0008-0000-0700-00003E000000}"/>
            </a:ext>
          </a:extLst>
        </xdr:cNvPr>
        <xdr:cNvSpPr/>
      </xdr:nvSpPr>
      <xdr:spPr>
        <a:xfrm>
          <a:off x="4584700" y="64023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53124</xdr:rowOff>
    </xdr:from>
    <xdr:to>
      <xdr:col>19</xdr:col>
      <xdr:colOff>177800</xdr:colOff>
      <xdr:row>36</xdr:row>
      <xdr:rowOff>53505</xdr:rowOff>
    </xdr:to>
    <xdr:cxnSp macro="">
      <xdr:nvCxnSpPr>
        <xdr:cNvPr id="63" name="直線コネクタ 62">
          <a:extLst>
            <a:ext uri="{FF2B5EF4-FFF2-40B4-BE49-F238E27FC236}">
              <a16:creationId xmlns:a16="http://schemas.microsoft.com/office/drawing/2014/main" id="{00000000-0008-0000-0700-00003F000000}"/>
            </a:ext>
          </a:extLst>
        </xdr:cNvPr>
        <xdr:cNvCxnSpPr/>
      </xdr:nvCxnSpPr>
      <xdr:spPr>
        <a:xfrm>
          <a:off x="2908300" y="6225324"/>
          <a:ext cx="889000" cy="3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37</xdr:row>
      <xdr:rowOff>73457</xdr:rowOff>
    </xdr:from>
    <xdr:to>
      <xdr:col>20</xdr:col>
      <xdr:colOff>38100</xdr:colOff>
      <xdr:row>38</xdr:row>
      <xdr:rowOff>3607</xdr:rowOff>
    </xdr:to>
    <xdr:sp macro="" textlink="">
      <xdr:nvSpPr>
        <xdr:cNvPr id="64" name="フローチャート: 判断 63">
          <a:extLst>
            <a:ext uri="{FF2B5EF4-FFF2-40B4-BE49-F238E27FC236}">
              <a16:creationId xmlns:a16="http://schemas.microsoft.com/office/drawing/2014/main" id="{00000000-0008-0000-0700-000040000000}"/>
            </a:ext>
          </a:extLst>
        </xdr:cNvPr>
        <xdr:cNvSpPr/>
      </xdr:nvSpPr>
      <xdr:spPr>
        <a:xfrm>
          <a:off x="3746500" y="64171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166184</xdr:rowOff>
    </xdr:from>
    <xdr:ext cx="534377" cy="259045"/>
    <xdr:sp macro="" textlink="">
      <xdr:nvSpPr>
        <xdr:cNvPr id="65" name="テキスト ボックス 64">
          <a:extLst>
            <a:ext uri="{FF2B5EF4-FFF2-40B4-BE49-F238E27FC236}">
              <a16:creationId xmlns:a16="http://schemas.microsoft.com/office/drawing/2014/main" id="{00000000-0008-0000-0700-000041000000}"/>
            </a:ext>
          </a:extLst>
        </xdr:cNvPr>
        <xdr:cNvSpPr txBox="1"/>
      </xdr:nvSpPr>
      <xdr:spPr>
        <a:xfrm>
          <a:off x="3530111" y="65098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53124</xdr:rowOff>
    </xdr:from>
    <xdr:to>
      <xdr:col>15</xdr:col>
      <xdr:colOff>50800</xdr:colOff>
      <xdr:row>36</xdr:row>
      <xdr:rowOff>63691</xdr:rowOff>
    </xdr:to>
    <xdr:cxnSp macro="">
      <xdr:nvCxnSpPr>
        <xdr:cNvPr id="66" name="直線コネクタ 65">
          <a:extLst>
            <a:ext uri="{FF2B5EF4-FFF2-40B4-BE49-F238E27FC236}">
              <a16:creationId xmlns:a16="http://schemas.microsoft.com/office/drawing/2014/main" id="{00000000-0008-0000-0700-000042000000}"/>
            </a:ext>
          </a:extLst>
        </xdr:cNvPr>
        <xdr:cNvCxnSpPr/>
      </xdr:nvCxnSpPr>
      <xdr:spPr>
        <a:xfrm flipV="1">
          <a:off x="2019300" y="6225324"/>
          <a:ext cx="889000" cy="105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92621</xdr:rowOff>
    </xdr:from>
    <xdr:to>
      <xdr:col>15</xdr:col>
      <xdr:colOff>101600</xdr:colOff>
      <xdr:row>38</xdr:row>
      <xdr:rowOff>22771</xdr:rowOff>
    </xdr:to>
    <xdr:sp macro="" textlink="">
      <xdr:nvSpPr>
        <xdr:cNvPr id="67" name="フローチャート: 判断 66">
          <a:extLst>
            <a:ext uri="{FF2B5EF4-FFF2-40B4-BE49-F238E27FC236}">
              <a16:creationId xmlns:a16="http://schemas.microsoft.com/office/drawing/2014/main" id="{00000000-0008-0000-0700-000043000000}"/>
            </a:ext>
          </a:extLst>
        </xdr:cNvPr>
        <xdr:cNvSpPr/>
      </xdr:nvSpPr>
      <xdr:spPr>
        <a:xfrm>
          <a:off x="2857500" y="6436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38</xdr:row>
      <xdr:rowOff>13898</xdr:rowOff>
    </xdr:from>
    <xdr:ext cx="534377" cy="259045"/>
    <xdr:sp macro="" textlink="">
      <xdr:nvSpPr>
        <xdr:cNvPr id="68" name="テキスト ボックス 67">
          <a:extLst>
            <a:ext uri="{FF2B5EF4-FFF2-40B4-BE49-F238E27FC236}">
              <a16:creationId xmlns:a16="http://schemas.microsoft.com/office/drawing/2014/main" id="{00000000-0008-0000-0700-000044000000}"/>
            </a:ext>
          </a:extLst>
        </xdr:cNvPr>
        <xdr:cNvSpPr txBox="1"/>
      </xdr:nvSpPr>
      <xdr:spPr>
        <a:xfrm>
          <a:off x="2641111" y="65289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63691</xdr:rowOff>
    </xdr:from>
    <xdr:to>
      <xdr:col>10</xdr:col>
      <xdr:colOff>114300</xdr:colOff>
      <xdr:row>36</xdr:row>
      <xdr:rowOff>81902</xdr:rowOff>
    </xdr:to>
    <xdr:cxnSp macro="">
      <xdr:nvCxnSpPr>
        <xdr:cNvPr id="69" name="直線コネクタ 68">
          <a:extLst>
            <a:ext uri="{FF2B5EF4-FFF2-40B4-BE49-F238E27FC236}">
              <a16:creationId xmlns:a16="http://schemas.microsoft.com/office/drawing/2014/main" id="{00000000-0008-0000-0700-000045000000}"/>
            </a:ext>
          </a:extLst>
        </xdr:cNvPr>
        <xdr:cNvCxnSpPr/>
      </xdr:nvCxnSpPr>
      <xdr:spPr>
        <a:xfrm flipV="1">
          <a:off x="1130300" y="6235891"/>
          <a:ext cx="889000" cy="182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92380</xdr:rowOff>
    </xdr:from>
    <xdr:to>
      <xdr:col>10</xdr:col>
      <xdr:colOff>165100</xdr:colOff>
      <xdr:row>38</xdr:row>
      <xdr:rowOff>22530</xdr:rowOff>
    </xdr:to>
    <xdr:sp macro="" textlink="">
      <xdr:nvSpPr>
        <xdr:cNvPr id="70" name="フローチャート: 判断 69">
          <a:extLst>
            <a:ext uri="{FF2B5EF4-FFF2-40B4-BE49-F238E27FC236}">
              <a16:creationId xmlns:a16="http://schemas.microsoft.com/office/drawing/2014/main" id="{00000000-0008-0000-0700-000046000000}"/>
            </a:ext>
          </a:extLst>
        </xdr:cNvPr>
        <xdr:cNvSpPr/>
      </xdr:nvSpPr>
      <xdr:spPr>
        <a:xfrm>
          <a:off x="1968500" y="6436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38</xdr:row>
      <xdr:rowOff>13657</xdr:rowOff>
    </xdr:from>
    <xdr:ext cx="534377" cy="259045"/>
    <xdr:sp macro="" textlink="">
      <xdr:nvSpPr>
        <xdr:cNvPr id="71" name="テキスト ボックス 70">
          <a:extLst>
            <a:ext uri="{FF2B5EF4-FFF2-40B4-BE49-F238E27FC236}">
              <a16:creationId xmlns:a16="http://schemas.microsoft.com/office/drawing/2014/main" id="{00000000-0008-0000-0700-000047000000}"/>
            </a:ext>
          </a:extLst>
        </xdr:cNvPr>
        <xdr:cNvSpPr txBox="1"/>
      </xdr:nvSpPr>
      <xdr:spPr>
        <a:xfrm>
          <a:off x="1752111" y="65287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82461</xdr:rowOff>
    </xdr:from>
    <xdr:to>
      <xdr:col>6</xdr:col>
      <xdr:colOff>38100</xdr:colOff>
      <xdr:row>38</xdr:row>
      <xdr:rowOff>12612</xdr:rowOff>
    </xdr:to>
    <xdr:sp macro="" textlink="">
      <xdr:nvSpPr>
        <xdr:cNvPr id="72" name="フローチャート: 判断 71">
          <a:extLst>
            <a:ext uri="{FF2B5EF4-FFF2-40B4-BE49-F238E27FC236}">
              <a16:creationId xmlns:a16="http://schemas.microsoft.com/office/drawing/2014/main" id="{00000000-0008-0000-0700-000048000000}"/>
            </a:ext>
          </a:extLst>
        </xdr:cNvPr>
        <xdr:cNvSpPr/>
      </xdr:nvSpPr>
      <xdr:spPr>
        <a:xfrm>
          <a:off x="1079500" y="6426111"/>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38</xdr:row>
      <xdr:rowOff>3738</xdr:rowOff>
    </xdr:from>
    <xdr:ext cx="534377" cy="259045"/>
    <xdr:sp macro="" textlink="">
      <xdr:nvSpPr>
        <xdr:cNvPr id="73" name="テキスト ボックス 72">
          <a:extLst>
            <a:ext uri="{FF2B5EF4-FFF2-40B4-BE49-F238E27FC236}">
              <a16:creationId xmlns:a16="http://schemas.microsoft.com/office/drawing/2014/main" id="{00000000-0008-0000-0700-000049000000}"/>
            </a:ext>
          </a:extLst>
        </xdr:cNvPr>
        <xdr:cNvSpPr txBox="1"/>
      </xdr:nvSpPr>
      <xdr:spPr>
        <a:xfrm>
          <a:off x="863111" y="65188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32512</xdr:rowOff>
    </xdr:from>
    <xdr:to>
      <xdr:col>24</xdr:col>
      <xdr:colOff>114300</xdr:colOff>
      <xdr:row>36</xdr:row>
      <xdr:rowOff>134112</xdr:rowOff>
    </xdr:to>
    <xdr:sp macro="" textlink="">
      <xdr:nvSpPr>
        <xdr:cNvPr id="79" name="楕円 78">
          <a:extLst>
            <a:ext uri="{FF2B5EF4-FFF2-40B4-BE49-F238E27FC236}">
              <a16:creationId xmlns:a16="http://schemas.microsoft.com/office/drawing/2014/main" id="{00000000-0008-0000-0700-00004F000000}"/>
            </a:ext>
          </a:extLst>
        </xdr:cNvPr>
        <xdr:cNvSpPr/>
      </xdr:nvSpPr>
      <xdr:spPr>
        <a:xfrm>
          <a:off x="4584700" y="62047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55389</xdr:rowOff>
    </xdr:from>
    <xdr:ext cx="534377" cy="259045"/>
    <xdr:sp macro="" textlink="">
      <xdr:nvSpPr>
        <xdr:cNvPr id="80" name="議会費該当値テキスト">
          <a:extLst>
            <a:ext uri="{FF2B5EF4-FFF2-40B4-BE49-F238E27FC236}">
              <a16:creationId xmlns:a16="http://schemas.microsoft.com/office/drawing/2014/main" id="{00000000-0008-0000-0700-000050000000}"/>
            </a:ext>
          </a:extLst>
        </xdr:cNvPr>
        <xdr:cNvSpPr txBox="1"/>
      </xdr:nvSpPr>
      <xdr:spPr>
        <a:xfrm>
          <a:off x="4686300" y="60561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37,440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2705</xdr:rowOff>
    </xdr:from>
    <xdr:to>
      <xdr:col>20</xdr:col>
      <xdr:colOff>38100</xdr:colOff>
      <xdr:row>36</xdr:row>
      <xdr:rowOff>104305</xdr:rowOff>
    </xdr:to>
    <xdr:sp macro="" textlink="">
      <xdr:nvSpPr>
        <xdr:cNvPr id="81" name="楕円 80">
          <a:extLst>
            <a:ext uri="{FF2B5EF4-FFF2-40B4-BE49-F238E27FC236}">
              <a16:creationId xmlns:a16="http://schemas.microsoft.com/office/drawing/2014/main" id="{00000000-0008-0000-0700-000051000000}"/>
            </a:ext>
          </a:extLst>
        </xdr:cNvPr>
        <xdr:cNvSpPr/>
      </xdr:nvSpPr>
      <xdr:spPr>
        <a:xfrm>
          <a:off x="3746500" y="6174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34</xdr:row>
      <xdr:rowOff>120832</xdr:rowOff>
    </xdr:from>
    <xdr:ext cx="534377" cy="259045"/>
    <xdr:sp macro="" textlink="">
      <xdr:nvSpPr>
        <xdr:cNvPr id="82" name="テキスト ボックス 81">
          <a:extLst>
            <a:ext uri="{FF2B5EF4-FFF2-40B4-BE49-F238E27FC236}">
              <a16:creationId xmlns:a16="http://schemas.microsoft.com/office/drawing/2014/main" id="{00000000-0008-0000-0700-000052000000}"/>
            </a:ext>
          </a:extLst>
        </xdr:cNvPr>
        <xdr:cNvSpPr txBox="1"/>
      </xdr:nvSpPr>
      <xdr:spPr>
        <a:xfrm>
          <a:off x="3530111" y="59501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39,787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2324</xdr:rowOff>
    </xdr:from>
    <xdr:to>
      <xdr:col>15</xdr:col>
      <xdr:colOff>101600</xdr:colOff>
      <xdr:row>36</xdr:row>
      <xdr:rowOff>103924</xdr:rowOff>
    </xdr:to>
    <xdr:sp macro="" textlink="">
      <xdr:nvSpPr>
        <xdr:cNvPr id="83" name="楕円 82">
          <a:extLst>
            <a:ext uri="{FF2B5EF4-FFF2-40B4-BE49-F238E27FC236}">
              <a16:creationId xmlns:a16="http://schemas.microsoft.com/office/drawing/2014/main" id="{00000000-0008-0000-0700-000053000000}"/>
            </a:ext>
          </a:extLst>
        </xdr:cNvPr>
        <xdr:cNvSpPr/>
      </xdr:nvSpPr>
      <xdr:spPr>
        <a:xfrm>
          <a:off x="2857500" y="61745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34</xdr:row>
      <xdr:rowOff>120451</xdr:rowOff>
    </xdr:from>
    <xdr:ext cx="534377" cy="259045"/>
    <xdr:sp macro="" textlink="">
      <xdr:nvSpPr>
        <xdr:cNvPr id="84" name="テキスト ボックス 83">
          <a:extLst>
            <a:ext uri="{FF2B5EF4-FFF2-40B4-BE49-F238E27FC236}">
              <a16:creationId xmlns:a16="http://schemas.microsoft.com/office/drawing/2014/main" id="{00000000-0008-0000-0700-000054000000}"/>
            </a:ext>
          </a:extLst>
        </xdr:cNvPr>
        <xdr:cNvSpPr txBox="1"/>
      </xdr:nvSpPr>
      <xdr:spPr>
        <a:xfrm>
          <a:off x="2641111" y="59497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39,817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12891</xdr:rowOff>
    </xdr:from>
    <xdr:to>
      <xdr:col>10</xdr:col>
      <xdr:colOff>165100</xdr:colOff>
      <xdr:row>36</xdr:row>
      <xdr:rowOff>114491</xdr:rowOff>
    </xdr:to>
    <xdr:sp macro="" textlink="">
      <xdr:nvSpPr>
        <xdr:cNvPr id="85" name="楕円 84">
          <a:extLst>
            <a:ext uri="{FF2B5EF4-FFF2-40B4-BE49-F238E27FC236}">
              <a16:creationId xmlns:a16="http://schemas.microsoft.com/office/drawing/2014/main" id="{00000000-0008-0000-0700-000055000000}"/>
            </a:ext>
          </a:extLst>
        </xdr:cNvPr>
        <xdr:cNvSpPr/>
      </xdr:nvSpPr>
      <xdr:spPr>
        <a:xfrm>
          <a:off x="1968500" y="61850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34</xdr:row>
      <xdr:rowOff>131018</xdr:rowOff>
    </xdr:from>
    <xdr:ext cx="534377" cy="259045"/>
    <xdr:sp macro="" textlink="">
      <xdr:nvSpPr>
        <xdr:cNvPr id="86" name="テキスト ボックス 85">
          <a:extLst>
            <a:ext uri="{FF2B5EF4-FFF2-40B4-BE49-F238E27FC236}">
              <a16:creationId xmlns:a16="http://schemas.microsoft.com/office/drawing/2014/main" id="{00000000-0008-0000-0700-000056000000}"/>
            </a:ext>
          </a:extLst>
        </xdr:cNvPr>
        <xdr:cNvSpPr txBox="1"/>
      </xdr:nvSpPr>
      <xdr:spPr>
        <a:xfrm>
          <a:off x="1752111" y="59603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38,985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31102</xdr:rowOff>
    </xdr:from>
    <xdr:to>
      <xdr:col>6</xdr:col>
      <xdr:colOff>38100</xdr:colOff>
      <xdr:row>36</xdr:row>
      <xdr:rowOff>132702</xdr:rowOff>
    </xdr:to>
    <xdr:sp macro="" textlink="">
      <xdr:nvSpPr>
        <xdr:cNvPr id="87" name="楕円 86">
          <a:extLst>
            <a:ext uri="{FF2B5EF4-FFF2-40B4-BE49-F238E27FC236}">
              <a16:creationId xmlns:a16="http://schemas.microsoft.com/office/drawing/2014/main" id="{00000000-0008-0000-0700-000057000000}"/>
            </a:ext>
          </a:extLst>
        </xdr:cNvPr>
        <xdr:cNvSpPr/>
      </xdr:nvSpPr>
      <xdr:spPr>
        <a:xfrm>
          <a:off x="1079500" y="62033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34</xdr:row>
      <xdr:rowOff>149229</xdr:rowOff>
    </xdr:from>
    <xdr:ext cx="534377" cy="259045"/>
    <xdr:sp macro="" textlink="">
      <xdr:nvSpPr>
        <xdr:cNvPr id="88" name="テキスト ボックス 87">
          <a:extLst>
            <a:ext uri="{FF2B5EF4-FFF2-40B4-BE49-F238E27FC236}">
              <a16:creationId xmlns:a16="http://schemas.microsoft.com/office/drawing/2014/main" id="{00000000-0008-0000-0700-000058000000}"/>
            </a:ext>
          </a:extLst>
        </xdr:cNvPr>
        <xdr:cNvSpPr txBox="1"/>
      </xdr:nvSpPr>
      <xdr:spPr>
        <a:xfrm>
          <a:off x="863111" y="59785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37,551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9" name="正方形/長方形 88">
          <a:extLst>
            <a:ext uri="{FF2B5EF4-FFF2-40B4-BE49-F238E27FC236}">
              <a16:creationId xmlns:a16="http://schemas.microsoft.com/office/drawing/2014/main" id="{00000000-0008-0000-0700-000059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58,557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7" name="テキスト ボックス 96">
          <a:extLst>
            <a:ext uri="{FF2B5EF4-FFF2-40B4-BE49-F238E27FC236}">
              <a16:creationId xmlns:a16="http://schemas.microsoft.com/office/drawing/2014/main" id="{00000000-0008-0000-0700-000061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8" name="直線コネクタ 97">
          <a:extLst>
            <a:ext uri="{FF2B5EF4-FFF2-40B4-BE49-F238E27FC236}">
              <a16:creationId xmlns:a16="http://schemas.microsoft.com/office/drawing/2014/main" id="{00000000-0008-0000-0700-000062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0" name="テキスト ボックス 99">
          <a:extLst>
            <a:ext uri="{FF2B5EF4-FFF2-40B4-BE49-F238E27FC236}">
              <a16:creationId xmlns:a16="http://schemas.microsoft.com/office/drawing/2014/main" id="{00000000-0008-0000-0700-000064000000}"/>
            </a:ext>
          </a:extLst>
        </xdr:cNvPr>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1" name="直線コネクタ 100">
          <a:extLst>
            <a:ext uri="{FF2B5EF4-FFF2-40B4-BE49-F238E27FC236}">
              <a16:creationId xmlns:a16="http://schemas.microsoft.com/office/drawing/2014/main" id="{00000000-0008-0000-0700-000065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55</xdr:row>
      <xdr:rowOff>54627</xdr:rowOff>
    </xdr:from>
    <xdr:ext cx="685572" cy="259045"/>
    <xdr:sp macro="" textlink="">
      <xdr:nvSpPr>
        <xdr:cNvPr id="102" name="テキスト ボックス 101">
          <a:extLst>
            <a:ext uri="{FF2B5EF4-FFF2-40B4-BE49-F238E27FC236}">
              <a16:creationId xmlns:a16="http://schemas.microsoft.com/office/drawing/2014/main" id="{00000000-0008-0000-0700-000066000000}"/>
            </a:ext>
          </a:extLst>
        </xdr:cNvPr>
        <xdr:cNvSpPr txBox="1"/>
      </xdr:nvSpPr>
      <xdr:spPr>
        <a:xfrm>
          <a:off x="76428" y="9484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3" name="直線コネクタ 102">
          <a:extLst>
            <a:ext uri="{FF2B5EF4-FFF2-40B4-BE49-F238E27FC236}">
              <a16:creationId xmlns:a16="http://schemas.microsoft.com/office/drawing/2014/main" id="{00000000-0008-0000-0700-000067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52</xdr:row>
      <xdr:rowOff>111777</xdr:rowOff>
    </xdr:from>
    <xdr:ext cx="685572" cy="259045"/>
    <xdr:sp macro="" textlink="">
      <xdr:nvSpPr>
        <xdr:cNvPr id="104" name="テキスト ボックス 103">
          <a:extLst>
            <a:ext uri="{FF2B5EF4-FFF2-40B4-BE49-F238E27FC236}">
              <a16:creationId xmlns:a16="http://schemas.microsoft.com/office/drawing/2014/main" id="{00000000-0008-0000-0700-000068000000}"/>
            </a:ext>
          </a:extLst>
        </xdr:cNvPr>
        <xdr:cNvSpPr txBox="1"/>
      </xdr:nvSpPr>
      <xdr:spPr>
        <a:xfrm>
          <a:off x="76428" y="9027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5" name="直線コネクタ 104">
          <a:extLst>
            <a:ext uri="{FF2B5EF4-FFF2-40B4-BE49-F238E27FC236}">
              <a16:creationId xmlns:a16="http://schemas.microsoft.com/office/drawing/2014/main" id="{00000000-0008-0000-0700-000069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168927</xdr:rowOff>
    </xdr:from>
    <xdr:ext cx="685572" cy="259045"/>
    <xdr:sp macro="" textlink="">
      <xdr:nvSpPr>
        <xdr:cNvPr id="106" name="テキスト ボックス 105">
          <a:extLst>
            <a:ext uri="{FF2B5EF4-FFF2-40B4-BE49-F238E27FC236}">
              <a16:creationId xmlns:a16="http://schemas.microsoft.com/office/drawing/2014/main" id="{00000000-0008-0000-0700-00006A000000}"/>
            </a:ext>
          </a:extLst>
        </xdr:cNvPr>
        <xdr:cNvSpPr txBox="1"/>
      </xdr:nvSpPr>
      <xdr:spPr>
        <a:xfrm>
          <a:off x="76428" y="8569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7" name="直線コネクタ 106">
          <a:extLst>
            <a:ext uri="{FF2B5EF4-FFF2-40B4-BE49-F238E27FC236}">
              <a16:creationId xmlns:a16="http://schemas.microsoft.com/office/drawing/2014/main" id="{00000000-0008-0000-0700-00006B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08" name="テキスト ボックス 107">
          <a:extLst>
            <a:ext uri="{FF2B5EF4-FFF2-40B4-BE49-F238E27FC236}">
              <a16:creationId xmlns:a16="http://schemas.microsoft.com/office/drawing/2014/main" id="{00000000-0008-0000-0700-00006C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09" name="総務費グラフ枠">
          <a:extLst>
            <a:ext uri="{FF2B5EF4-FFF2-40B4-BE49-F238E27FC236}">
              <a16:creationId xmlns:a16="http://schemas.microsoft.com/office/drawing/2014/main" id="{00000000-0008-0000-0700-00006D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81776</xdr:rowOff>
    </xdr:from>
    <xdr:to>
      <xdr:col>24</xdr:col>
      <xdr:colOff>62865</xdr:colOff>
      <xdr:row>58</xdr:row>
      <xdr:rowOff>113180</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flipV="1">
          <a:off x="4633595" y="8654276"/>
          <a:ext cx="1270" cy="14030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117007</xdr:rowOff>
    </xdr:from>
    <xdr:ext cx="599010" cy="259045"/>
    <xdr:sp macro="" textlink="">
      <xdr:nvSpPr>
        <xdr:cNvPr id="111" name="総務費最小値テキスト">
          <a:extLst>
            <a:ext uri="{FF2B5EF4-FFF2-40B4-BE49-F238E27FC236}">
              <a16:creationId xmlns:a16="http://schemas.microsoft.com/office/drawing/2014/main" id="{00000000-0008-0000-0700-00006F000000}"/>
            </a:ext>
          </a:extLst>
        </xdr:cNvPr>
        <xdr:cNvSpPr txBox="1"/>
      </xdr:nvSpPr>
      <xdr:spPr>
        <a:xfrm>
          <a:off x="4686300" y="100611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116,012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113180</xdr:rowOff>
    </xdr:from>
    <xdr:to>
      <xdr:col>24</xdr:col>
      <xdr:colOff>152400</xdr:colOff>
      <xdr:row>58</xdr:row>
      <xdr:rowOff>113180</xdr:rowOff>
    </xdr:to>
    <xdr:cxnSp macro="">
      <xdr:nvCxnSpPr>
        <xdr:cNvPr id="112" name="直線コネクタ 111">
          <a:extLst>
            <a:ext uri="{FF2B5EF4-FFF2-40B4-BE49-F238E27FC236}">
              <a16:creationId xmlns:a16="http://schemas.microsoft.com/office/drawing/2014/main" id="{00000000-0008-0000-0700-000070000000}"/>
            </a:ext>
          </a:extLst>
        </xdr:cNvPr>
        <xdr:cNvCxnSpPr/>
      </xdr:nvCxnSpPr>
      <xdr:spPr>
        <a:xfrm>
          <a:off x="4546600" y="100572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28453</xdr:rowOff>
    </xdr:from>
    <xdr:ext cx="690189" cy="259045"/>
    <xdr:sp macro="" textlink="">
      <xdr:nvSpPr>
        <xdr:cNvPr id="113" name="総務費最大値テキスト">
          <a:extLst>
            <a:ext uri="{FF2B5EF4-FFF2-40B4-BE49-F238E27FC236}">
              <a16:creationId xmlns:a16="http://schemas.microsoft.com/office/drawing/2014/main" id="{00000000-0008-0000-0700-000071000000}"/>
            </a:ext>
          </a:extLst>
        </xdr:cNvPr>
        <xdr:cNvSpPr txBox="1"/>
      </xdr:nvSpPr>
      <xdr:spPr>
        <a:xfrm>
          <a:off x="4686300" y="842950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6,253,387</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81776</xdr:rowOff>
    </xdr:from>
    <xdr:to>
      <xdr:col>24</xdr:col>
      <xdr:colOff>152400</xdr:colOff>
      <xdr:row>50</xdr:row>
      <xdr:rowOff>81776</xdr:rowOff>
    </xdr:to>
    <xdr:cxnSp macro="">
      <xdr:nvCxnSpPr>
        <xdr:cNvPr id="114" name="直線コネクタ 113">
          <a:extLst>
            <a:ext uri="{FF2B5EF4-FFF2-40B4-BE49-F238E27FC236}">
              <a16:creationId xmlns:a16="http://schemas.microsoft.com/office/drawing/2014/main" id="{00000000-0008-0000-0700-000072000000}"/>
            </a:ext>
          </a:extLst>
        </xdr:cNvPr>
        <xdr:cNvCxnSpPr/>
      </xdr:nvCxnSpPr>
      <xdr:spPr>
        <a:xfrm>
          <a:off x="4546600" y="86542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128019</xdr:rowOff>
    </xdr:from>
    <xdr:to>
      <xdr:col>24</xdr:col>
      <xdr:colOff>63500</xdr:colOff>
      <xdr:row>57</xdr:row>
      <xdr:rowOff>137692</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flipV="1">
          <a:off x="3797300" y="9729219"/>
          <a:ext cx="838200" cy="1811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139035</xdr:rowOff>
    </xdr:from>
    <xdr:ext cx="599010" cy="259045"/>
    <xdr:sp macro="" textlink="">
      <xdr:nvSpPr>
        <xdr:cNvPr id="116" name="総務費平均値テキスト">
          <a:extLst>
            <a:ext uri="{FF2B5EF4-FFF2-40B4-BE49-F238E27FC236}">
              <a16:creationId xmlns:a16="http://schemas.microsoft.com/office/drawing/2014/main" id="{00000000-0008-0000-0700-000074000000}"/>
            </a:ext>
          </a:extLst>
        </xdr:cNvPr>
        <xdr:cNvSpPr txBox="1"/>
      </xdr:nvSpPr>
      <xdr:spPr>
        <a:xfrm>
          <a:off x="4686300" y="991168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436,317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160608</xdr:rowOff>
    </xdr:from>
    <xdr:to>
      <xdr:col>24</xdr:col>
      <xdr:colOff>114300</xdr:colOff>
      <xdr:row>58</xdr:row>
      <xdr:rowOff>90758</xdr:rowOff>
    </xdr:to>
    <xdr:sp macro="" textlink="">
      <xdr:nvSpPr>
        <xdr:cNvPr id="117" name="フローチャート: 判断 116">
          <a:extLst>
            <a:ext uri="{FF2B5EF4-FFF2-40B4-BE49-F238E27FC236}">
              <a16:creationId xmlns:a16="http://schemas.microsoft.com/office/drawing/2014/main" id="{00000000-0008-0000-0700-000075000000}"/>
            </a:ext>
          </a:extLst>
        </xdr:cNvPr>
        <xdr:cNvSpPr/>
      </xdr:nvSpPr>
      <xdr:spPr>
        <a:xfrm>
          <a:off x="4584700" y="99332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137692</xdr:rowOff>
    </xdr:from>
    <xdr:to>
      <xdr:col>19</xdr:col>
      <xdr:colOff>177800</xdr:colOff>
      <xdr:row>57</xdr:row>
      <xdr:rowOff>143259</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flipV="1">
          <a:off x="2908300" y="9910342"/>
          <a:ext cx="889000" cy="55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155189</xdr:rowOff>
    </xdr:from>
    <xdr:to>
      <xdr:col>20</xdr:col>
      <xdr:colOff>38100</xdr:colOff>
      <xdr:row>58</xdr:row>
      <xdr:rowOff>85339</xdr:rowOff>
    </xdr:to>
    <xdr:sp macro="" textlink="">
      <xdr:nvSpPr>
        <xdr:cNvPr id="119" name="フローチャート: 判断 118">
          <a:extLst>
            <a:ext uri="{FF2B5EF4-FFF2-40B4-BE49-F238E27FC236}">
              <a16:creationId xmlns:a16="http://schemas.microsoft.com/office/drawing/2014/main" id="{00000000-0008-0000-0700-000077000000}"/>
            </a:ext>
          </a:extLst>
        </xdr:cNvPr>
        <xdr:cNvSpPr/>
      </xdr:nvSpPr>
      <xdr:spPr>
        <a:xfrm>
          <a:off x="3746500" y="9927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76466</xdr:rowOff>
    </xdr:from>
    <xdr:ext cx="599010" cy="259045"/>
    <xdr:sp macro="" textlink="">
      <xdr:nvSpPr>
        <xdr:cNvPr id="120" name="テキスト ボックス 119">
          <a:extLst>
            <a:ext uri="{FF2B5EF4-FFF2-40B4-BE49-F238E27FC236}">
              <a16:creationId xmlns:a16="http://schemas.microsoft.com/office/drawing/2014/main" id="{00000000-0008-0000-0700-000078000000}"/>
            </a:ext>
          </a:extLst>
        </xdr:cNvPr>
        <xdr:cNvSpPr txBox="1"/>
      </xdr:nvSpPr>
      <xdr:spPr>
        <a:xfrm>
          <a:off x="3497795" y="100205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460,023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143259</xdr:rowOff>
    </xdr:from>
    <xdr:to>
      <xdr:col>15</xdr:col>
      <xdr:colOff>50800</xdr:colOff>
      <xdr:row>57</xdr:row>
      <xdr:rowOff>144703</xdr:rowOff>
    </xdr:to>
    <xdr:cxnSp macro="">
      <xdr:nvCxnSpPr>
        <xdr:cNvPr id="121" name="直線コネクタ 120">
          <a:extLst>
            <a:ext uri="{FF2B5EF4-FFF2-40B4-BE49-F238E27FC236}">
              <a16:creationId xmlns:a16="http://schemas.microsoft.com/office/drawing/2014/main" id="{00000000-0008-0000-0700-000079000000}"/>
            </a:ext>
          </a:extLst>
        </xdr:cNvPr>
        <xdr:cNvCxnSpPr/>
      </xdr:nvCxnSpPr>
      <xdr:spPr>
        <a:xfrm flipV="1">
          <a:off x="2019300" y="9915909"/>
          <a:ext cx="889000" cy="14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138929</xdr:rowOff>
    </xdr:from>
    <xdr:to>
      <xdr:col>15</xdr:col>
      <xdr:colOff>101600</xdr:colOff>
      <xdr:row>58</xdr:row>
      <xdr:rowOff>69079</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2857500" y="99115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60206</xdr:rowOff>
    </xdr:from>
    <xdr:ext cx="599010" cy="259045"/>
    <xdr:sp macro="" textlink="">
      <xdr:nvSpPr>
        <xdr:cNvPr id="123" name="テキスト ボックス 122">
          <a:extLst>
            <a:ext uri="{FF2B5EF4-FFF2-40B4-BE49-F238E27FC236}">
              <a16:creationId xmlns:a16="http://schemas.microsoft.com/office/drawing/2014/main" id="{00000000-0008-0000-0700-00007B000000}"/>
            </a:ext>
          </a:extLst>
        </xdr:cNvPr>
        <xdr:cNvSpPr txBox="1"/>
      </xdr:nvSpPr>
      <xdr:spPr>
        <a:xfrm>
          <a:off x="2608795" y="100043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531,152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144703</xdr:rowOff>
    </xdr:from>
    <xdr:to>
      <xdr:col>10</xdr:col>
      <xdr:colOff>114300</xdr:colOff>
      <xdr:row>58</xdr:row>
      <xdr:rowOff>22644</xdr:rowOff>
    </xdr:to>
    <xdr:cxnSp macro="">
      <xdr:nvCxnSpPr>
        <xdr:cNvPr id="124" name="直線コネクタ 123">
          <a:extLst>
            <a:ext uri="{FF2B5EF4-FFF2-40B4-BE49-F238E27FC236}">
              <a16:creationId xmlns:a16="http://schemas.microsoft.com/office/drawing/2014/main" id="{00000000-0008-0000-0700-00007C000000}"/>
            </a:ext>
          </a:extLst>
        </xdr:cNvPr>
        <xdr:cNvCxnSpPr/>
      </xdr:nvCxnSpPr>
      <xdr:spPr>
        <a:xfrm flipV="1">
          <a:off x="1130300" y="9917353"/>
          <a:ext cx="889000" cy="49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154878</xdr:rowOff>
    </xdr:from>
    <xdr:to>
      <xdr:col>10</xdr:col>
      <xdr:colOff>165100</xdr:colOff>
      <xdr:row>58</xdr:row>
      <xdr:rowOff>85028</xdr:rowOff>
    </xdr:to>
    <xdr:sp macro="" textlink="">
      <xdr:nvSpPr>
        <xdr:cNvPr id="125" name="フローチャート: 判断 124">
          <a:extLst>
            <a:ext uri="{FF2B5EF4-FFF2-40B4-BE49-F238E27FC236}">
              <a16:creationId xmlns:a16="http://schemas.microsoft.com/office/drawing/2014/main" id="{00000000-0008-0000-0700-00007D000000}"/>
            </a:ext>
          </a:extLst>
        </xdr:cNvPr>
        <xdr:cNvSpPr/>
      </xdr:nvSpPr>
      <xdr:spPr>
        <a:xfrm>
          <a:off x="1968500" y="9927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76155</xdr:rowOff>
    </xdr:from>
    <xdr:ext cx="599010" cy="259045"/>
    <xdr:sp macro="" textlink="">
      <xdr:nvSpPr>
        <xdr:cNvPr id="126" name="テキスト ボックス 125">
          <a:extLst>
            <a:ext uri="{FF2B5EF4-FFF2-40B4-BE49-F238E27FC236}">
              <a16:creationId xmlns:a16="http://schemas.microsoft.com/office/drawing/2014/main" id="{00000000-0008-0000-0700-00007E000000}"/>
            </a:ext>
          </a:extLst>
        </xdr:cNvPr>
        <xdr:cNvSpPr txBox="1"/>
      </xdr:nvSpPr>
      <xdr:spPr>
        <a:xfrm>
          <a:off x="1719795" y="100202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461,383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13150</xdr:rowOff>
    </xdr:from>
    <xdr:to>
      <xdr:col>6</xdr:col>
      <xdr:colOff>38100</xdr:colOff>
      <xdr:row>58</xdr:row>
      <xdr:rowOff>114750</xdr:rowOff>
    </xdr:to>
    <xdr:sp macro="" textlink="">
      <xdr:nvSpPr>
        <xdr:cNvPr id="127" name="フローチャート: 判断 126">
          <a:extLst>
            <a:ext uri="{FF2B5EF4-FFF2-40B4-BE49-F238E27FC236}">
              <a16:creationId xmlns:a16="http://schemas.microsoft.com/office/drawing/2014/main" id="{00000000-0008-0000-0700-00007F000000}"/>
            </a:ext>
          </a:extLst>
        </xdr:cNvPr>
        <xdr:cNvSpPr/>
      </xdr:nvSpPr>
      <xdr:spPr>
        <a:xfrm>
          <a:off x="1079500" y="9957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58</xdr:row>
      <xdr:rowOff>105877</xdr:rowOff>
    </xdr:from>
    <xdr:ext cx="599010" cy="259045"/>
    <xdr:sp macro="" textlink="">
      <xdr:nvSpPr>
        <xdr:cNvPr id="128" name="テキスト ボックス 127">
          <a:extLst>
            <a:ext uri="{FF2B5EF4-FFF2-40B4-BE49-F238E27FC236}">
              <a16:creationId xmlns:a16="http://schemas.microsoft.com/office/drawing/2014/main" id="{00000000-0008-0000-0700-000080000000}"/>
            </a:ext>
          </a:extLst>
        </xdr:cNvPr>
        <xdr:cNvSpPr txBox="1"/>
      </xdr:nvSpPr>
      <xdr:spPr>
        <a:xfrm>
          <a:off x="830795" y="100499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331,363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77219</xdr:rowOff>
    </xdr:from>
    <xdr:to>
      <xdr:col>24</xdr:col>
      <xdr:colOff>114300</xdr:colOff>
      <xdr:row>57</xdr:row>
      <xdr:rowOff>7369</xdr:rowOff>
    </xdr:to>
    <xdr:sp macro="" textlink="">
      <xdr:nvSpPr>
        <xdr:cNvPr id="134" name="楕円 133">
          <a:extLst>
            <a:ext uri="{FF2B5EF4-FFF2-40B4-BE49-F238E27FC236}">
              <a16:creationId xmlns:a16="http://schemas.microsoft.com/office/drawing/2014/main" id="{00000000-0008-0000-0700-000086000000}"/>
            </a:ext>
          </a:extLst>
        </xdr:cNvPr>
        <xdr:cNvSpPr/>
      </xdr:nvSpPr>
      <xdr:spPr>
        <a:xfrm>
          <a:off x="4584700" y="96784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100096</xdr:rowOff>
    </xdr:from>
    <xdr:ext cx="690189" cy="259045"/>
    <xdr:sp macro="" textlink="">
      <xdr:nvSpPr>
        <xdr:cNvPr id="135" name="総務費該当値テキスト">
          <a:extLst>
            <a:ext uri="{FF2B5EF4-FFF2-40B4-BE49-F238E27FC236}">
              <a16:creationId xmlns:a16="http://schemas.microsoft.com/office/drawing/2014/main" id="{00000000-0008-0000-0700-000087000000}"/>
            </a:ext>
          </a:extLst>
        </xdr:cNvPr>
        <xdr:cNvSpPr txBox="1"/>
      </xdr:nvSpPr>
      <xdr:spPr>
        <a:xfrm>
          <a:off x="4686300" y="9529846"/>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1,551,096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86892</xdr:rowOff>
    </xdr:from>
    <xdr:to>
      <xdr:col>20</xdr:col>
      <xdr:colOff>38100</xdr:colOff>
      <xdr:row>58</xdr:row>
      <xdr:rowOff>17042</xdr:rowOff>
    </xdr:to>
    <xdr:sp macro="" textlink="">
      <xdr:nvSpPr>
        <xdr:cNvPr id="136" name="楕円 135">
          <a:extLst>
            <a:ext uri="{FF2B5EF4-FFF2-40B4-BE49-F238E27FC236}">
              <a16:creationId xmlns:a16="http://schemas.microsoft.com/office/drawing/2014/main" id="{00000000-0008-0000-0700-000088000000}"/>
            </a:ext>
          </a:extLst>
        </xdr:cNvPr>
        <xdr:cNvSpPr/>
      </xdr:nvSpPr>
      <xdr:spPr>
        <a:xfrm>
          <a:off x="3746500" y="98595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33569</xdr:rowOff>
    </xdr:from>
    <xdr:ext cx="59901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3497795" y="96347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758,785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92459</xdr:rowOff>
    </xdr:from>
    <xdr:to>
      <xdr:col>15</xdr:col>
      <xdr:colOff>101600</xdr:colOff>
      <xdr:row>58</xdr:row>
      <xdr:rowOff>22609</xdr:rowOff>
    </xdr:to>
    <xdr:sp macro="" textlink="">
      <xdr:nvSpPr>
        <xdr:cNvPr id="138" name="楕円 137">
          <a:extLst>
            <a:ext uri="{FF2B5EF4-FFF2-40B4-BE49-F238E27FC236}">
              <a16:creationId xmlns:a16="http://schemas.microsoft.com/office/drawing/2014/main" id="{00000000-0008-0000-0700-00008A000000}"/>
            </a:ext>
          </a:extLst>
        </xdr:cNvPr>
        <xdr:cNvSpPr/>
      </xdr:nvSpPr>
      <xdr:spPr>
        <a:xfrm>
          <a:off x="2857500" y="98651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39136</xdr:rowOff>
    </xdr:from>
    <xdr:ext cx="599010" cy="259045"/>
    <xdr:sp macro="" textlink="">
      <xdr:nvSpPr>
        <xdr:cNvPr id="139" name="テキスト ボックス 138">
          <a:extLst>
            <a:ext uri="{FF2B5EF4-FFF2-40B4-BE49-F238E27FC236}">
              <a16:creationId xmlns:a16="http://schemas.microsoft.com/office/drawing/2014/main" id="{00000000-0008-0000-0700-00008B000000}"/>
            </a:ext>
          </a:extLst>
        </xdr:cNvPr>
        <xdr:cNvSpPr txBox="1"/>
      </xdr:nvSpPr>
      <xdr:spPr>
        <a:xfrm>
          <a:off x="2608795" y="96403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734,429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93903</xdr:rowOff>
    </xdr:from>
    <xdr:to>
      <xdr:col>10</xdr:col>
      <xdr:colOff>165100</xdr:colOff>
      <xdr:row>58</xdr:row>
      <xdr:rowOff>24053</xdr:rowOff>
    </xdr:to>
    <xdr:sp macro="" textlink="">
      <xdr:nvSpPr>
        <xdr:cNvPr id="140" name="楕円 139">
          <a:extLst>
            <a:ext uri="{FF2B5EF4-FFF2-40B4-BE49-F238E27FC236}">
              <a16:creationId xmlns:a16="http://schemas.microsoft.com/office/drawing/2014/main" id="{00000000-0008-0000-0700-00008C000000}"/>
            </a:ext>
          </a:extLst>
        </xdr:cNvPr>
        <xdr:cNvSpPr/>
      </xdr:nvSpPr>
      <xdr:spPr>
        <a:xfrm>
          <a:off x="1968500" y="98665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40580</xdr:rowOff>
    </xdr:from>
    <xdr:ext cx="599010" cy="259045"/>
    <xdr:sp macro="" textlink="">
      <xdr:nvSpPr>
        <xdr:cNvPr id="141" name="テキスト ボックス 140">
          <a:extLst>
            <a:ext uri="{FF2B5EF4-FFF2-40B4-BE49-F238E27FC236}">
              <a16:creationId xmlns:a16="http://schemas.microsoft.com/office/drawing/2014/main" id="{00000000-0008-0000-0700-00008D000000}"/>
            </a:ext>
          </a:extLst>
        </xdr:cNvPr>
        <xdr:cNvSpPr txBox="1"/>
      </xdr:nvSpPr>
      <xdr:spPr>
        <a:xfrm>
          <a:off x="1719795" y="96417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728,116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143294</xdr:rowOff>
    </xdr:from>
    <xdr:to>
      <xdr:col>6</xdr:col>
      <xdr:colOff>38100</xdr:colOff>
      <xdr:row>58</xdr:row>
      <xdr:rowOff>73444</xdr:rowOff>
    </xdr:to>
    <xdr:sp macro="" textlink="">
      <xdr:nvSpPr>
        <xdr:cNvPr id="142" name="楕円 141">
          <a:extLst>
            <a:ext uri="{FF2B5EF4-FFF2-40B4-BE49-F238E27FC236}">
              <a16:creationId xmlns:a16="http://schemas.microsoft.com/office/drawing/2014/main" id="{00000000-0008-0000-0700-00008E000000}"/>
            </a:ext>
          </a:extLst>
        </xdr:cNvPr>
        <xdr:cNvSpPr/>
      </xdr:nvSpPr>
      <xdr:spPr>
        <a:xfrm>
          <a:off x="1079500" y="99159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89971</xdr:rowOff>
    </xdr:from>
    <xdr:ext cx="599010" cy="259045"/>
    <xdr:sp macro="" textlink="">
      <xdr:nvSpPr>
        <xdr:cNvPr id="143" name="テキスト ボックス 142">
          <a:extLst>
            <a:ext uri="{FF2B5EF4-FFF2-40B4-BE49-F238E27FC236}">
              <a16:creationId xmlns:a16="http://schemas.microsoft.com/office/drawing/2014/main" id="{00000000-0008-0000-0700-00008F000000}"/>
            </a:ext>
          </a:extLst>
        </xdr:cNvPr>
        <xdr:cNvSpPr txBox="1"/>
      </xdr:nvSpPr>
      <xdr:spPr>
        <a:xfrm>
          <a:off x="830795" y="96911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512,053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4" name="正方形/長方形 143">
          <a:extLst>
            <a:ext uri="{FF2B5EF4-FFF2-40B4-BE49-F238E27FC236}">
              <a16:creationId xmlns:a16="http://schemas.microsoft.com/office/drawing/2014/main" id="{00000000-0008-0000-0700-000090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5" name="正方形/長方形 144">
          <a:extLst>
            <a:ext uri="{FF2B5EF4-FFF2-40B4-BE49-F238E27FC236}">
              <a16:creationId xmlns:a16="http://schemas.microsoft.com/office/drawing/2014/main" id="{00000000-0008-0000-0700-000091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6" name="正方形/長方形 145">
          <a:extLst>
            <a:ext uri="{FF2B5EF4-FFF2-40B4-BE49-F238E27FC236}">
              <a16:creationId xmlns:a16="http://schemas.microsoft.com/office/drawing/2014/main" id="{00000000-0008-0000-0700-000092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190,965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2" name="テキスト ボックス 151">
          <a:extLst>
            <a:ext uri="{FF2B5EF4-FFF2-40B4-BE49-F238E27FC236}">
              <a16:creationId xmlns:a16="http://schemas.microsoft.com/office/drawing/2014/main" id="{00000000-0008-0000-0700-000098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3" name="直線コネクタ 152">
          <a:extLst>
            <a:ext uri="{FF2B5EF4-FFF2-40B4-BE49-F238E27FC236}">
              <a16:creationId xmlns:a16="http://schemas.microsoft.com/office/drawing/2014/main" id="{00000000-0008-0000-0700-000099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80</xdr:row>
      <xdr:rowOff>111777</xdr:rowOff>
    </xdr:from>
    <xdr:ext cx="248786" cy="259045"/>
    <xdr:sp macro="" textlink="">
      <xdr:nvSpPr>
        <xdr:cNvPr id="154" name="テキスト ボックス 153">
          <a:extLst>
            <a:ext uri="{FF2B5EF4-FFF2-40B4-BE49-F238E27FC236}">
              <a16:creationId xmlns:a16="http://schemas.microsoft.com/office/drawing/2014/main" id="{00000000-0008-0000-0700-00009A000000}"/>
            </a:ext>
          </a:extLst>
        </xdr:cNvPr>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55" name="直線コネクタ 154">
          <a:extLst>
            <a:ext uri="{FF2B5EF4-FFF2-40B4-BE49-F238E27FC236}">
              <a16:creationId xmlns:a16="http://schemas.microsoft.com/office/drawing/2014/main" id="{00000000-0008-0000-0700-00009B000000}"/>
            </a:ext>
          </a:extLst>
        </xdr:cNvPr>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128106</xdr:rowOff>
    </xdr:from>
    <xdr:ext cx="595419" cy="259045"/>
    <xdr:sp macro="" textlink="">
      <xdr:nvSpPr>
        <xdr:cNvPr id="156" name="テキスト ボックス 155">
          <a:extLst>
            <a:ext uri="{FF2B5EF4-FFF2-40B4-BE49-F238E27FC236}">
              <a16:creationId xmlns:a16="http://schemas.microsoft.com/office/drawing/2014/main" id="{00000000-0008-0000-0700-00009C000000}"/>
            </a:ext>
          </a:extLst>
        </xdr:cNvPr>
        <xdr:cNvSpPr txBox="1"/>
      </xdr:nvSpPr>
      <xdr:spPr>
        <a:xfrm>
          <a:off x="166581" y="13501206"/>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57" name="直線コネクタ 156">
          <a:extLst>
            <a:ext uri="{FF2B5EF4-FFF2-40B4-BE49-F238E27FC236}">
              <a16:creationId xmlns:a16="http://schemas.microsoft.com/office/drawing/2014/main" id="{00000000-0008-0000-0700-00009D000000}"/>
            </a:ext>
          </a:extLst>
        </xdr:cNvPr>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58" name="テキスト ボックス 157">
          <a:extLst>
            <a:ext uri="{FF2B5EF4-FFF2-40B4-BE49-F238E27FC236}">
              <a16:creationId xmlns:a16="http://schemas.microsoft.com/office/drawing/2014/main" id="{00000000-0008-0000-0700-00009E000000}"/>
            </a:ext>
          </a:extLst>
        </xdr:cNvPr>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59" name="直線コネクタ 158">
          <a:extLst>
            <a:ext uri="{FF2B5EF4-FFF2-40B4-BE49-F238E27FC236}">
              <a16:creationId xmlns:a16="http://schemas.microsoft.com/office/drawing/2014/main" id="{00000000-0008-0000-0700-00009F000000}"/>
            </a:ext>
          </a:extLst>
        </xdr:cNvPr>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0" name="テキスト ボックス 159">
          <a:extLst>
            <a:ext uri="{FF2B5EF4-FFF2-40B4-BE49-F238E27FC236}">
              <a16:creationId xmlns:a16="http://schemas.microsoft.com/office/drawing/2014/main" id="{00000000-0008-0000-0700-0000A0000000}"/>
            </a:ext>
          </a:extLst>
        </xdr:cNvPr>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1" name="直線コネクタ 160">
          <a:extLst>
            <a:ext uri="{FF2B5EF4-FFF2-40B4-BE49-F238E27FC236}">
              <a16:creationId xmlns:a16="http://schemas.microsoft.com/office/drawing/2014/main" id="{00000000-0008-0000-0700-0000A1000000}"/>
            </a:ext>
          </a:extLst>
        </xdr:cNvPr>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2" name="テキスト ボックス 161">
          <a:extLst>
            <a:ext uri="{FF2B5EF4-FFF2-40B4-BE49-F238E27FC236}">
              <a16:creationId xmlns:a16="http://schemas.microsoft.com/office/drawing/2014/main" id="{00000000-0008-0000-0700-0000A2000000}"/>
            </a:ext>
          </a:extLst>
        </xdr:cNvPr>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3" name="直線コネクタ 162">
          <a:extLst>
            <a:ext uri="{FF2B5EF4-FFF2-40B4-BE49-F238E27FC236}">
              <a16:creationId xmlns:a16="http://schemas.microsoft.com/office/drawing/2014/main" id="{00000000-0008-0000-0700-0000A3000000}"/>
            </a:ext>
          </a:extLst>
        </xdr:cNvPr>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4" name="テキスト ボックス 163">
          <a:extLst>
            <a:ext uri="{FF2B5EF4-FFF2-40B4-BE49-F238E27FC236}">
              <a16:creationId xmlns:a16="http://schemas.microsoft.com/office/drawing/2014/main" id="{00000000-0008-0000-0700-0000A4000000}"/>
            </a:ext>
          </a:extLst>
        </xdr:cNvPr>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5" name="直線コネクタ 164">
          <a:extLst>
            <a:ext uri="{FF2B5EF4-FFF2-40B4-BE49-F238E27FC236}">
              <a16:creationId xmlns:a16="http://schemas.microsoft.com/office/drawing/2014/main" id="{00000000-0008-0000-0700-0000A5000000}"/>
            </a:ext>
          </a:extLst>
        </xdr:cNvPr>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66" name="テキスト ボックス 165">
          <a:extLst>
            <a:ext uri="{FF2B5EF4-FFF2-40B4-BE49-F238E27FC236}">
              <a16:creationId xmlns:a16="http://schemas.microsoft.com/office/drawing/2014/main" id="{00000000-0008-0000-0700-0000A6000000}"/>
            </a:ext>
          </a:extLst>
        </xdr:cNvPr>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7" name="直線コネクタ 166">
          <a:extLst>
            <a:ext uri="{FF2B5EF4-FFF2-40B4-BE49-F238E27FC236}">
              <a16:creationId xmlns:a16="http://schemas.microsoft.com/office/drawing/2014/main" id="{00000000-0008-0000-0700-0000A7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8" name="テキスト ボックス 167">
          <a:extLst>
            <a:ext uri="{FF2B5EF4-FFF2-40B4-BE49-F238E27FC236}">
              <a16:creationId xmlns:a16="http://schemas.microsoft.com/office/drawing/2014/main" id="{00000000-0008-0000-0700-0000A8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9" name="民生費グラフ枠">
          <a:extLst>
            <a:ext uri="{FF2B5EF4-FFF2-40B4-BE49-F238E27FC236}">
              <a16:creationId xmlns:a16="http://schemas.microsoft.com/office/drawing/2014/main" id="{00000000-0008-0000-0700-0000A9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69</xdr:row>
      <xdr:rowOff>113898</xdr:rowOff>
    </xdr:from>
    <xdr:to>
      <xdr:col>24</xdr:col>
      <xdr:colOff>62865</xdr:colOff>
      <xdr:row>78</xdr:row>
      <xdr:rowOff>50687</xdr:rowOff>
    </xdr:to>
    <xdr:cxnSp macro="">
      <xdr:nvCxnSpPr>
        <xdr:cNvPr id="170" name="直線コネクタ 169">
          <a:extLst>
            <a:ext uri="{FF2B5EF4-FFF2-40B4-BE49-F238E27FC236}">
              <a16:creationId xmlns:a16="http://schemas.microsoft.com/office/drawing/2014/main" id="{00000000-0008-0000-0700-0000AA000000}"/>
            </a:ext>
          </a:extLst>
        </xdr:cNvPr>
        <xdr:cNvCxnSpPr/>
      </xdr:nvCxnSpPr>
      <xdr:spPr>
        <a:xfrm flipV="1">
          <a:off x="4633595" y="11943948"/>
          <a:ext cx="1270" cy="14798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54514</xdr:rowOff>
    </xdr:from>
    <xdr:ext cx="599010" cy="259045"/>
    <xdr:sp macro="" textlink="">
      <xdr:nvSpPr>
        <xdr:cNvPr id="171" name="民生費最小値テキスト">
          <a:extLst>
            <a:ext uri="{FF2B5EF4-FFF2-40B4-BE49-F238E27FC236}">
              <a16:creationId xmlns:a16="http://schemas.microsoft.com/office/drawing/2014/main" id="{00000000-0008-0000-0700-0000AB000000}"/>
            </a:ext>
          </a:extLst>
        </xdr:cNvPr>
        <xdr:cNvSpPr txBox="1"/>
      </xdr:nvSpPr>
      <xdr:spPr>
        <a:xfrm>
          <a:off x="4686300" y="134276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167,257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50687</xdr:rowOff>
    </xdr:from>
    <xdr:to>
      <xdr:col>24</xdr:col>
      <xdr:colOff>152400</xdr:colOff>
      <xdr:row>78</xdr:row>
      <xdr:rowOff>50687</xdr:rowOff>
    </xdr:to>
    <xdr:cxnSp macro="">
      <xdr:nvCxnSpPr>
        <xdr:cNvPr id="172" name="直線コネクタ 171">
          <a:extLst>
            <a:ext uri="{FF2B5EF4-FFF2-40B4-BE49-F238E27FC236}">
              <a16:creationId xmlns:a16="http://schemas.microsoft.com/office/drawing/2014/main" id="{00000000-0008-0000-0700-0000AC000000}"/>
            </a:ext>
          </a:extLst>
        </xdr:cNvPr>
        <xdr:cNvCxnSpPr/>
      </xdr:nvCxnSpPr>
      <xdr:spPr>
        <a:xfrm>
          <a:off x="4546600" y="134237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60575</xdr:rowOff>
    </xdr:from>
    <xdr:ext cx="599010" cy="259045"/>
    <xdr:sp macro="" textlink="">
      <xdr:nvSpPr>
        <xdr:cNvPr id="173" name="民生費最大値テキスト">
          <a:extLst>
            <a:ext uri="{FF2B5EF4-FFF2-40B4-BE49-F238E27FC236}">
              <a16:creationId xmlns:a16="http://schemas.microsoft.com/office/drawing/2014/main" id="{00000000-0008-0000-0700-0000AD000000}"/>
            </a:ext>
          </a:extLst>
        </xdr:cNvPr>
        <xdr:cNvSpPr txBox="1"/>
      </xdr:nvSpPr>
      <xdr:spPr>
        <a:xfrm>
          <a:off x="4686300" y="117191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620,401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69</xdr:row>
      <xdr:rowOff>113898</xdr:rowOff>
    </xdr:from>
    <xdr:to>
      <xdr:col>24</xdr:col>
      <xdr:colOff>152400</xdr:colOff>
      <xdr:row>69</xdr:row>
      <xdr:rowOff>113898</xdr:rowOff>
    </xdr:to>
    <xdr:cxnSp macro="">
      <xdr:nvCxnSpPr>
        <xdr:cNvPr id="174" name="直線コネクタ 173">
          <a:extLst>
            <a:ext uri="{FF2B5EF4-FFF2-40B4-BE49-F238E27FC236}">
              <a16:creationId xmlns:a16="http://schemas.microsoft.com/office/drawing/2014/main" id="{00000000-0008-0000-0700-0000AE000000}"/>
            </a:ext>
          </a:extLst>
        </xdr:cNvPr>
        <xdr:cNvCxnSpPr/>
      </xdr:nvCxnSpPr>
      <xdr:spPr>
        <a:xfrm>
          <a:off x="4546600" y="119439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75</xdr:row>
      <xdr:rowOff>35677</xdr:rowOff>
    </xdr:from>
    <xdr:to>
      <xdr:col>24</xdr:col>
      <xdr:colOff>63500</xdr:colOff>
      <xdr:row>76</xdr:row>
      <xdr:rowOff>27418</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flipV="1">
          <a:off x="3797300" y="12894427"/>
          <a:ext cx="838200" cy="1631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123595</xdr:rowOff>
    </xdr:from>
    <xdr:ext cx="599010" cy="259045"/>
    <xdr:sp macro="" textlink="">
      <xdr:nvSpPr>
        <xdr:cNvPr id="176" name="民生費平均値テキスト">
          <a:extLst>
            <a:ext uri="{FF2B5EF4-FFF2-40B4-BE49-F238E27FC236}">
              <a16:creationId xmlns:a16="http://schemas.microsoft.com/office/drawing/2014/main" id="{00000000-0008-0000-0700-0000B0000000}"/>
            </a:ext>
          </a:extLst>
        </xdr:cNvPr>
        <xdr:cNvSpPr txBox="1"/>
      </xdr:nvSpPr>
      <xdr:spPr>
        <a:xfrm>
          <a:off x="4686300" y="1298234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280,270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145168</xdr:rowOff>
    </xdr:from>
    <xdr:to>
      <xdr:col>24</xdr:col>
      <xdr:colOff>114300</xdr:colOff>
      <xdr:row>76</xdr:row>
      <xdr:rowOff>75318</xdr:rowOff>
    </xdr:to>
    <xdr:sp macro="" textlink="">
      <xdr:nvSpPr>
        <xdr:cNvPr id="177" name="フローチャート: 判断 176">
          <a:extLst>
            <a:ext uri="{FF2B5EF4-FFF2-40B4-BE49-F238E27FC236}">
              <a16:creationId xmlns:a16="http://schemas.microsoft.com/office/drawing/2014/main" id="{00000000-0008-0000-0700-0000B1000000}"/>
            </a:ext>
          </a:extLst>
        </xdr:cNvPr>
        <xdr:cNvSpPr/>
      </xdr:nvSpPr>
      <xdr:spPr>
        <a:xfrm>
          <a:off x="4584700" y="130039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75</xdr:row>
      <xdr:rowOff>166469</xdr:rowOff>
    </xdr:from>
    <xdr:to>
      <xdr:col>19</xdr:col>
      <xdr:colOff>177800</xdr:colOff>
      <xdr:row>76</xdr:row>
      <xdr:rowOff>27418</xdr:rowOff>
    </xdr:to>
    <xdr:cxnSp macro="">
      <xdr:nvCxnSpPr>
        <xdr:cNvPr id="178" name="直線コネクタ 177">
          <a:extLst>
            <a:ext uri="{FF2B5EF4-FFF2-40B4-BE49-F238E27FC236}">
              <a16:creationId xmlns:a16="http://schemas.microsoft.com/office/drawing/2014/main" id="{00000000-0008-0000-0700-0000B2000000}"/>
            </a:ext>
          </a:extLst>
        </xdr:cNvPr>
        <xdr:cNvCxnSpPr/>
      </xdr:nvCxnSpPr>
      <xdr:spPr>
        <a:xfrm>
          <a:off x="2908300" y="13025219"/>
          <a:ext cx="889000" cy="323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45904</xdr:rowOff>
    </xdr:from>
    <xdr:to>
      <xdr:col>20</xdr:col>
      <xdr:colOff>38100</xdr:colOff>
      <xdr:row>76</xdr:row>
      <xdr:rowOff>147504</xdr:rowOff>
    </xdr:to>
    <xdr:sp macro="" textlink="">
      <xdr:nvSpPr>
        <xdr:cNvPr id="179" name="フローチャート: 判断 178">
          <a:extLst>
            <a:ext uri="{FF2B5EF4-FFF2-40B4-BE49-F238E27FC236}">
              <a16:creationId xmlns:a16="http://schemas.microsoft.com/office/drawing/2014/main" id="{00000000-0008-0000-0700-0000B3000000}"/>
            </a:ext>
          </a:extLst>
        </xdr:cNvPr>
        <xdr:cNvSpPr/>
      </xdr:nvSpPr>
      <xdr:spPr>
        <a:xfrm>
          <a:off x="3746500" y="13076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138631</xdr:rowOff>
    </xdr:from>
    <xdr:ext cx="599010" cy="259045"/>
    <xdr:sp macro="" textlink="">
      <xdr:nvSpPr>
        <xdr:cNvPr id="180" name="テキスト ボックス 179">
          <a:extLst>
            <a:ext uri="{FF2B5EF4-FFF2-40B4-BE49-F238E27FC236}">
              <a16:creationId xmlns:a16="http://schemas.microsoft.com/office/drawing/2014/main" id="{00000000-0008-0000-0700-0000B4000000}"/>
            </a:ext>
          </a:extLst>
        </xdr:cNvPr>
        <xdr:cNvSpPr txBox="1"/>
      </xdr:nvSpPr>
      <xdr:spPr>
        <a:xfrm>
          <a:off x="3497795" y="131688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258,166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75</xdr:row>
      <xdr:rowOff>166469</xdr:rowOff>
    </xdr:from>
    <xdr:to>
      <xdr:col>15</xdr:col>
      <xdr:colOff>50800</xdr:colOff>
      <xdr:row>76</xdr:row>
      <xdr:rowOff>41118</xdr:rowOff>
    </xdr:to>
    <xdr:cxnSp macro="">
      <xdr:nvCxnSpPr>
        <xdr:cNvPr id="181" name="直線コネクタ 180">
          <a:extLst>
            <a:ext uri="{FF2B5EF4-FFF2-40B4-BE49-F238E27FC236}">
              <a16:creationId xmlns:a16="http://schemas.microsoft.com/office/drawing/2014/main" id="{00000000-0008-0000-0700-0000B5000000}"/>
            </a:ext>
          </a:extLst>
        </xdr:cNvPr>
        <xdr:cNvCxnSpPr/>
      </xdr:nvCxnSpPr>
      <xdr:spPr>
        <a:xfrm flipV="1">
          <a:off x="2019300" y="13025219"/>
          <a:ext cx="889000" cy="460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48617</xdr:rowOff>
    </xdr:from>
    <xdr:to>
      <xdr:col>15</xdr:col>
      <xdr:colOff>101600</xdr:colOff>
      <xdr:row>76</xdr:row>
      <xdr:rowOff>150217</xdr:rowOff>
    </xdr:to>
    <xdr:sp macro="" textlink="">
      <xdr:nvSpPr>
        <xdr:cNvPr id="182" name="フローチャート: 判断 181">
          <a:extLst>
            <a:ext uri="{FF2B5EF4-FFF2-40B4-BE49-F238E27FC236}">
              <a16:creationId xmlns:a16="http://schemas.microsoft.com/office/drawing/2014/main" id="{00000000-0008-0000-0700-0000B6000000}"/>
            </a:ext>
          </a:extLst>
        </xdr:cNvPr>
        <xdr:cNvSpPr/>
      </xdr:nvSpPr>
      <xdr:spPr>
        <a:xfrm>
          <a:off x="2857500" y="130788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141344</xdr:rowOff>
    </xdr:from>
    <xdr:ext cx="599010" cy="259045"/>
    <xdr:sp macro="" textlink="">
      <xdr:nvSpPr>
        <xdr:cNvPr id="183" name="テキスト ボックス 182">
          <a:extLst>
            <a:ext uri="{FF2B5EF4-FFF2-40B4-BE49-F238E27FC236}">
              <a16:creationId xmlns:a16="http://schemas.microsoft.com/office/drawing/2014/main" id="{00000000-0008-0000-0700-0000B7000000}"/>
            </a:ext>
          </a:extLst>
        </xdr:cNvPr>
        <xdr:cNvSpPr txBox="1"/>
      </xdr:nvSpPr>
      <xdr:spPr>
        <a:xfrm>
          <a:off x="2608795" y="131715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257,335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41118</xdr:rowOff>
    </xdr:from>
    <xdr:to>
      <xdr:col>10</xdr:col>
      <xdr:colOff>114300</xdr:colOff>
      <xdr:row>76</xdr:row>
      <xdr:rowOff>152896</xdr:rowOff>
    </xdr:to>
    <xdr:cxnSp macro="">
      <xdr:nvCxnSpPr>
        <xdr:cNvPr id="184" name="直線コネクタ 183">
          <a:extLst>
            <a:ext uri="{FF2B5EF4-FFF2-40B4-BE49-F238E27FC236}">
              <a16:creationId xmlns:a16="http://schemas.microsoft.com/office/drawing/2014/main" id="{00000000-0008-0000-0700-0000B8000000}"/>
            </a:ext>
          </a:extLst>
        </xdr:cNvPr>
        <xdr:cNvCxnSpPr/>
      </xdr:nvCxnSpPr>
      <xdr:spPr>
        <a:xfrm flipV="1">
          <a:off x="1130300" y="13071318"/>
          <a:ext cx="889000" cy="1117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81011</xdr:rowOff>
    </xdr:from>
    <xdr:to>
      <xdr:col>10</xdr:col>
      <xdr:colOff>165100</xdr:colOff>
      <xdr:row>77</xdr:row>
      <xdr:rowOff>11161</xdr:rowOff>
    </xdr:to>
    <xdr:sp macro="" textlink="">
      <xdr:nvSpPr>
        <xdr:cNvPr id="185" name="フローチャート: 判断 184">
          <a:extLst>
            <a:ext uri="{FF2B5EF4-FFF2-40B4-BE49-F238E27FC236}">
              <a16:creationId xmlns:a16="http://schemas.microsoft.com/office/drawing/2014/main" id="{00000000-0008-0000-0700-0000B9000000}"/>
            </a:ext>
          </a:extLst>
        </xdr:cNvPr>
        <xdr:cNvSpPr/>
      </xdr:nvSpPr>
      <xdr:spPr>
        <a:xfrm>
          <a:off x="1968500" y="13111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2288</xdr:rowOff>
    </xdr:from>
    <xdr:ext cx="599010" cy="259045"/>
    <xdr:sp macro="" textlink="">
      <xdr:nvSpPr>
        <xdr:cNvPr id="186" name="テキスト ボックス 185">
          <a:extLst>
            <a:ext uri="{FF2B5EF4-FFF2-40B4-BE49-F238E27FC236}">
              <a16:creationId xmlns:a16="http://schemas.microsoft.com/office/drawing/2014/main" id="{00000000-0008-0000-0700-0000BA000000}"/>
            </a:ext>
          </a:extLst>
        </xdr:cNvPr>
        <xdr:cNvSpPr txBox="1"/>
      </xdr:nvSpPr>
      <xdr:spPr>
        <a:xfrm>
          <a:off x="1719795" y="132039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120583</xdr:rowOff>
    </xdr:from>
    <xdr:to>
      <xdr:col>6</xdr:col>
      <xdr:colOff>38100</xdr:colOff>
      <xdr:row>77</xdr:row>
      <xdr:rowOff>50733</xdr:rowOff>
    </xdr:to>
    <xdr:sp macro="" textlink="">
      <xdr:nvSpPr>
        <xdr:cNvPr id="187" name="フローチャート: 判断 186">
          <a:extLst>
            <a:ext uri="{FF2B5EF4-FFF2-40B4-BE49-F238E27FC236}">
              <a16:creationId xmlns:a16="http://schemas.microsoft.com/office/drawing/2014/main" id="{00000000-0008-0000-0700-0000BB000000}"/>
            </a:ext>
          </a:extLst>
        </xdr:cNvPr>
        <xdr:cNvSpPr/>
      </xdr:nvSpPr>
      <xdr:spPr>
        <a:xfrm>
          <a:off x="1079500" y="131507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41860</xdr:rowOff>
    </xdr:from>
    <xdr:ext cx="59901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830795" y="132435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235,298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156327</xdr:rowOff>
    </xdr:from>
    <xdr:to>
      <xdr:col>24</xdr:col>
      <xdr:colOff>114300</xdr:colOff>
      <xdr:row>75</xdr:row>
      <xdr:rowOff>86477</xdr:rowOff>
    </xdr:to>
    <xdr:sp macro="" textlink="">
      <xdr:nvSpPr>
        <xdr:cNvPr id="194" name="楕円 193">
          <a:extLst>
            <a:ext uri="{FF2B5EF4-FFF2-40B4-BE49-F238E27FC236}">
              <a16:creationId xmlns:a16="http://schemas.microsoft.com/office/drawing/2014/main" id="{00000000-0008-0000-0700-0000C2000000}"/>
            </a:ext>
          </a:extLst>
        </xdr:cNvPr>
        <xdr:cNvSpPr/>
      </xdr:nvSpPr>
      <xdr:spPr>
        <a:xfrm>
          <a:off x="4584700" y="128436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7754</xdr:rowOff>
    </xdr:from>
    <xdr:ext cx="599010" cy="259045"/>
    <xdr:sp macro="" textlink="">
      <xdr:nvSpPr>
        <xdr:cNvPr id="195" name="民生費該当値テキスト">
          <a:extLst>
            <a:ext uri="{FF2B5EF4-FFF2-40B4-BE49-F238E27FC236}">
              <a16:creationId xmlns:a16="http://schemas.microsoft.com/office/drawing/2014/main" id="{00000000-0008-0000-0700-0000C3000000}"/>
            </a:ext>
          </a:extLst>
        </xdr:cNvPr>
        <xdr:cNvSpPr txBox="1"/>
      </xdr:nvSpPr>
      <xdr:spPr>
        <a:xfrm>
          <a:off x="4686300" y="126950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329,353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75</xdr:row>
      <xdr:rowOff>148068</xdr:rowOff>
    </xdr:from>
    <xdr:to>
      <xdr:col>20</xdr:col>
      <xdr:colOff>38100</xdr:colOff>
      <xdr:row>76</xdr:row>
      <xdr:rowOff>78218</xdr:rowOff>
    </xdr:to>
    <xdr:sp macro="" textlink="">
      <xdr:nvSpPr>
        <xdr:cNvPr id="196" name="楕円 195">
          <a:extLst>
            <a:ext uri="{FF2B5EF4-FFF2-40B4-BE49-F238E27FC236}">
              <a16:creationId xmlns:a16="http://schemas.microsoft.com/office/drawing/2014/main" id="{00000000-0008-0000-0700-0000C4000000}"/>
            </a:ext>
          </a:extLst>
        </xdr:cNvPr>
        <xdr:cNvSpPr/>
      </xdr:nvSpPr>
      <xdr:spPr>
        <a:xfrm>
          <a:off x="3746500" y="130068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94745</xdr:rowOff>
    </xdr:from>
    <xdr:ext cx="599010" cy="259045"/>
    <xdr:sp macro="" textlink="">
      <xdr:nvSpPr>
        <xdr:cNvPr id="197" name="テキスト ボックス 196">
          <a:extLst>
            <a:ext uri="{FF2B5EF4-FFF2-40B4-BE49-F238E27FC236}">
              <a16:creationId xmlns:a16="http://schemas.microsoft.com/office/drawing/2014/main" id="{00000000-0008-0000-0700-0000C5000000}"/>
            </a:ext>
          </a:extLst>
        </xdr:cNvPr>
        <xdr:cNvSpPr txBox="1"/>
      </xdr:nvSpPr>
      <xdr:spPr>
        <a:xfrm>
          <a:off x="3497795" y="127820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279,382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75</xdr:row>
      <xdr:rowOff>115669</xdr:rowOff>
    </xdr:from>
    <xdr:to>
      <xdr:col>15</xdr:col>
      <xdr:colOff>101600</xdr:colOff>
      <xdr:row>76</xdr:row>
      <xdr:rowOff>45819</xdr:rowOff>
    </xdr:to>
    <xdr:sp macro="" textlink="">
      <xdr:nvSpPr>
        <xdr:cNvPr id="198" name="楕円 197">
          <a:extLst>
            <a:ext uri="{FF2B5EF4-FFF2-40B4-BE49-F238E27FC236}">
              <a16:creationId xmlns:a16="http://schemas.microsoft.com/office/drawing/2014/main" id="{00000000-0008-0000-0700-0000C6000000}"/>
            </a:ext>
          </a:extLst>
        </xdr:cNvPr>
        <xdr:cNvSpPr/>
      </xdr:nvSpPr>
      <xdr:spPr>
        <a:xfrm>
          <a:off x="2857500" y="129744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62346</xdr:rowOff>
    </xdr:from>
    <xdr:ext cx="599010" cy="259045"/>
    <xdr:sp macro="" textlink="">
      <xdr:nvSpPr>
        <xdr:cNvPr id="199" name="テキスト ボックス 198">
          <a:extLst>
            <a:ext uri="{FF2B5EF4-FFF2-40B4-BE49-F238E27FC236}">
              <a16:creationId xmlns:a16="http://schemas.microsoft.com/office/drawing/2014/main" id="{00000000-0008-0000-0700-0000C7000000}"/>
            </a:ext>
          </a:extLst>
        </xdr:cNvPr>
        <xdr:cNvSpPr txBox="1"/>
      </xdr:nvSpPr>
      <xdr:spPr>
        <a:xfrm>
          <a:off x="2608795" y="127496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289,303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75</xdr:row>
      <xdr:rowOff>161768</xdr:rowOff>
    </xdr:from>
    <xdr:to>
      <xdr:col>10</xdr:col>
      <xdr:colOff>165100</xdr:colOff>
      <xdr:row>76</xdr:row>
      <xdr:rowOff>91918</xdr:rowOff>
    </xdr:to>
    <xdr:sp macro="" textlink="">
      <xdr:nvSpPr>
        <xdr:cNvPr id="200" name="楕円 199">
          <a:extLst>
            <a:ext uri="{FF2B5EF4-FFF2-40B4-BE49-F238E27FC236}">
              <a16:creationId xmlns:a16="http://schemas.microsoft.com/office/drawing/2014/main" id="{00000000-0008-0000-0700-0000C8000000}"/>
            </a:ext>
          </a:extLst>
        </xdr:cNvPr>
        <xdr:cNvSpPr/>
      </xdr:nvSpPr>
      <xdr:spPr>
        <a:xfrm>
          <a:off x="1968500" y="130205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108445</xdr:rowOff>
    </xdr:from>
    <xdr:ext cx="599010" cy="259045"/>
    <xdr:sp macro="" textlink="">
      <xdr:nvSpPr>
        <xdr:cNvPr id="201" name="テキスト ボックス 200">
          <a:extLst>
            <a:ext uri="{FF2B5EF4-FFF2-40B4-BE49-F238E27FC236}">
              <a16:creationId xmlns:a16="http://schemas.microsoft.com/office/drawing/2014/main" id="{00000000-0008-0000-0700-0000C9000000}"/>
            </a:ext>
          </a:extLst>
        </xdr:cNvPr>
        <xdr:cNvSpPr txBox="1"/>
      </xdr:nvSpPr>
      <xdr:spPr>
        <a:xfrm>
          <a:off x="1719795" y="127957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275,187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102096</xdr:rowOff>
    </xdr:from>
    <xdr:to>
      <xdr:col>6</xdr:col>
      <xdr:colOff>38100</xdr:colOff>
      <xdr:row>77</xdr:row>
      <xdr:rowOff>32246</xdr:rowOff>
    </xdr:to>
    <xdr:sp macro="" textlink="">
      <xdr:nvSpPr>
        <xdr:cNvPr id="202" name="楕円 201">
          <a:extLst>
            <a:ext uri="{FF2B5EF4-FFF2-40B4-BE49-F238E27FC236}">
              <a16:creationId xmlns:a16="http://schemas.microsoft.com/office/drawing/2014/main" id="{00000000-0008-0000-0700-0000CA000000}"/>
            </a:ext>
          </a:extLst>
        </xdr:cNvPr>
        <xdr:cNvSpPr/>
      </xdr:nvSpPr>
      <xdr:spPr>
        <a:xfrm>
          <a:off x="1079500" y="131322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48774</xdr:rowOff>
    </xdr:from>
    <xdr:ext cx="599010" cy="259045"/>
    <xdr:sp macro="" textlink="">
      <xdr:nvSpPr>
        <xdr:cNvPr id="203" name="テキスト ボックス 202">
          <a:extLst>
            <a:ext uri="{FF2B5EF4-FFF2-40B4-BE49-F238E27FC236}">
              <a16:creationId xmlns:a16="http://schemas.microsoft.com/office/drawing/2014/main" id="{00000000-0008-0000-0700-0000CB000000}"/>
            </a:ext>
          </a:extLst>
        </xdr:cNvPr>
        <xdr:cNvSpPr txBox="1"/>
      </xdr:nvSpPr>
      <xdr:spPr>
        <a:xfrm>
          <a:off x="830795" y="129075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240,959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4" name="正方形/長方形 203">
          <a:extLst>
            <a:ext uri="{FF2B5EF4-FFF2-40B4-BE49-F238E27FC236}">
              <a16:creationId xmlns:a16="http://schemas.microsoft.com/office/drawing/2014/main" id="{00000000-0008-0000-0700-0000CC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2" name="テキスト ボックス 211">
          <a:extLst>
            <a:ext uri="{FF2B5EF4-FFF2-40B4-BE49-F238E27FC236}">
              <a16:creationId xmlns:a16="http://schemas.microsoft.com/office/drawing/2014/main" id="{00000000-0008-0000-0700-0000D4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3" name="直線コネクタ 212">
          <a:extLst>
            <a:ext uri="{FF2B5EF4-FFF2-40B4-BE49-F238E27FC236}">
              <a16:creationId xmlns:a16="http://schemas.microsoft.com/office/drawing/2014/main" id="{00000000-0008-0000-0700-0000D5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98</xdr:row>
      <xdr:rowOff>139700</xdr:rowOff>
    </xdr:from>
    <xdr:to>
      <xdr:col>28</xdr:col>
      <xdr:colOff>114300</xdr:colOff>
      <xdr:row>98</xdr:row>
      <xdr:rowOff>139700</xdr:rowOff>
    </xdr:to>
    <xdr:cxnSp macro="">
      <xdr:nvCxnSpPr>
        <xdr:cNvPr id="214" name="直線コネクタ 213">
          <a:extLst>
            <a:ext uri="{FF2B5EF4-FFF2-40B4-BE49-F238E27FC236}">
              <a16:creationId xmlns:a16="http://schemas.microsoft.com/office/drawing/2014/main" id="{00000000-0008-0000-0700-0000D6000000}"/>
            </a:ext>
          </a:extLst>
        </xdr:cNvPr>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97</xdr:row>
      <xdr:rowOff>168927</xdr:rowOff>
    </xdr:from>
    <xdr:ext cx="248786" cy="259045"/>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513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95</xdr:row>
      <xdr:rowOff>54627</xdr:rowOff>
    </xdr:from>
    <xdr:ext cx="595419" cy="259045"/>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166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92</xdr:row>
      <xdr:rowOff>111777</xdr:rowOff>
    </xdr:from>
    <xdr:ext cx="595419"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166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168927</xdr:rowOff>
    </xdr:from>
    <xdr:ext cx="59541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166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4" name="衛生費グラフ枠">
          <a:extLst>
            <a:ext uri="{FF2B5EF4-FFF2-40B4-BE49-F238E27FC236}">
              <a16:creationId xmlns:a16="http://schemas.microsoft.com/office/drawing/2014/main" id="{00000000-0008-0000-0700-0000E0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92872</xdr:rowOff>
    </xdr:from>
    <xdr:to>
      <xdr:col>24</xdr:col>
      <xdr:colOff>62865</xdr:colOff>
      <xdr:row>98</xdr:row>
      <xdr:rowOff>58916</xdr:rowOff>
    </xdr:to>
    <xdr:cxnSp macro="">
      <xdr:nvCxnSpPr>
        <xdr:cNvPr id="225" name="直線コネクタ 224">
          <a:extLst>
            <a:ext uri="{FF2B5EF4-FFF2-40B4-BE49-F238E27FC236}">
              <a16:creationId xmlns:a16="http://schemas.microsoft.com/office/drawing/2014/main" id="{00000000-0008-0000-0700-0000E1000000}"/>
            </a:ext>
          </a:extLst>
        </xdr:cNvPr>
        <xdr:cNvCxnSpPr/>
      </xdr:nvCxnSpPr>
      <xdr:spPr>
        <a:xfrm flipV="1">
          <a:off x="4633595" y="15523372"/>
          <a:ext cx="1270" cy="13376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62743</xdr:rowOff>
    </xdr:from>
    <xdr:ext cx="534377" cy="259045"/>
    <xdr:sp macro="" textlink="">
      <xdr:nvSpPr>
        <xdr:cNvPr id="226" name="衛生費最小値テキスト">
          <a:extLst>
            <a:ext uri="{FF2B5EF4-FFF2-40B4-BE49-F238E27FC236}">
              <a16:creationId xmlns:a16="http://schemas.microsoft.com/office/drawing/2014/main" id="{00000000-0008-0000-0700-0000E2000000}"/>
            </a:ext>
          </a:extLst>
        </xdr:cNvPr>
        <xdr:cNvSpPr txBox="1"/>
      </xdr:nvSpPr>
      <xdr:spPr>
        <a:xfrm>
          <a:off x="4686300" y="168648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35,339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58916</xdr:rowOff>
    </xdr:from>
    <xdr:to>
      <xdr:col>24</xdr:col>
      <xdr:colOff>152400</xdr:colOff>
      <xdr:row>98</xdr:row>
      <xdr:rowOff>58916</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a:off x="4546600" y="168610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39549</xdr:rowOff>
    </xdr:from>
    <xdr:ext cx="599010" cy="259045"/>
    <xdr:sp macro="" textlink="">
      <xdr:nvSpPr>
        <xdr:cNvPr id="228" name="衛生費最大値テキスト">
          <a:extLst>
            <a:ext uri="{FF2B5EF4-FFF2-40B4-BE49-F238E27FC236}">
              <a16:creationId xmlns:a16="http://schemas.microsoft.com/office/drawing/2014/main" id="{00000000-0008-0000-0700-0000E4000000}"/>
            </a:ext>
          </a:extLst>
        </xdr:cNvPr>
        <xdr:cNvSpPr txBox="1"/>
      </xdr:nvSpPr>
      <xdr:spPr>
        <a:xfrm>
          <a:off x="4686300" y="152985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620,485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92872</xdr:rowOff>
    </xdr:from>
    <xdr:to>
      <xdr:col>24</xdr:col>
      <xdr:colOff>152400</xdr:colOff>
      <xdr:row>90</xdr:row>
      <xdr:rowOff>92872</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a:off x="4546600" y="155233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130510</xdr:rowOff>
    </xdr:from>
    <xdr:to>
      <xdr:col>24</xdr:col>
      <xdr:colOff>63500</xdr:colOff>
      <xdr:row>96</xdr:row>
      <xdr:rowOff>34196</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flipV="1">
          <a:off x="3797300" y="16418260"/>
          <a:ext cx="838200" cy="751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53106</xdr:rowOff>
    </xdr:from>
    <xdr:ext cx="599010" cy="259045"/>
    <xdr:sp macro="" textlink="">
      <xdr:nvSpPr>
        <xdr:cNvPr id="231" name="衛生費平均値テキスト">
          <a:extLst>
            <a:ext uri="{FF2B5EF4-FFF2-40B4-BE49-F238E27FC236}">
              <a16:creationId xmlns:a16="http://schemas.microsoft.com/office/drawing/2014/main" id="{00000000-0008-0000-0700-0000E7000000}"/>
            </a:ext>
          </a:extLst>
        </xdr:cNvPr>
        <xdr:cNvSpPr txBox="1"/>
      </xdr:nvSpPr>
      <xdr:spPr>
        <a:xfrm>
          <a:off x="4686300" y="1651230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156,221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74679</xdr:rowOff>
    </xdr:from>
    <xdr:to>
      <xdr:col>24</xdr:col>
      <xdr:colOff>114300</xdr:colOff>
      <xdr:row>97</xdr:row>
      <xdr:rowOff>4829</xdr:rowOff>
    </xdr:to>
    <xdr:sp macro="" textlink="">
      <xdr:nvSpPr>
        <xdr:cNvPr id="232" name="フローチャート: 判断 231">
          <a:extLst>
            <a:ext uri="{FF2B5EF4-FFF2-40B4-BE49-F238E27FC236}">
              <a16:creationId xmlns:a16="http://schemas.microsoft.com/office/drawing/2014/main" id="{00000000-0008-0000-0700-0000E8000000}"/>
            </a:ext>
          </a:extLst>
        </xdr:cNvPr>
        <xdr:cNvSpPr/>
      </xdr:nvSpPr>
      <xdr:spPr>
        <a:xfrm>
          <a:off x="4584700" y="165338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34196</xdr:rowOff>
    </xdr:from>
    <xdr:to>
      <xdr:col>19</xdr:col>
      <xdr:colOff>177800</xdr:colOff>
      <xdr:row>96</xdr:row>
      <xdr:rowOff>68100</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flipV="1">
          <a:off x="2908300" y="16493396"/>
          <a:ext cx="889000" cy="339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89323</xdr:rowOff>
    </xdr:from>
    <xdr:to>
      <xdr:col>20</xdr:col>
      <xdr:colOff>38100</xdr:colOff>
      <xdr:row>97</xdr:row>
      <xdr:rowOff>19473</xdr:rowOff>
    </xdr:to>
    <xdr:sp macro="" textlink="">
      <xdr:nvSpPr>
        <xdr:cNvPr id="234" name="フローチャート: 判断 233">
          <a:extLst>
            <a:ext uri="{FF2B5EF4-FFF2-40B4-BE49-F238E27FC236}">
              <a16:creationId xmlns:a16="http://schemas.microsoft.com/office/drawing/2014/main" id="{00000000-0008-0000-0700-0000EA000000}"/>
            </a:ext>
          </a:extLst>
        </xdr:cNvPr>
        <xdr:cNvSpPr/>
      </xdr:nvSpPr>
      <xdr:spPr>
        <a:xfrm>
          <a:off x="3746500" y="165485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97</xdr:row>
      <xdr:rowOff>10600</xdr:rowOff>
    </xdr:from>
    <xdr:ext cx="599010" cy="259045"/>
    <xdr:sp macro="" textlink="">
      <xdr:nvSpPr>
        <xdr:cNvPr id="235" name="テキスト ボックス 234">
          <a:extLst>
            <a:ext uri="{FF2B5EF4-FFF2-40B4-BE49-F238E27FC236}">
              <a16:creationId xmlns:a16="http://schemas.microsoft.com/office/drawing/2014/main" id="{00000000-0008-0000-0700-0000EB000000}"/>
            </a:ext>
          </a:extLst>
        </xdr:cNvPr>
        <xdr:cNvSpPr txBox="1"/>
      </xdr:nvSpPr>
      <xdr:spPr>
        <a:xfrm>
          <a:off x="3497795" y="166412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149,815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63201</xdr:rowOff>
    </xdr:from>
    <xdr:to>
      <xdr:col>15</xdr:col>
      <xdr:colOff>50800</xdr:colOff>
      <xdr:row>96</xdr:row>
      <xdr:rowOff>68100</xdr:rowOff>
    </xdr:to>
    <xdr:cxnSp macro="">
      <xdr:nvCxnSpPr>
        <xdr:cNvPr id="236" name="直線コネクタ 235">
          <a:extLst>
            <a:ext uri="{FF2B5EF4-FFF2-40B4-BE49-F238E27FC236}">
              <a16:creationId xmlns:a16="http://schemas.microsoft.com/office/drawing/2014/main" id="{00000000-0008-0000-0700-0000EC000000}"/>
            </a:ext>
          </a:extLst>
        </xdr:cNvPr>
        <xdr:cNvCxnSpPr/>
      </xdr:nvCxnSpPr>
      <xdr:spPr>
        <a:xfrm>
          <a:off x="2019300" y="16522401"/>
          <a:ext cx="889000" cy="48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99735</xdr:rowOff>
    </xdr:from>
    <xdr:to>
      <xdr:col>15</xdr:col>
      <xdr:colOff>101600</xdr:colOff>
      <xdr:row>97</xdr:row>
      <xdr:rowOff>29885</xdr:rowOff>
    </xdr:to>
    <xdr:sp macro="" textlink="">
      <xdr:nvSpPr>
        <xdr:cNvPr id="237" name="フローチャート: 判断 236">
          <a:extLst>
            <a:ext uri="{FF2B5EF4-FFF2-40B4-BE49-F238E27FC236}">
              <a16:creationId xmlns:a16="http://schemas.microsoft.com/office/drawing/2014/main" id="{00000000-0008-0000-0700-0000ED000000}"/>
            </a:ext>
          </a:extLst>
        </xdr:cNvPr>
        <xdr:cNvSpPr/>
      </xdr:nvSpPr>
      <xdr:spPr>
        <a:xfrm>
          <a:off x="2857500" y="165589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97</xdr:row>
      <xdr:rowOff>21012</xdr:rowOff>
    </xdr:from>
    <xdr:ext cx="599010" cy="259045"/>
    <xdr:sp macro="" textlink="">
      <xdr:nvSpPr>
        <xdr:cNvPr id="238" name="テキスト ボックス 237">
          <a:extLst>
            <a:ext uri="{FF2B5EF4-FFF2-40B4-BE49-F238E27FC236}">
              <a16:creationId xmlns:a16="http://schemas.microsoft.com/office/drawing/2014/main" id="{00000000-0008-0000-0700-0000EE000000}"/>
            </a:ext>
          </a:extLst>
        </xdr:cNvPr>
        <xdr:cNvSpPr txBox="1"/>
      </xdr:nvSpPr>
      <xdr:spPr>
        <a:xfrm>
          <a:off x="2608795" y="166516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145,260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63201</xdr:rowOff>
    </xdr:from>
    <xdr:to>
      <xdr:col>10</xdr:col>
      <xdr:colOff>114300</xdr:colOff>
      <xdr:row>96</xdr:row>
      <xdr:rowOff>123675</xdr:rowOff>
    </xdr:to>
    <xdr:cxnSp macro="">
      <xdr:nvCxnSpPr>
        <xdr:cNvPr id="239" name="直線コネクタ 238">
          <a:extLst>
            <a:ext uri="{FF2B5EF4-FFF2-40B4-BE49-F238E27FC236}">
              <a16:creationId xmlns:a16="http://schemas.microsoft.com/office/drawing/2014/main" id="{00000000-0008-0000-0700-0000EF000000}"/>
            </a:ext>
          </a:extLst>
        </xdr:cNvPr>
        <xdr:cNvCxnSpPr/>
      </xdr:nvCxnSpPr>
      <xdr:spPr>
        <a:xfrm flipV="1">
          <a:off x="1130300" y="16522401"/>
          <a:ext cx="889000" cy="604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122918</xdr:rowOff>
    </xdr:from>
    <xdr:to>
      <xdr:col>10</xdr:col>
      <xdr:colOff>165100</xdr:colOff>
      <xdr:row>97</xdr:row>
      <xdr:rowOff>53068</xdr:rowOff>
    </xdr:to>
    <xdr:sp macro="" textlink="">
      <xdr:nvSpPr>
        <xdr:cNvPr id="240" name="フローチャート: 判断 239">
          <a:extLst>
            <a:ext uri="{FF2B5EF4-FFF2-40B4-BE49-F238E27FC236}">
              <a16:creationId xmlns:a16="http://schemas.microsoft.com/office/drawing/2014/main" id="{00000000-0008-0000-0700-0000F0000000}"/>
            </a:ext>
          </a:extLst>
        </xdr:cNvPr>
        <xdr:cNvSpPr/>
      </xdr:nvSpPr>
      <xdr:spPr>
        <a:xfrm>
          <a:off x="1968500" y="165821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97</xdr:row>
      <xdr:rowOff>44195</xdr:rowOff>
    </xdr:from>
    <xdr:ext cx="599010" cy="259045"/>
    <xdr:sp macro="" textlink="">
      <xdr:nvSpPr>
        <xdr:cNvPr id="241" name="テキスト ボックス 240">
          <a:extLst>
            <a:ext uri="{FF2B5EF4-FFF2-40B4-BE49-F238E27FC236}">
              <a16:creationId xmlns:a16="http://schemas.microsoft.com/office/drawing/2014/main" id="{00000000-0008-0000-0700-0000F1000000}"/>
            </a:ext>
          </a:extLst>
        </xdr:cNvPr>
        <xdr:cNvSpPr txBox="1"/>
      </xdr:nvSpPr>
      <xdr:spPr>
        <a:xfrm>
          <a:off x="1719795" y="166748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120952</xdr:rowOff>
    </xdr:from>
    <xdr:to>
      <xdr:col>6</xdr:col>
      <xdr:colOff>38100</xdr:colOff>
      <xdr:row>97</xdr:row>
      <xdr:rowOff>51102</xdr:rowOff>
    </xdr:to>
    <xdr:sp macro="" textlink="">
      <xdr:nvSpPr>
        <xdr:cNvPr id="242" name="フローチャート: 判断 241">
          <a:extLst>
            <a:ext uri="{FF2B5EF4-FFF2-40B4-BE49-F238E27FC236}">
              <a16:creationId xmlns:a16="http://schemas.microsoft.com/office/drawing/2014/main" id="{00000000-0008-0000-0700-0000F2000000}"/>
            </a:ext>
          </a:extLst>
        </xdr:cNvPr>
        <xdr:cNvSpPr/>
      </xdr:nvSpPr>
      <xdr:spPr>
        <a:xfrm>
          <a:off x="1079500" y="165801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97</xdr:row>
      <xdr:rowOff>42229</xdr:rowOff>
    </xdr:from>
    <xdr:ext cx="599010"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830795" y="166728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135,979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79710</xdr:rowOff>
    </xdr:from>
    <xdr:to>
      <xdr:col>24</xdr:col>
      <xdr:colOff>114300</xdr:colOff>
      <xdr:row>96</xdr:row>
      <xdr:rowOff>9860</xdr:rowOff>
    </xdr:to>
    <xdr:sp macro="" textlink="">
      <xdr:nvSpPr>
        <xdr:cNvPr id="249" name="楕円 248">
          <a:extLst>
            <a:ext uri="{FF2B5EF4-FFF2-40B4-BE49-F238E27FC236}">
              <a16:creationId xmlns:a16="http://schemas.microsoft.com/office/drawing/2014/main" id="{00000000-0008-0000-0700-0000F9000000}"/>
            </a:ext>
          </a:extLst>
        </xdr:cNvPr>
        <xdr:cNvSpPr/>
      </xdr:nvSpPr>
      <xdr:spPr>
        <a:xfrm>
          <a:off x="4584700" y="16367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94</xdr:row>
      <xdr:rowOff>102587</xdr:rowOff>
    </xdr:from>
    <xdr:ext cx="599010" cy="259045"/>
    <xdr:sp macro="" textlink="">
      <xdr:nvSpPr>
        <xdr:cNvPr id="250" name="衛生費該当値テキスト">
          <a:extLst>
            <a:ext uri="{FF2B5EF4-FFF2-40B4-BE49-F238E27FC236}">
              <a16:creationId xmlns:a16="http://schemas.microsoft.com/office/drawing/2014/main" id="{00000000-0008-0000-0700-0000FA000000}"/>
            </a:ext>
          </a:extLst>
        </xdr:cNvPr>
        <xdr:cNvSpPr txBox="1"/>
      </xdr:nvSpPr>
      <xdr:spPr>
        <a:xfrm>
          <a:off x="4686300" y="162188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229,020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154846</xdr:rowOff>
    </xdr:from>
    <xdr:to>
      <xdr:col>20</xdr:col>
      <xdr:colOff>38100</xdr:colOff>
      <xdr:row>96</xdr:row>
      <xdr:rowOff>84996</xdr:rowOff>
    </xdr:to>
    <xdr:sp macro="" textlink="">
      <xdr:nvSpPr>
        <xdr:cNvPr id="251" name="楕円 250">
          <a:extLst>
            <a:ext uri="{FF2B5EF4-FFF2-40B4-BE49-F238E27FC236}">
              <a16:creationId xmlns:a16="http://schemas.microsoft.com/office/drawing/2014/main" id="{00000000-0008-0000-0700-0000FB000000}"/>
            </a:ext>
          </a:extLst>
        </xdr:cNvPr>
        <xdr:cNvSpPr/>
      </xdr:nvSpPr>
      <xdr:spPr>
        <a:xfrm>
          <a:off x="3746500" y="164425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94</xdr:row>
      <xdr:rowOff>101523</xdr:rowOff>
    </xdr:from>
    <xdr:ext cx="59901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3497795" y="162178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17300</xdr:rowOff>
    </xdr:from>
    <xdr:to>
      <xdr:col>15</xdr:col>
      <xdr:colOff>101600</xdr:colOff>
      <xdr:row>96</xdr:row>
      <xdr:rowOff>118900</xdr:rowOff>
    </xdr:to>
    <xdr:sp macro="" textlink="">
      <xdr:nvSpPr>
        <xdr:cNvPr id="253" name="楕円 252">
          <a:extLst>
            <a:ext uri="{FF2B5EF4-FFF2-40B4-BE49-F238E27FC236}">
              <a16:creationId xmlns:a16="http://schemas.microsoft.com/office/drawing/2014/main" id="{00000000-0008-0000-0700-0000FD000000}"/>
            </a:ext>
          </a:extLst>
        </xdr:cNvPr>
        <xdr:cNvSpPr/>
      </xdr:nvSpPr>
      <xdr:spPr>
        <a:xfrm>
          <a:off x="2857500" y="16476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94</xdr:row>
      <xdr:rowOff>135427</xdr:rowOff>
    </xdr:from>
    <xdr:ext cx="599010"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2608795" y="162517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181,321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12401</xdr:rowOff>
    </xdr:from>
    <xdr:to>
      <xdr:col>10</xdr:col>
      <xdr:colOff>165100</xdr:colOff>
      <xdr:row>96</xdr:row>
      <xdr:rowOff>114001</xdr:rowOff>
    </xdr:to>
    <xdr:sp macro="" textlink="">
      <xdr:nvSpPr>
        <xdr:cNvPr id="255" name="楕円 254">
          <a:extLst>
            <a:ext uri="{FF2B5EF4-FFF2-40B4-BE49-F238E27FC236}">
              <a16:creationId xmlns:a16="http://schemas.microsoft.com/office/drawing/2014/main" id="{00000000-0008-0000-0700-0000FF000000}"/>
            </a:ext>
          </a:extLst>
        </xdr:cNvPr>
        <xdr:cNvSpPr/>
      </xdr:nvSpPr>
      <xdr:spPr>
        <a:xfrm>
          <a:off x="1968500" y="164716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94</xdr:row>
      <xdr:rowOff>130528</xdr:rowOff>
    </xdr:from>
    <xdr:ext cx="599010" cy="259045"/>
    <xdr:sp macro="" textlink="">
      <xdr:nvSpPr>
        <xdr:cNvPr id="256" name="テキスト ボックス 255">
          <a:extLst>
            <a:ext uri="{FF2B5EF4-FFF2-40B4-BE49-F238E27FC236}">
              <a16:creationId xmlns:a16="http://schemas.microsoft.com/office/drawing/2014/main" id="{00000000-0008-0000-0700-000000010000}"/>
            </a:ext>
          </a:extLst>
        </xdr:cNvPr>
        <xdr:cNvSpPr txBox="1"/>
      </xdr:nvSpPr>
      <xdr:spPr>
        <a:xfrm>
          <a:off x="1719795" y="162468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183,464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72875</xdr:rowOff>
    </xdr:from>
    <xdr:to>
      <xdr:col>6</xdr:col>
      <xdr:colOff>38100</xdr:colOff>
      <xdr:row>97</xdr:row>
      <xdr:rowOff>3025</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1079500" y="16532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95</xdr:row>
      <xdr:rowOff>19552</xdr:rowOff>
    </xdr:from>
    <xdr:ext cx="599010" cy="259045"/>
    <xdr:sp macro="" textlink="">
      <xdr:nvSpPr>
        <xdr:cNvPr id="258" name="テキスト ボックス 257">
          <a:extLst>
            <a:ext uri="{FF2B5EF4-FFF2-40B4-BE49-F238E27FC236}">
              <a16:creationId xmlns:a16="http://schemas.microsoft.com/office/drawing/2014/main" id="{00000000-0008-0000-0700-000002010000}"/>
            </a:ext>
          </a:extLst>
        </xdr:cNvPr>
        <xdr:cNvSpPr txBox="1"/>
      </xdr:nvSpPr>
      <xdr:spPr>
        <a:xfrm>
          <a:off x="830795" y="163073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9" name="正方形/長方形 258">
          <a:extLst>
            <a:ext uri="{FF2B5EF4-FFF2-40B4-BE49-F238E27FC236}">
              <a16:creationId xmlns:a16="http://schemas.microsoft.com/office/drawing/2014/main" id="{00000000-0008-0000-0700-000003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0" name="正方形/長方形 259">
          <a:extLst>
            <a:ext uri="{FF2B5EF4-FFF2-40B4-BE49-F238E27FC236}">
              <a16:creationId xmlns:a16="http://schemas.microsoft.com/office/drawing/2014/main" id="{00000000-0008-0000-0700-000004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1" name="正方形/長方形 260">
          <a:extLst>
            <a:ext uri="{FF2B5EF4-FFF2-40B4-BE49-F238E27FC236}">
              <a16:creationId xmlns:a16="http://schemas.microsoft.com/office/drawing/2014/main" id="{00000000-0008-0000-0700-000005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7" name="テキスト ボックス 266">
          <a:extLst>
            <a:ext uri="{FF2B5EF4-FFF2-40B4-BE49-F238E27FC236}">
              <a16:creationId xmlns:a16="http://schemas.microsoft.com/office/drawing/2014/main" id="{00000000-0008-0000-0700-00000B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8" name="直線コネクタ 267">
          <a:extLst>
            <a:ext uri="{FF2B5EF4-FFF2-40B4-BE49-F238E27FC236}">
              <a16:creationId xmlns:a16="http://schemas.microsoft.com/office/drawing/2014/main" id="{00000000-0008-0000-0700-00000C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69" name="直線コネクタ 268">
          <a:extLst>
            <a:ext uri="{FF2B5EF4-FFF2-40B4-BE49-F238E27FC236}">
              <a16:creationId xmlns:a16="http://schemas.microsoft.com/office/drawing/2014/main" id="{00000000-0008-0000-0700-00000D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0" name="テキスト ボックス 269">
          <a:extLst>
            <a:ext uri="{FF2B5EF4-FFF2-40B4-BE49-F238E27FC236}">
              <a16:creationId xmlns:a16="http://schemas.microsoft.com/office/drawing/2014/main" id="{00000000-0008-0000-0700-00000E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1" name="直線コネクタ 270">
          <a:extLst>
            <a:ext uri="{FF2B5EF4-FFF2-40B4-BE49-F238E27FC236}">
              <a16:creationId xmlns:a16="http://schemas.microsoft.com/office/drawing/2014/main" id="{00000000-0008-0000-0700-00000F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35577</xdr:rowOff>
    </xdr:from>
    <xdr:ext cx="531299" cy="259045"/>
    <xdr:sp macro="" textlink="">
      <xdr:nvSpPr>
        <xdr:cNvPr id="272" name="テキスト ボックス 271">
          <a:extLst>
            <a:ext uri="{FF2B5EF4-FFF2-40B4-BE49-F238E27FC236}">
              <a16:creationId xmlns:a16="http://schemas.microsoft.com/office/drawing/2014/main" id="{00000000-0008-0000-0700-000010010000}"/>
            </a:ext>
          </a:extLst>
        </xdr:cNvPr>
        <xdr:cNvSpPr txBox="1"/>
      </xdr:nvSpPr>
      <xdr:spPr>
        <a:xfrm>
          <a:off x="6072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3" name="直線コネクタ 272">
          <a:extLst>
            <a:ext uri="{FF2B5EF4-FFF2-40B4-BE49-F238E27FC236}">
              <a16:creationId xmlns:a16="http://schemas.microsoft.com/office/drawing/2014/main" id="{00000000-0008-0000-0700-000011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168927</xdr:rowOff>
    </xdr:from>
    <xdr:ext cx="531299" cy="259045"/>
    <xdr:sp macro="" textlink="">
      <xdr:nvSpPr>
        <xdr:cNvPr id="274" name="テキスト ボックス 273">
          <a:extLst>
            <a:ext uri="{FF2B5EF4-FFF2-40B4-BE49-F238E27FC236}">
              <a16:creationId xmlns:a16="http://schemas.microsoft.com/office/drawing/2014/main" id="{00000000-0008-0000-0700-000012010000}"/>
            </a:ext>
          </a:extLst>
        </xdr:cNvPr>
        <xdr:cNvSpPr txBox="1"/>
      </xdr:nvSpPr>
      <xdr:spPr>
        <a:xfrm>
          <a:off x="6072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31</xdr:row>
      <xdr:rowOff>130827</xdr:rowOff>
    </xdr:from>
    <xdr:ext cx="531299" cy="259045"/>
    <xdr:sp macro="" textlink="">
      <xdr:nvSpPr>
        <xdr:cNvPr id="276" name="テキスト ボックス 275">
          <a:extLst>
            <a:ext uri="{FF2B5EF4-FFF2-40B4-BE49-F238E27FC236}">
              <a16:creationId xmlns:a16="http://schemas.microsoft.com/office/drawing/2014/main" id="{00000000-0008-0000-0700-000014010000}"/>
            </a:ext>
          </a:extLst>
        </xdr:cNvPr>
        <xdr:cNvSpPr txBox="1"/>
      </xdr:nvSpPr>
      <xdr:spPr>
        <a:xfrm>
          <a:off x="6072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29</xdr:row>
      <xdr:rowOff>92727</xdr:rowOff>
    </xdr:from>
    <xdr:ext cx="531299" cy="25904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072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1" name="労働費グラフ枠">
          <a:extLst>
            <a:ext uri="{FF2B5EF4-FFF2-40B4-BE49-F238E27FC236}">
              <a16:creationId xmlns:a16="http://schemas.microsoft.com/office/drawing/2014/main" id="{00000000-0008-0000-0700-000019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3835</xdr:rowOff>
    </xdr:from>
    <xdr:to>
      <xdr:col>54</xdr:col>
      <xdr:colOff>189865</xdr:colOff>
      <xdr:row>39</xdr:row>
      <xdr:rowOff>44450</xdr:rowOff>
    </xdr:to>
    <xdr:cxnSp macro="">
      <xdr:nvCxnSpPr>
        <xdr:cNvPr id="282" name="直線コネクタ 281">
          <a:extLst>
            <a:ext uri="{FF2B5EF4-FFF2-40B4-BE49-F238E27FC236}">
              <a16:creationId xmlns:a16="http://schemas.microsoft.com/office/drawing/2014/main" id="{00000000-0008-0000-0700-00001A010000}"/>
            </a:ext>
          </a:extLst>
        </xdr:cNvPr>
        <xdr:cNvCxnSpPr/>
      </xdr:nvCxnSpPr>
      <xdr:spPr>
        <a:xfrm flipV="1">
          <a:off x="10475595" y="5147335"/>
          <a:ext cx="1270" cy="15836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52462</xdr:rowOff>
    </xdr:from>
    <xdr:ext cx="249299" cy="259045"/>
    <xdr:sp macro="" textlink="">
      <xdr:nvSpPr>
        <xdr:cNvPr id="283" name="労働費最小値テキスト">
          <a:extLst>
            <a:ext uri="{FF2B5EF4-FFF2-40B4-BE49-F238E27FC236}">
              <a16:creationId xmlns:a16="http://schemas.microsoft.com/office/drawing/2014/main" id="{00000000-0008-0000-0700-00001B010000}"/>
            </a:ext>
          </a:extLst>
        </xdr:cNvPr>
        <xdr:cNvSpPr txBox="1"/>
      </xdr:nvSpPr>
      <xdr:spPr>
        <a:xfrm>
          <a:off x="10528300" y="673901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84" name="直線コネクタ 283">
          <a:extLst>
            <a:ext uri="{FF2B5EF4-FFF2-40B4-BE49-F238E27FC236}">
              <a16:creationId xmlns:a16="http://schemas.microsoft.com/office/drawing/2014/main" id="{00000000-0008-0000-0700-00001C010000}"/>
            </a:ext>
          </a:extLst>
        </xdr:cNvPr>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121962</xdr:rowOff>
    </xdr:from>
    <xdr:ext cx="534377" cy="259045"/>
    <xdr:sp macro="" textlink="">
      <xdr:nvSpPr>
        <xdr:cNvPr id="285" name="労働費最大値テキスト">
          <a:extLst>
            <a:ext uri="{FF2B5EF4-FFF2-40B4-BE49-F238E27FC236}">
              <a16:creationId xmlns:a16="http://schemas.microsoft.com/office/drawing/2014/main" id="{00000000-0008-0000-0700-00001D010000}"/>
            </a:ext>
          </a:extLst>
        </xdr:cNvPr>
        <xdr:cNvSpPr txBox="1"/>
      </xdr:nvSpPr>
      <xdr:spPr>
        <a:xfrm>
          <a:off x="10528300" y="49225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83,132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3835</xdr:rowOff>
    </xdr:from>
    <xdr:to>
      <xdr:col>55</xdr:col>
      <xdr:colOff>88900</xdr:colOff>
      <xdr:row>30</xdr:row>
      <xdr:rowOff>3835</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a:off x="10388600" y="51473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44450</xdr:rowOff>
    </xdr:from>
    <xdr:to>
      <xdr:col>55</xdr:col>
      <xdr:colOff>0</xdr:colOff>
      <xdr:row>39</xdr:row>
      <xdr:rowOff>44450</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a:off x="9639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141362</xdr:rowOff>
    </xdr:from>
    <xdr:ext cx="469744" cy="259045"/>
    <xdr:sp macro="" textlink="">
      <xdr:nvSpPr>
        <xdr:cNvPr id="288" name="労働費平均値テキスト">
          <a:extLst>
            <a:ext uri="{FF2B5EF4-FFF2-40B4-BE49-F238E27FC236}">
              <a16:creationId xmlns:a16="http://schemas.microsoft.com/office/drawing/2014/main" id="{00000000-0008-0000-0700-000020010000}"/>
            </a:ext>
          </a:extLst>
        </xdr:cNvPr>
        <xdr:cNvSpPr txBox="1"/>
      </xdr:nvSpPr>
      <xdr:spPr>
        <a:xfrm>
          <a:off x="10528300" y="648501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118485</xdr:rowOff>
    </xdr:from>
    <xdr:to>
      <xdr:col>55</xdr:col>
      <xdr:colOff>50800</xdr:colOff>
      <xdr:row>39</xdr:row>
      <xdr:rowOff>48635</xdr:rowOff>
    </xdr:to>
    <xdr:sp macro="" textlink="">
      <xdr:nvSpPr>
        <xdr:cNvPr id="289" name="フローチャート: 判断 288">
          <a:extLst>
            <a:ext uri="{FF2B5EF4-FFF2-40B4-BE49-F238E27FC236}">
              <a16:creationId xmlns:a16="http://schemas.microsoft.com/office/drawing/2014/main" id="{00000000-0008-0000-0700-000021010000}"/>
            </a:ext>
          </a:extLst>
        </xdr:cNvPr>
        <xdr:cNvSpPr/>
      </xdr:nvSpPr>
      <xdr:spPr>
        <a:xfrm>
          <a:off x="10426700" y="6633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44450</xdr:rowOff>
    </xdr:from>
    <xdr:to>
      <xdr:col>50</xdr:col>
      <xdr:colOff>114300</xdr:colOff>
      <xdr:row>39</xdr:row>
      <xdr:rowOff>44450</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a:off x="8750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119914</xdr:rowOff>
    </xdr:from>
    <xdr:to>
      <xdr:col>50</xdr:col>
      <xdr:colOff>165100</xdr:colOff>
      <xdr:row>39</xdr:row>
      <xdr:rowOff>50064</xdr:rowOff>
    </xdr:to>
    <xdr:sp macro="" textlink="">
      <xdr:nvSpPr>
        <xdr:cNvPr id="291" name="フローチャート: 判断 290">
          <a:extLst>
            <a:ext uri="{FF2B5EF4-FFF2-40B4-BE49-F238E27FC236}">
              <a16:creationId xmlns:a16="http://schemas.microsoft.com/office/drawing/2014/main" id="{00000000-0008-0000-0700-000023010000}"/>
            </a:ext>
          </a:extLst>
        </xdr:cNvPr>
        <xdr:cNvSpPr/>
      </xdr:nvSpPr>
      <xdr:spPr>
        <a:xfrm>
          <a:off x="9588500" y="66350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37</xdr:row>
      <xdr:rowOff>66590</xdr:rowOff>
    </xdr:from>
    <xdr:ext cx="469744" cy="259045"/>
    <xdr:sp macro="" textlink="">
      <xdr:nvSpPr>
        <xdr:cNvPr id="292" name="テキスト ボックス 291">
          <a:extLst>
            <a:ext uri="{FF2B5EF4-FFF2-40B4-BE49-F238E27FC236}">
              <a16:creationId xmlns:a16="http://schemas.microsoft.com/office/drawing/2014/main" id="{00000000-0008-0000-0700-000024010000}"/>
            </a:ext>
          </a:extLst>
        </xdr:cNvPr>
        <xdr:cNvSpPr txBox="1"/>
      </xdr:nvSpPr>
      <xdr:spPr>
        <a:xfrm>
          <a:off x="9404428" y="64102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44450</xdr:rowOff>
    </xdr:from>
    <xdr:to>
      <xdr:col>45</xdr:col>
      <xdr:colOff>177800</xdr:colOff>
      <xdr:row>39</xdr:row>
      <xdr:rowOff>44450</xdr:rowOff>
    </xdr:to>
    <xdr:cxnSp macro="">
      <xdr:nvCxnSpPr>
        <xdr:cNvPr id="293" name="直線コネクタ 292">
          <a:extLst>
            <a:ext uri="{FF2B5EF4-FFF2-40B4-BE49-F238E27FC236}">
              <a16:creationId xmlns:a16="http://schemas.microsoft.com/office/drawing/2014/main" id="{00000000-0008-0000-0700-000025010000}"/>
            </a:ext>
          </a:extLst>
        </xdr:cNvPr>
        <xdr:cNvCxnSpPr/>
      </xdr:nvCxnSpPr>
      <xdr:spPr>
        <a:xfrm>
          <a:off x="7861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117228</xdr:rowOff>
    </xdr:from>
    <xdr:to>
      <xdr:col>46</xdr:col>
      <xdr:colOff>38100</xdr:colOff>
      <xdr:row>39</xdr:row>
      <xdr:rowOff>47378</xdr:rowOff>
    </xdr:to>
    <xdr:sp macro="" textlink="">
      <xdr:nvSpPr>
        <xdr:cNvPr id="294" name="フローチャート: 判断 293">
          <a:extLst>
            <a:ext uri="{FF2B5EF4-FFF2-40B4-BE49-F238E27FC236}">
              <a16:creationId xmlns:a16="http://schemas.microsoft.com/office/drawing/2014/main" id="{00000000-0008-0000-0700-000026010000}"/>
            </a:ext>
          </a:extLst>
        </xdr:cNvPr>
        <xdr:cNvSpPr/>
      </xdr:nvSpPr>
      <xdr:spPr>
        <a:xfrm>
          <a:off x="8699500" y="6632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37</xdr:row>
      <xdr:rowOff>63904</xdr:rowOff>
    </xdr:from>
    <xdr:ext cx="469744" cy="259045"/>
    <xdr:sp macro="" textlink="">
      <xdr:nvSpPr>
        <xdr:cNvPr id="295" name="テキスト ボックス 294">
          <a:extLst>
            <a:ext uri="{FF2B5EF4-FFF2-40B4-BE49-F238E27FC236}">
              <a16:creationId xmlns:a16="http://schemas.microsoft.com/office/drawing/2014/main" id="{00000000-0008-0000-0700-000027010000}"/>
            </a:ext>
          </a:extLst>
        </xdr:cNvPr>
        <xdr:cNvSpPr txBox="1"/>
      </xdr:nvSpPr>
      <xdr:spPr>
        <a:xfrm>
          <a:off x="8515428" y="64075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39</xdr:row>
      <xdr:rowOff>44450</xdr:rowOff>
    </xdr:from>
    <xdr:to>
      <xdr:col>41</xdr:col>
      <xdr:colOff>50800</xdr:colOff>
      <xdr:row>39</xdr:row>
      <xdr:rowOff>44450</xdr:rowOff>
    </xdr:to>
    <xdr:cxnSp macro="">
      <xdr:nvCxnSpPr>
        <xdr:cNvPr id="296" name="直線コネクタ 295">
          <a:extLst>
            <a:ext uri="{FF2B5EF4-FFF2-40B4-BE49-F238E27FC236}">
              <a16:creationId xmlns:a16="http://schemas.microsoft.com/office/drawing/2014/main" id="{00000000-0008-0000-0700-000028010000}"/>
            </a:ext>
          </a:extLst>
        </xdr:cNvPr>
        <xdr:cNvCxnSpPr/>
      </xdr:nvCxnSpPr>
      <xdr:spPr>
        <a:xfrm>
          <a:off x="6972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104425</xdr:rowOff>
    </xdr:from>
    <xdr:to>
      <xdr:col>41</xdr:col>
      <xdr:colOff>101600</xdr:colOff>
      <xdr:row>39</xdr:row>
      <xdr:rowOff>34575</xdr:rowOff>
    </xdr:to>
    <xdr:sp macro="" textlink="">
      <xdr:nvSpPr>
        <xdr:cNvPr id="297" name="フローチャート: 判断 296">
          <a:extLst>
            <a:ext uri="{FF2B5EF4-FFF2-40B4-BE49-F238E27FC236}">
              <a16:creationId xmlns:a16="http://schemas.microsoft.com/office/drawing/2014/main" id="{00000000-0008-0000-0700-000029010000}"/>
            </a:ext>
          </a:extLst>
        </xdr:cNvPr>
        <xdr:cNvSpPr/>
      </xdr:nvSpPr>
      <xdr:spPr>
        <a:xfrm>
          <a:off x="7810500" y="6619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37</xdr:row>
      <xdr:rowOff>51103</xdr:rowOff>
    </xdr:from>
    <xdr:ext cx="469744" cy="259045"/>
    <xdr:sp macro="" textlink="">
      <xdr:nvSpPr>
        <xdr:cNvPr id="298" name="テキスト ボックス 297">
          <a:extLst>
            <a:ext uri="{FF2B5EF4-FFF2-40B4-BE49-F238E27FC236}">
              <a16:creationId xmlns:a16="http://schemas.microsoft.com/office/drawing/2014/main" id="{00000000-0008-0000-0700-00002A010000}"/>
            </a:ext>
          </a:extLst>
        </xdr:cNvPr>
        <xdr:cNvSpPr txBox="1"/>
      </xdr:nvSpPr>
      <xdr:spPr>
        <a:xfrm>
          <a:off x="7626428" y="63947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98978</xdr:rowOff>
    </xdr:from>
    <xdr:to>
      <xdr:col>36</xdr:col>
      <xdr:colOff>165100</xdr:colOff>
      <xdr:row>39</xdr:row>
      <xdr:rowOff>29128</xdr:rowOff>
    </xdr:to>
    <xdr:sp macro="" textlink="">
      <xdr:nvSpPr>
        <xdr:cNvPr id="299" name="フローチャート: 判断 298">
          <a:extLst>
            <a:ext uri="{FF2B5EF4-FFF2-40B4-BE49-F238E27FC236}">
              <a16:creationId xmlns:a16="http://schemas.microsoft.com/office/drawing/2014/main" id="{00000000-0008-0000-0700-00002B010000}"/>
            </a:ext>
          </a:extLst>
        </xdr:cNvPr>
        <xdr:cNvSpPr/>
      </xdr:nvSpPr>
      <xdr:spPr>
        <a:xfrm>
          <a:off x="6921500" y="66140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37</xdr:row>
      <xdr:rowOff>45654</xdr:rowOff>
    </xdr:from>
    <xdr:ext cx="469744" cy="25904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6737428" y="63893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165100</xdr:rowOff>
    </xdr:from>
    <xdr:to>
      <xdr:col>55</xdr:col>
      <xdr:colOff>50800</xdr:colOff>
      <xdr:row>39</xdr:row>
      <xdr:rowOff>95250</xdr:rowOff>
    </xdr:to>
    <xdr:sp macro="" textlink="">
      <xdr:nvSpPr>
        <xdr:cNvPr id="306" name="楕円 305">
          <a:extLst>
            <a:ext uri="{FF2B5EF4-FFF2-40B4-BE49-F238E27FC236}">
              <a16:creationId xmlns:a16="http://schemas.microsoft.com/office/drawing/2014/main" id="{00000000-0008-0000-0700-000032010000}"/>
            </a:ext>
          </a:extLst>
        </xdr:cNvPr>
        <xdr:cNvSpPr/>
      </xdr:nvSpPr>
      <xdr:spPr>
        <a:xfrm>
          <a:off x="10426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96912</xdr:rowOff>
    </xdr:from>
    <xdr:ext cx="249299" cy="259045"/>
    <xdr:sp macro="" textlink="">
      <xdr:nvSpPr>
        <xdr:cNvPr id="307" name="労働費該当値テキスト">
          <a:extLst>
            <a:ext uri="{FF2B5EF4-FFF2-40B4-BE49-F238E27FC236}">
              <a16:creationId xmlns:a16="http://schemas.microsoft.com/office/drawing/2014/main" id="{00000000-0008-0000-0700-000033010000}"/>
            </a:ext>
          </a:extLst>
        </xdr:cNvPr>
        <xdr:cNvSpPr txBox="1"/>
      </xdr:nvSpPr>
      <xdr:spPr>
        <a:xfrm>
          <a:off x="10528300" y="661201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165100</xdr:rowOff>
    </xdr:from>
    <xdr:to>
      <xdr:col>50</xdr:col>
      <xdr:colOff>165100</xdr:colOff>
      <xdr:row>39</xdr:row>
      <xdr:rowOff>95250</xdr:rowOff>
    </xdr:to>
    <xdr:sp macro="" textlink="">
      <xdr:nvSpPr>
        <xdr:cNvPr id="308" name="楕円 307">
          <a:extLst>
            <a:ext uri="{FF2B5EF4-FFF2-40B4-BE49-F238E27FC236}">
              <a16:creationId xmlns:a16="http://schemas.microsoft.com/office/drawing/2014/main" id="{00000000-0008-0000-0700-000034010000}"/>
            </a:ext>
          </a:extLst>
        </xdr:cNvPr>
        <xdr:cNvSpPr/>
      </xdr:nvSpPr>
      <xdr:spPr>
        <a:xfrm>
          <a:off x="9588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39</xdr:row>
      <xdr:rowOff>86377</xdr:rowOff>
    </xdr:from>
    <xdr:ext cx="249299"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9514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165100</xdr:rowOff>
    </xdr:from>
    <xdr:to>
      <xdr:col>46</xdr:col>
      <xdr:colOff>38100</xdr:colOff>
      <xdr:row>39</xdr:row>
      <xdr:rowOff>95250</xdr:rowOff>
    </xdr:to>
    <xdr:sp macro="" textlink="">
      <xdr:nvSpPr>
        <xdr:cNvPr id="310" name="楕円 309">
          <a:extLst>
            <a:ext uri="{FF2B5EF4-FFF2-40B4-BE49-F238E27FC236}">
              <a16:creationId xmlns:a16="http://schemas.microsoft.com/office/drawing/2014/main" id="{00000000-0008-0000-0700-000036010000}"/>
            </a:ext>
          </a:extLst>
        </xdr:cNvPr>
        <xdr:cNvSpPr/>
      </xdr:nvSpPr>
      <xdr:spPr>
        <a:xfrm>
          <a:off x="8699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39</xdr:row>
      <xdr:rowOff>86377</xdr:rowOff>
    </xdr:from>
    <xdr:ext cx="249299"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8625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165100</xdr:rowOff>
    </xdr:from>
    <xdr:to>
      <xdr:col>41</xdr:col>
      <xdr:colOff>101600</xdr:colOff>
      <xdr:row>39</xdr:row>
      <xdr:rowOff>95250</xdr:rowOff>
    </xdr:to>
    <xdr:sp macro="" textlink="">
      <xdr:nvSpPr>
        <xdr:cNvPr id="312" name="楕円 311">
          <a:extLst>
            <a:ext uri="{FF2B5EF4-FFF2-40B4-BE49-F238E27FC236}">
              <a16:creationId xmlns:a16="http://schemas.microsoft.com/office/drawing/2014/main" id="{00000000-0008-0000-0700-000038010000}"/>
            </a:ext>
          </a:extLst>
        </xdr:cNvPr>
        <xdr:cNvSpPr/>
      </xdr:nvSpPr>
      <xdr:spPr>
        <a:xfrm>
          <a:off x="7810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39</xdr:row>
      <xdr:rowOff>86377</xdr:rowOff>
    </xdr:from>
    <xdr:ext cx="249299"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7736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165100</xdr:rowOff>
    </xdr:from>
    <xdr:to>
      <xdr:col>36</xdr:col>
      <xdr:colOff>165100</xdr:colOff>
      <xdr:row>39</xdr:row>
      <xdr:rowOff>95250</xdr:rowOff>
    </xdr:to>
    <xdr:sp macro="" textlink="">
      <xdr:nvSpPr>
        <xdr:cNvPr id="314" name="楕円 313">
          <a:extLst>
            <a:ext uri="{FF2B5EF4-FFF2-40B4-BE49-F238E27FC236}">
              <a16:creationId xmlns:a16="http://schemas.microsoft.com/office/drawing/2014/main" id="{00000000-0008-0000-0700-00003A010000}"/>
            </a:ext>
          </a:extLst>
        </xdr:cNvPr>
        <xdr:cNvSpPr/>
      </xdr:nvSpPr>
      <xdr:spPr>
        <a:xfrm>
          <a:off x="6921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180150</xdr:colOff>
      <xdr:row>39</xdr:row>
      <xdr:rowOff>86377</xdr:rowOff>
    </xdr:from>
    <xdr:ext cx="249299" cy="259045"/>
    <xdr:sp macro="" textlink="">
      <xdr:nvSpPr>
        <xdr:cNvPr id="315" name="テキスト ボックス 314">
          <a:extLst>
            <a:ext uri="{FF2B5EF4-FFF2-40B4-BE49-F238E27FC236}">
              <a16:creationId xmlns:a16="http://schemas.microsoft.com/office/drawing/2014/main" id="{00000000-0008-0000-0700-00003B010000}"/>
            </a:ext>
          </a:extLst>
        </xdr:cNvPr>
        <xdr:cNvSpPr txBox="1"/>
      </xdr:nvSpPr>
      <xdr:spPr>
        <a:xfrm>
          <a:off x="6847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6" name="正方形/長方形 315">
          <a:extLst>
            <a:ext uri="{FF2B5EF4-FFF2-40B4-BE49-F238E27FC236}">
              <a16:creationId xmlns:a16="http://schemas.microsoft.com/office/drawing/2014/main" id="{00000000-0008-0000-0700-00003C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7" name="正方形/長方形 316">
          <a:extLst>
            <a:ext uri="{FF2B5EF4-FFF2-40B4-BE49-F238E27FC236}">
              <a16:creationId xmlns:a16="http://schemas.microsoft.com/office/drawing/2014/main" id="{00000000-0008-0000-0700-00003D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8" name="正方形/長方形 317">
          <a:extLst>
            <a:ext uri="{FF2B5EF4-FFF2-40B4-BE49-F238E27FC236}">
              <a16:creationId xmlns:a16="http://schemas.microsoft.com/office/drawing/2014/main" id="{00000000-0008-0000-0700-00003E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4" name="テキスト ボックス 323">
          <a:extLst>
            <a:ext uri="{FF2B5EF4-FFF2-40B4-BE49-F238E27FC236}">
              <a16:creationId xmlns:a16="http://schemas.microsoft.com/office/drawing/2014/main" id="{00000000-0008-0000-0700-000044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5" name="直線コネクタ 324">
          <a:extLst>
            <a:ext uri="{FF2B5EF4-FFF2-40B4-BE49-F238E27FC236}">
              <a16:creationId xmlns:a16="http://schemas.microsoft.com/office/drawing/2014/main" id="{00000000-0008-0000-0700-000045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26" name="直線コネクタ 325">
          <a:extLst>
            <a:ext uri="{FF2B5EF4-FFF2-40B4-BE49-F238E27FC236}">
              <a16:creationId xmlns:a16="http://schemas.microsoft.com/office/drawing/2014/main" id="{00000000-0008-0000-0700-000046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27" name="テキスト ボックス 326">
          <a:extLst>
            <a:ext uri="{FF2B5EF4-FFF2-40B4-BE49-F238E27FC236}">
              <a16:creationId xmlns:a16="http://schemas.microsoft.com/office/drawing/2014/main" id="{00000000-0008-0000-0700-000047010000}"/>
            </a:ext>
          </a:extLst>
        </xdr:cNvPr>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28" name="直線コネクタ 327">
          <a:extLst>
            <a:ext uri="{FF2B5EF4-FFF2-40B4-BE49-F238E27FC236}">
              <a16:creationId xmlns:a16="http://schemas.microsoft.com/office/drawing/2014/main" id="{00000000-0008-0000-0700-000048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144434</xdr:rowOff>
    </xdr:from>
    <xdr:ext cx="595419" cy="259045"/>
    <xdr:sp macro="" textlink="">
      <xdr:nvSpPr>
        <xdr:cNvPr id="329" name="テキスト ボックス 328">
          <a:extLst>
            <a:ext uri="{FF2B5EF4-FFF2-40B4-BE49-F238E27FC236}">
              <a16:creationId xmlns:a16="http://schemas.microsoft.com/office/drawing/2014/main" id="{00000000-0008-0000-0700-000049010000}"/>
            </a:ext>
          </a:extLst>
        </xdr:cNvPr>
        <xdr:cNvSpPr txBox="1"/>
      </xdr:nvSpPr>
      <xdr:spPr>
        <a:xfrm>
          <a:off x="6008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0" name="直線コネクタ 329">
          <a:extLst>
            <a:ext uri="{FF2B5EF4-FFF2-40B4-BE49-F238E27FC236}">
              <a16:creationId xmlns:a16="http://schemas.microsoft.com/office/drawing/2014/main" id="{00000000-0008-0000-0700-00004A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54</xdr:row>
      <xdr:rowOff>160762</xdr:rowOff>
    </xdr:from>
    <xdr:ext cx="595419" cy="259045"/>
    <xdr:sp macro="" textlink="">
      <xdr:nvSpPr>
        <xdr:cNvPr id="331" name="テキスト ボックス 330">
          <a:extLst>
            <a:ext uri="{FF2B5EF4-FFF2-40B4-BE49-F238E27FC236}">
              <a16:creationId xmlns:a16="http://schemas.microsoft.com/office/drawing/2014/main" id="{00000000-0008-0000-0700-00004B010000}"/>
            </a:ext>
          </a:extLst>
        </xdr:cNvPr>
        <xdr:cNvSpPr txBox="1"/>
      </xdr:nvSpPr>
      <xdr:spPr>
        <a:xfrm>
          <a:off x="6008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32" name="直線コネクタ 331">
          <a:extLst>
            <a:ext uri="{FF2B5EF4-FFF2-40B4-BE49-F238E27FC236}">
              <a16:creationId xmlns:a16="http://schemas.microsoft.com/office/drawing/2014/main" id="{00000000-0008-0000-0700-00004C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5642</xdr:rowOff>
    </xdr:from>
    <xdr:ext cx="595419" cy="259045"/>
    <xdr:sp macro="" textlink="">
      <xdr:nvSpPr>
        <xdr:cNvPr id="333" name="テキスト ボックス 332">
          <a:extLst>
            <a:ext uri="{FF2B5EF4-FFF2-40B4-BE49-F238E27FC236}">
              <a16:creationId xmlns:a16="http://schemas.microsoft.com/office/drawing/2014/main" id="{00000000-0008-0000-0700-00004D010000}"/>
            </a:ext>
          </a:extLst>
        </xdr:cNvPr>
        <xdr:cNvSpPr txBox="1"/>
      </xdr:nvSpPr>
      <xdr:spPr>
        <a:xfrm>
          <a:off x="6008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51</xdr:row>
      <xdr:rowOff>21970</xdr:rowOff>
    </xdr:from>
    <xdr:ext cx="685572" cy="259045"/>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5918428" y="8765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38299</xdr:rowOff>
    </xdr:from>
    <xdr:ext cx="685572" cy="259045"/>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5918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39" name="テキスト ボックス 338">
          <a:extLst>
            <a:ext uri="{FF2B5EF4-FFF2-40B4-BE49-F238E27FC236}">
              <a16:creationId xmlns:a16="http://schemas.microsoft.com/office/drawing/2014/main" id="{00000000-0008-0000-0700-000053010000}"/>
            </a:ext>
          </a:extLst>
        </xdr:cNvPr>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0" name="農林水産業費グラフ枠">
          <a:extLst>
            <a:ext uri="{FF2B5EF4-FFF2-40B4-BE49-F238E27FC236}">
              <a16:creationId xmlns:a16="http://schemas.microsoft.com/office/drawing/2014/main" id="{00000000-0008-0000-0700-000054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59663</xdr:rowOff>
    </xdr:from>
    <xdr:to>
      <xdr:col>54</xdr:col>
      <xdr:colOff>189865</xdr:colOff>
      <xdr:row>59</xdr:row>
      <xdr:rowOff>96175</xdr:rowOff>
    </xdr:to>
    <xdr:cxnSp macro="">
      <xdr:nvCxnSpPr>
        <xdr:cNvPr id="341" name="直線コネクタ 340">
          <a:extLst>
            <a:ext uri="{FF2B5EF4-FFF2-40B4-BE49-F238E27FC236}">
              <a16:creationId xmlns:a16="http://schemas.microsoft.com/office/drawing/2014/main" id="{00000000-0008-0000-0700-000055010000}"/>
            </a:ext>
          </a:extLst>
        </xdr:cNvPr>
        <xdr:cNvCxnSpPr/>
      </xdr:nvCxnSpPr>
      <xdr:spPr>
        <a:xfrm flipV="1">
          <a:off x="10475595" y="8803613"/>
          <a:ext cx="1270" cy="14081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100002</xdr:rowOff>
    </xdr:from>
    <xdr:ext cx="469744" cy="259045"/>
    <xdr:sp macro="" textlink="">
      <xdr:nvSpPr>
        <xdr:cNvPr id="342" name="農林水産業費最小値テキスト">
          <a:extLst>
            <a:ext uri="{FF2B5EF4-FFF2-40B4-BE49-F238E27FC236}">
              <a16:creationId xmlns:a16="http://schemas.microsoft.com/office/drawing/2014/main" id="{00000000-0008-0000-0700-000056010000}"/>
            </a:ext>
          </a:extLst>
        </xdr:cNvPr>
        <xdr:cNvSpPr txBox="1"/>
      </xdr:nvSpPr>
      <xdr:spPr>
        <a:xfrm>
          <a:off x="10528300" y="102155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96175</xdr:rowOff>
    </xdr:from>
    <xdr:to>
      <xdr:col>55</xdr:col>
      <xdr:colOff>88900</xdr:colOff>
      <xdr:row>59</xdr:row>
      <xdr:rowOff>96175</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a:off x="10388600" y="102117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6340</xdr:rowOff>
    </xdr:from>
    <xdr:ext cx="690189" cy="259045"/>
    <xdr:sp macro="" textlink="">
      <xdr:nvSpPr>
        <xdr:cNvPr id="344" name="農林水産業費最大値テキスト">
          <a:extLst>
            <a:ext uri="{FF2B5EF4-FFF2-40B4-BE49-F238E27FC236}">
              <a16:creationId xmlns:a16="http://schemas.microsoft.com/office/drawing/2014/main" id="{00000000-0008-0000-0700-000058010000}"/>
            </a:ext>
          </a:extLst>
        </xdr:cNvPr>
        <xdr:cNvSpPr txBox="1"/>
      </xdr:nvSpPr>
      <xdr:spPr>
        <a:xfrm>
          <a:off x="10528300" y="857884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1,296,025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59663</xdr:rowOff>
    </xdr:from>
    <xdr:to>
      <xdr:col>55</xdr:col>
      <xdr:colOff>88900</xdr:colOff>
      <xdr:row>51</xdr:row>
      <xdr:rowOff>59663</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a:off x="10388600" y="88036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133162</xdr:rowOff>
    </xdr:from>
    <xdr:to>
      <xdr:col>55</xdr:col>
      <xdr:colOff>0</xdr:colOff>
      <xdr:row>58</xdr:row>
      <xdr:rowOff>139471</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flipV="1">
          <a:off x="9639300" y="10077262"/>
          <a:ext cx="838200" cy="63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76185</xdr:rowOff>
    </xdr:from>
    <xdr:ext cx="599010" cy="259045"/>
    <xdr:sp macro="" textlink="">
      <xdr:nvSpPr>
        <xdr:cNvPr id="347" name="農林水産業費平均値テキスト">
          <a:extLst>
            <a:ext uri="{FF2B5EF4-FFF2-40B4-BE49-F238E27FC236}">
              <a16:creationId xmlns:a16="http://schemas.microsoft.com/office/drawing/2014/main" id="{00000000-0008-0000-0700-00005B010000}"/>
            </a:ext>
          </a:extLst>
        </xdr:cNvPr>
        <xdr:cNvSpPr txBox="1"/>
      </xdr:nvSpPr>
      <xdr:spPr>
        <a:xfrm>
          <a:off x="10528300" y="1002028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111,863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97758</xdr:rowOff>
    </xdr:from>
    <xdr:to>
      <xdr:col>55</xdr:col>
      <xdr:colOff>50800</xdr:colOff>
      <xdr:row>59</xdr:row>
      <xdr:rowOff>27908</xdr:rowOff>
    </xdr:to>
    <xdr:sp macro="" textlink="">
      <xdr:nvSpPr>
        <xdr:cNvPr id="348" name="フローチャート: 判断 347">
          <a:extLst>
            <a:ext uri="{FF2B5EF4-FFF2-40B4-BE49-F238E27FC236}">
              <a16:creationId xmlns:a16="http://schemas.microsoft.com/office/drawing/2014/main" id="{00000000-0008-0000-0700-00005C010000}"/>
            </a:ext>
          </a:extLst>
        </xdr:cNvPr>
        <xdr:cNvSpPr/>
      </xdr:nvSpPr>
      <xdr:spPr>
        <a:xfrm>
          <a:off x="10426700" y="100418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139471</xdr:rowOff>
    </xdr:from>
    <xdr:to>
      <xdr:col>50</xdr:col>
      <xdr:colOff>114300</xdr:colOff>
      <xdr:row>58</xdr:row>
      <xdr:rowOff>147672</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flipV="1">
          <a:off x="8750300" y="10083571"/>
          <a:ext cx="889000" cy="82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101867</xdr:rowOff>
    </xdr:from>
    <xdr:to>
      <xdr:col>50</xdr:col>
      <xdr:colOff>165100</xdr:colOff>
      <xdr:row>59</xdr:row>
      <xdr:rowOff>32017</xdr:rowOff>
    </xdr:to>
    <xdr:sp macro="" textlink="">
      <xdr:nvSpPr>
        <xdr:cNvPr id="350" name="フローチャート: 判断 349">
          <a:extLst>
            <a:ext uri="{FF2B5EF4-FFF2-40B4-BE49-F238E27FC236}">
              <a16:creationId xmlns:a16="http://schemas.microsoft.com/office/drawing/2014/main" id="{00000000-0008-0000-0700-00005E010000}"/>
            </a:ext>
          </a:extLst>
        </xdr:cNvPr>
        <xdr:cNvSpPr/>
      </xdr:nvSpPr>
      <xdr:spPr>
        <a:xfrm>
          <a:off x="9588500" y="100459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59</xdr:row>
      <xdr:rowOff>23144</xdr:rowOff>
    </xdr:from>
    <xdr:ext cx="599010" cy="259045"/>
    <xdr:sp macro="" textlink="">
      <xdr:nvSpPr>
        <xdr:cNvPr id="351" name="テキスト ボックス 350">
          <a:extLst>
            <a:ext uri="{FF2B5EF4-FFF2-40B4-BE49-F238E27FC236}">
              <a16:creationId xmlns:a16="http://schemas.microsoft.com/office/drawing/2014/main" id="{00000000-0008-0000-0700-00005F010000}"/>
            </a:ext>
          </a:extLst>
        </xdr:cNvPr>
        <xdr:cNvSpPr txBox="1"/>
      </xdr:nvSpPr>
      <xdr:spPr>
        <a:xfrm>
          <a:off x="9339795" y="101386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108,088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129352</xdr:rowOff>
    </xdr:from>
    <xdr:to>
      <xdr:col>45</xdr:col>
      <xdr:colOff>177800</xdr:colOff>
      <xdr:row>58</xdr:row>
      <xdr:rowOff>147672</xdr:rowOff>
    </xdr:to>
    <xdr:cxnSp macro="">
      <xdr:nvCxnSpPr>
        <xdr:cNvPr id="352" name="直線コネクタ 351">
          <a:extLst>
            <a:ext uri="{FF2B5EF4-FFF2-40B4-BE49-F238E27FC236}">
              <a16:creationId xmlns:a16="http://schemas.microsoft.com/office/drawing/2014/main" id="{00000000-0008-0000-0700-000060010000}"/>
            </a:ext>
          </a:extLst>
        </xdr:cNvPr>
        <xdr:cNvCxnSpPr/>
      </xdr:nvCxnSpPr>
      <xdr:spPr>
        <a:xfrm>
          <a:off x="7861300" y="10073452"/>
          <a:ext cx="889000" cy="183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99727</xdr:rowOff>
    </xdr:from>
    <xdr:to>
      <xdr:col>46</xdr:col>
      <xdr:colOff>38100</xdr:colOff>
      <xdr:row>59</xdr:row>
      <xdr:rowOff>29877</xdr:rowOff>
    </xdr:to>
    <xdr:sp macro="" textlink="">
      <xdr:nvSpPr>
        <xdr:cNvPr id="353" name="フローチャート: 判断 352">
          <a:extLst>
            <a:ext uri="{FF2B5EF4-FFF2-40B4-BE49-F238E27FC236}">
              <a16:creationId xmlns:a16="http://schemas.microsoft.com/office/drawing/2014/main" id="{00000000-0008-0000-0700-000061010000}"/>
            </a:ext>
          </a:extLst>
        </xdr:cNvPr>
        <xdr:cNvSpPr/>
      </xdr:nvSpPr>
      <xdr:spPr>
        <a:xfrm>
          <a:off x="8699500" y="100438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59</xdr:row>
      <xdr:rowOff>21004</xdr:rowOff>
    </xdr:from>
    <xdr:ext cx="599010" cy="259045"/>
    <xdr:sp macro="" textlink="">
      <xdr:nvSpPr>
        <xdr:cNvPr id="354" name="テキスト ボックス 353">
          <a:extLst>
            <a:ext uri="{FF2B5EF4-FFF2-40B4-BE49-F238E27FC236}">
              <a16:creationId xmlns:a16="http://schemas.microsoft.com/office/drawing/2014/main" id="{00000000-0008-0000-0700-000062010000}"/>
            </a:ext>
          </a:extLst>
        </xdr:cNvPr>
        <xdr:cNvSpPr txBox="1"/>
      </xdr:nvSpPr>
      <xdr:spPr>
        <a:xfrm>
          <a:off x="8450795" y="101365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110,054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127103</xdr:rowOff>
    </xdr:from>
    <xdr:to>
      <xdr:col>41</xdr:col>
      <xdr:colOff>50800</xdr:colOff>
      <xdr:row>58</xdr:row>
      <xdr:rowOff>129352</xdr:rowOff>
    </xdr:to>
    <xdr:cxnSp macro="">
      <xdr:nvCxnSpPr>
        <xdr:cNvPr id="355" name="直線コネクタ 354">
          <a:extLst>
            <a:ext uri="{FF2B5EF4-FFF2-40B4-BE49-F238E27FC236}">
              <a16:creationId xmlns:a16="http://schemas.microsoft.com/office/drawing/2014/main" id="{00000000-0008-0000-0700-000063010000}"/>
            </a:ext>
          </a:extLst>
        </xdr:cNvPr>
        <xdr:cNvCxnSpPr/>
      </xdr:nvCxnSpPr>
      <xdr:spPr>
        <a:xfrm>
          <a:off x="6972300" y="10071203"/>
          <a:ext cx="889000" cy="22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78996</xdr:rowOff>
    </xdr:from>
    <xdr:to>
      <xdr:col>41</xdr:col>
      <xdr:colOff>101600</xdr:colOff>
      <xdr:row>59</xdr:row>
      <xdr:rowOff>9146</xdr:rowOff>
    </xdr:to>
    <xdr:sp macro="" textlink="">
      <xdr:nvSpPr>
        <xdr:cNvPr id="356" name="フローチャート: 判断 355">
          <a:extLst>
            <a:ext uri="{FF2B5EF4-FFF2-40B4-BE49-F238E27FC236}">
              <a16:creationId xmlns:a16="http://schemas.microsoft.com/office/drawing/2014/main" id="{00000000-0008-0000-0700-000064010000}"/>
            </a:ext>
          </a:extLst>
        </xdr:cNvPr>
        <xdr:cNvSpPr/>
      </xdr:nvSpPr>
      <xdr:spPr>
        <a:xfrm>
          <a:off x="7810500" y="10023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59</xdr:row>
      <xdr:rowOff>273</xdr:rowOff>
    </xdr:from>
    <xdr:ext cx="599010"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7561795" y="101158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129,098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93539</xdr:rowOff>
    </xdr:from>
    <xdr:to>
      <xdr:col>36</xdr:col>
      <xdr:colOff>165100</xdr:colOff>
      <xdr:row>59</xdr:row>
      <xdr:rowOff>23689</xdr:rowOff>
    </xdr:to>
    <xdr:sp macro="" textlink="">
      <xdr:nvSpPr>
        <xdr:cNvPr id="358" name="フローチャート: 判断 357">
          <a:extLst>
            <a:ext uri="{FF2B5EF4-FFF2-40B4-BE49-F238E27FC236}">
              <a16:creationId xmlns:a16="http://schemas.microsoft.com/office/drawing/2014/main" id="{00000000-0008-0000-0700-000066010000}"/>
            </a:ext>
          </a:extLst>
        </xdr:cNvPr>
        <xdr:cNvSpPr/>
      </xdr:nvSpPr>
      <xdr:spPr>
        <a:xfrm>
          <a:off x="6921500" y="10037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59</xdr:row>
      <xdr:rowOff>14816</xdr:rowOff>
    </xdr:from>
    <xdr:ext cx="599010"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6672795" y="101303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115,738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82362</xdr:rowOff>
    </xdr:from>
    <xdr:to>
      <xdr:col>55</xdr:col>
      <xdr:colOff>50800</xdr:colOff>
      <xdr:row>59</xdr:row>
      <xdr:rowOff>12512</xdr:rowOff>
    </xdr:to>
    <xdr:sp macro="" textlink="">
      <xdr:nvSpPr>
        <xdr:cNvPr id="365" name="楕円 364">
          <a:extLst>
            <a:ext uri="{FF2B5EF4-FFF2-40B4-BE49-F238E27FC236}">
              <a16:creationId xmlns:a16="http://schemas.microsoft.com/office/drawing/2014/main" id="{00000000-0008-0000-0700-00006D010000}"/>
            </a:ext>
          </a:extLst>
        </xdr:cNvPr>
        <xdr:cNvSpPr/>
      </xdr:nvSpPr>
      <xdr:spPr>
        <a:xfrm>
          <a:off x="10426700" y="100264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105239</xdr:rowOff>
    </xdr:from>
    <xdr:ext cx="599010" cy="259045"/>
    <xdr:sp macro="" textlink="">
      <xdr:nvSpPr>
        <xdr:cNvPr id="366" name="農林水産業費該当値テキスト">
          <a:extLst>
            <a:ext uri="{FF2B5EF4-FFF2-40B4-BE49-F238E27FC236}">
              <a16:creationId xmlns:a16="http://schemas.microsoft.com/office/drawing/2014/main" id="{00000000-0008-0000-0700-00006E010000}"/>
            </a:ext>
          </a:extLst>
        </xdr:cNvPr>
        <xdr:cNvSpPr txBox="1"/>
      </xdr:nvSpPr>
      <xdr:spPr>
        <a:xfrm>
          <a:off x="10528300" y="98778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126,006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88671</xdr:rowOff>
    </xdr:from>
    <xdr:to>
      <xdr:col>50</xdr:col>
      <xdr:colOff>165100</xdr:colOff>
      <xdr:row>59</xdr:row>
      <xdr:rowOff>18821</xdr:rowOff>
    </xdr:to>
    <xdr:sp macro="" textlink="">
      <xdr:nvSpPr>
        <xdr:cNvPr id="367" name="楕円 366">
          <a:extLst>
            <a:ext uri="{FF2B5EF4-FFF2-40B4-BE49-F238E27FC236}">
              <a16:creationId xmlns:a16="http://schemas.microsoft.com/office/drawing/2014/main" id="{00000000-0008-0000-0700-00006F010000}"/>
            </a:ext>
          </a:extLst>
        </xdr:cNvPr>
        <xdr:cNvSpPr/>
      </xdr:nvSpPr>
      <xdr:spPr>
        <a:xfrm>
          <a:off x="9588500" y="100327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57</xdr:row>
      <xdr:rowOff>35348</xdr:rowOff>
    </xdr:from>
    <xdr:ext cx="599010" cy="259045"/>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9339795" y="98079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96872</xdr:rowOff>
    </xdr:from>
    <xdr:to>
      <xdr:col>46</xdr:col>
      <xdr:colOff>38100</xdr:colOff>
      <xdr:row>59</xdr:row>
      <xdr:rowOff>27022</xdr:rowOff>
    </xdr:to>
    <xdr:sp macro="" textlink="">
      <xdr:nvSpPr>
        <xdr:cNvPr id="369" name="楕円 368">
          <a:extLst>
            <a:ext uri="{FF2B5EF4-FFF2-40B4-BE49-F238E27FC236}">
              <a16:creationId xmlns:a16="http://schemas.microsoft.com/office/drawing/2014/main" id="{00000000-0008-0000-0700-000071010000}"/>
            </a:ext>
          </a:extLst>
        </xdr:cNvPr>
        <xdr:cNvSpPr/>
      </xdr:nvSpPr>
      <xdr:spPr>
        <a:xfrm>
          <a:off x="8699500" y="10040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57</xdr:row>
      <xdr:rowOff>43549</xdr:rowOff>
    </xdr:from>
    <xdr:ext cx="599010"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8450795" y="98161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112,677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78552</xdr:rowOff>
    </xdr:from>
    <xdr:to>
      <xdr:col>41</xdr:col>
      <xdr:colOff>101600</xdr:colOff>
      <xdr:row>59</xdr:row>
      <xdr:rowOff>8702</xdr:rowOff>
    </xdr:to>
    <xdr:sp macro="" textlink="">
      <xdr:nvSpPr>
        <xdr:cNvPr id="371" name="楕円 370">
          <a:extLst>
            <a:ext uri="{FF2B5EF4-FFF2-40B4-BE49-F238E27FC236}">
              <a16:creationId xmlns:a16="http://schemas.microsoft.com/office/drawing/2014/main" id="{00000000-0008-0000-0700-000073010000}"/>
            </a:ext>
          </a:extLst>
        </xdr:cNvPr>
        <xdr:cNvSpPr/>
      </xdr:nvSpPr>
      <xdr:spPr>
        <a:xfrm>
          <a:off x="7810500" y="100226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57</xdr:row>
      <xdr:rowOff>25229</xdr:rowOff>
    </xdr:from>
    <xdr:ext cx="599010" cy="259045"/>
    <xdr:sp macro="" textlink="">
      <xdr:nvSpPr>
        <xdr:cNvPr id="372" name="テキスト ボックス 371">
          <a:extLst>
            <a:ext uri="{FF2B5EF4-FFF2-40B4-BE49-F238E27FC236}">
              <a16:creationId xmlns:a16="http://schemas.microsoft.com/office/drawing/2014/main" id="{00000000-0008-0000-0700-000074010000}"/>
            </a:ext>
          </a:extLst>
        </xdr:cNvPr>
        <xdr:cNvSpPr txBox="1"/>
      </xdr:nvSpPr>
      <xdr:spPr>
        <a:xfrm>
          <a:off x="7561795" y="97978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129,506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76303</xdr:rowOff>
    </xdr:from>
    <xdr:to>
      <xdr:col>36</xdr:col>
      <xdr:colOff>165100</xdr:colOff>
      <xdr:row>59</xdr:row>
      <xdr:rowOff>6453</xdr:rowOff>
    </xdr:to>
    <xdr:sp macro="" textlink="">
      <xdr:nvSpPr>
        <xdr:cNvPr id="373" name="楕円 372">
          <a:extLst>
            <a:ext uri="{FF2B5EF4-FFF2-40B4-BE49-F238E27FC236}">
              <a16:creationId xmlns:a16="http://schemas.microsoft.com/office/drawing/2014/main" id="{00000000-0008-0000-0700-000075010000}"/>
            </a:ext>
          </a:extLst>
        </xdr:cNvPr>
        <xdr:cNvSpPr/>
      </xdr:nvSpPr>
      <xdr:spPr>
        <a:xfrm>
          <a:off x="6921500" y="100204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57</xdr:row>
      <xdr:rowOff>22980</xdr:rowOff>
    </xdr:from>
    <xdr:ext cx="599010" cy="259045"/>
    <xdr:sp macro="" textlink="">
      <xdr:nvSpPr>
        <xdr:cNvPr id="374" name="テキスト ボックス 373">
          <a:extLst>
            <a:ext uri="{FF2B5EF4-FFF2-40B4-BE49-F238E27FC236}">
              <a16:creationId xmlns:a16="http://schemas.microsoft.com/office/drawing/2014/main" id="{00000000-0008-0000-0700-000076010000}"/>
            </a:ext>
          </a:extLst>
        </xdr:cNvPr>
        <xdr:cNvSpPr txBox="1"/>
      </xdr:nvSpPr>
      <xdr:spPr>
        <a:xfrm>
          <a:off x="6672795" y="97956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131,572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5" name="正方形/長方形 374">
          <a:extLst>
            <a:ext uri="{FF2B5EF4-FFF2-40B4-BE49-F238E27FC236}">
              <a16:creationId xmlns:a16="http://schemas.microsoft.com/office/drawing/2014/main" id="{00000000-0008-0000-0700-000077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3" name="テキスト ボックス 382">
          <a:extLst>
            <a:ext uri="{FF2B5EF4-FFF2-40B4-BE49-F238E27FC236}">
              <a16:creationId xmlns:a16="http://schemas.microsoft.com/office/drawing/2014/main" id="{00000000-0008-0000-0700-00007F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4" name="直線コネクタ 383">
          <a:extLst>
            <a:ext uri="{FF2B5EF4-FFF2-40B4-BE49-F238E27FC236}">
              <a16:creationId xmlns:a16="http://schemas.microsoft.com/office/drawing/2014/main" id="{00000000-0008-0000-0700-000080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5" name="直線コネクタ 384">
          <a:extLst>
            <a:ext uri="{FF2B5EF4-FFF2-40B4-BE49-F238E27FC236}">
              <a16:creationId xmlns:a16="http://schemas.microsoft.com/office/drawing/2014/main" id="{00000000-0008-0000-0700-000081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6" name="テキスト ボックス 385">
          <a:extLst>
            <a:ext uri="{FF2B5EF4-FFF2-40B4-BE49-F238E27FC236}">
              <a16:creationId xmlns:a16="http://schemas.microsoft.com/office/drawing/2014/main" id="{00000000-0008-0000-0700-000082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7" name="直線コネクタ 386">
          <a:extLst>
            <a:ext uri="{FF2B5EF4-FFF2-40B4-BE49-F238E27FC236}">
              <a16:creationId xmlns:a16="http://schemas.microsoft.com/office/drawing/2014/main" id="{00000000-0008-0000-0700-000083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75</xdr:row>
      <xdr:rowOff>54627</xdr:rowOff>
    </xdr:from>
    <xdr:ext cx="595419" cy="259045"/>
    <xdr:sp macro="" textlink="">
      <xdr:nvSpPr>
        <xdr:cNvPr id="388" name="テキスト ボックス 387">
          <a:extLst>
            <a:ext uri="{FF2B5EF4-FFF2-40B4-BE49-F238E27FC236}">
              <a16:creationId xmlns:a16="http://schemas.microsoft.com/office/drawing/2014/main" id="{00000000-0008-0000-0700-000084010000}"/>
            </a:ext>
          </a:extLst>
        </xdr:cNvPr>
        <xdr:cNvSpPr txBox="1"/>
      </xdr:nvSpPr>
      <xdr:spPr>
        <a:xfrm>
          <a:off x="6008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89" name="直線コネクタ 388">
          <a:extLst>
            <a:ext uri="{FF2B5EF4-FFF2-40B4-BE49-F238E27FC236}">
              <a16:creationId xmlns:a16="http://schemas.microsoft.com/office/drawing/2014/main" id="{00000000-0008-0000-0700-000085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72</xdr:row>
      <xdr:rowOff>111777</xdr:rowOff>
    </xdr:from>
    <xdr:ext cx="685572" cy="259045"/>
    <xdr:sp macro="" textlink="">
      <xdr:nvSpPr>
        <xdr:cNvPr id="390" name="テキスト ボックス 389">
          <a:extLst>
            <a:ext uri="{FF2B5EF4-FFF2-40B4-BE49-F238E27FC236}">
              <a16:creationId xmlns:a16="http://schemas.microsoft.com/office/drawing/2014/main" id="{00000000-0008-0000-0700-000086010000}"/>
            </a:ext>
          </a:extLst>
        </xdr:cNvPr>
        <xdr:cNvSpPr txBox="1"/>
      </xdr:nvSpPr>
      <xdr:spPr>
        <a:xfrm>
          <a:off x="5918428" y="12456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69</xdr:row>
      <xdr:rowOff>168927</xdr:rowOff>
    </xdr:from>
    <xdr:ext cx="685572" cy="259045"/>
    <xdr:sp macro="" textlink="">
      <xdr:nvSpPr>
        <xdr:cNvPr id="392" name="テキスト ボックス 391">
          <a:extLst>
            <a:ext uri="{FF2B5EF4-FFF2-40B4-BE49-F238E27FC236}">
              <a16:creationId xmlns:a16="http://schemas.microsoft.com/office/drawing/2014/main" id="{00000000-0008-0000-0700-000088010000}"/>
            </a:ext>
          </a:extLst>
        </xdr:cNvPr>
        <xdr:cNvSpPr txBox="1"/>
      </xdr:nvSpPr>
      <xdr:spPr>
        <a:xfrm>
          <a:off x="5918428" y="11998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67</xdr:row>
      <xdr:rowOff>54627</xdr:rowOff>
    </xdr:from>
    <xdr:ext cx="685572" cy="259045"/>
    <xdr:sp macro="" textlink="">
      <xdr:nvSpPr>
        <xdr:cNvPr id="394" name="テキスト ボックス 393">
          <a:extLst>
            <a:ext uri="{FF2B5EF4-FFF2-40B4-BE49-F238E27FC236}">
              <a16:creationId xmlns:a16="http://schemas.microsoft.com/office/drawing/2014/main" id="{00000000-0008-0000-0700-00008A010000}"/>
            </a:ext>
          </a:extLst>
        </xdr:cNvPr>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5" name="商工費グラフ枠">
          <a:extLst>
            <a:ext uri="{FF2B5EF4-FFF2-40B4-BE49-F238E27FC236}">
              <a16:creationId xmlns:a16="http://schemas.microsoft.com/office/drawing/2014/main" id="{00000000-0008-0000-0700-00008B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24499</xdr:rowOff>
    </xdr:from>
    <xdr:to>
      <xdr:col>54</xdr:col>
      <xdr:colOff>189865</xdr:colOff>
      <xdr:row>78</xdr:row>
      <xdr:rowOff>139021</xdr:rowOff>
    </xdr:to>
    <xdr:cxnSp macro="">
      <xdr:nvCxnSpPr>
        <xdr:cNvPr id="396" name="直線コネクタ 395">
          <a:extLst>
            <a:ext uri="{FF2B5EF4-FFF2-40B4-BE49-F238E27FC236}">
              <a16:creationId xmlns:a16="http://schemas.microsoft.com/office/drawing/2014/main" id="{00000000-0008-0000-0700-00008C010000}"/>
            </a:ext>
          </a:extLst>
        </xdr:cNvPr>
        <xdr:cNvCxnSpPr/>
      </xdr:nvCxnSpPr>
      <xdr:spPr>
        <a:xfrm flipV="1">
          <a:off x="10475595" y="12025999"/>
          <a:ext cx="1270" cy="14861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142848</xdr:rowOff>
    </xdr:from>
    <xdr:ext cx="378565" cy="259045"/>
    <xdr:sp macro="" textlink="">
      <xdr:nvSpPr>
        <xdr:cNvPr id="397" name="商工費最小値テキスト">
          <a:extLst>
            <a:ext uri="{FF2B5EF4-FFF2-40B4-BE49-F238E27FC236}">
              <a16:creationId xmlns:a16="http://schemas.microsoft.com/office/drawing/2014/main" id="{00000000-0008-0000-0700-00008D010000}"/>
            </a:ext>
          </a:extLst>
        </xdr:cNvPr>
        <xdr:cNvSpPr txBox="1"/>
      </xdr:nvSpPr>
      <xdr:spPr>
        <a:xfrm>
          <a:off x="10528300" y="1351594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139021</xdr:rowOff>
    </xdr:from>
    <xdr:to>
      <xdr:col>55</xdr:col>
      <xdr:colOff>88900</xdr:colOff>
      <xdr:row>78</xdr:row>
      <xdr:rowOff>139021</xdr:rowOff>
    </xdr:to>
    <xdr:cxnSp macro="">
      <xdr:nvCxnSpPr>
        <xdr:cNvPr id="398" name="直線コネクタ 397">
          <a:extLst>
            <a:ext uri="{FF2B5EF4-FFF2-40B4-BE49-F238E27FC236}">
              <a16:creationId xmlns:a16="http://schemas.microsoft.com/office/drawing/2014/main" id="{00000000-0008-0000-0700-00008E010000}"/>
            </a:ext>
          </a:extLst>
        </xdr:cNvPr>
        <xdr:cNvCxnSpPr/>
      </xdr:nvCxnSpPr>
      <xdr:spPr>
        <a:xfrm>
          <a:off x="10388600" y="135121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142626</xdr:rowOff>
    </xdr:from>
    <xdr:ext cx="690189" cy="259045"/>
    <xdr:sp macro="" textlink="">
      <xdr:nvSpPr>
        <xdr:cNvPr id="399" name="商工費最大値テキスト">
          <a:extLst>
            <a:ext uri="{FF2B5EF4-FFF2-40B4-BE49-F238E27FC236}">
              <a16:creationId xmlns:a16="http://schemas.microsoft.com/office/drawing/2014/main" id="{00000000-0008-0000-0700-00008F010000}"/>
            </a:ext>
          </a:extLst>
        </xdr:cNvPr>
        <xdr:cNvSpPr txBox="1"/>
      </xdr:nvSpPr>
      <xdr:spPr>
        <a:xfrm>
          <a:off x="10528300" y="11801226"/>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1,625,985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24499</xdr:rowOff>
    </xdr:from>
    <xdr:to>
      <xdr:col>55</xdr:col>
      <xdr:colOff>88900</xdr:colOff>
      <xdr:row>70</xdr:row>
      <xdr:rowOff>24499</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a:off x="10388600" y="120259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83996</xdr:rowOff>
    </xdr:from>
    <xdr:to>
      <xdr:col>55</xdr:col>
      <xdr:colOff>0</xdr:colOff>
      <xdr:row>77</xdr:row>
      <xdr:rowOff>138854</xdr:rowOff>
    </xdr:to>
    <xdr:cxnSp macro="">
      <xdr:nvCxnSpPr>
        <xdr:cNvPr id="401" name="直線コネクタ 400">
          <a:extLst>
            <a:ext uri="{FF2B5EF4-FFF2-40B4-BE49-F238E27FC236}">
              <a16:creationId xmlns:a16="http://schemas.microsoft.com/office/drawing/2014/main" id="{00000000-0008-0000-0700-000091010000}"/>
            </a:ext>
          </a:extLst>
        </xdr:cNvPr>
        <xdr:cNvCxnSpPr/>
      </xdr:nvCxnSpPr>
      <xdr:spPr>
        <a:xfrm>
          <a:off x="9639300" y="13285646"/>
          <a:ext cx="838200" cy="54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156980</xdr:rowOff>
    </xdr:from>
    <xdr:ext cx="534377" cy="259045"/>
    <xdr:sp macro="" textlink="">
      <xdr:nvSpPr>
        <xdr:cNvPr id="402" name="商工費平均値テキスト">
          <a:extLst>
            <a:ext uri="{FF2B5EF4-FFF2-40B4-BE49-F238E27FC236}">
              <a16:creationId xmlns:a16="http://schemas.microsoft.com/office/drawing/2014/main" id="{00000000-0008-0000-0700-000092010000}"/>
            </a:ext>
          </a:extLst>
        </xdr:cNvPr>
        <xdr:cNvSpPr txBox="1"/>
      </xdr:nvSpPr>
      <xdr:spPr>
        <a:xfrm>
          <a:off x="10528300" y="1335863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89,454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7103</xdr:rowOff>
    </xdr:from>
    <xdr:to>
      <xdr:col>55</xdr:col>
      <xdr:colOff>50800</xdr:colOff>
      <xdr:row>78</xdr:row>
      <xdr:rowOff>108703</xdr:rowOff>
    </xdr:to>
    <xdr:sp macro="" textlink="">
      <xdr:nvSpPr>
        <xdr:cNvPr id="403" name="フローチャート: 判断 402">
          <a:extLst>
            <a:ext uri="{FF2B5EF4-FFF2-40B4-BE49-F238E27FC236}">
              <a16:creationId xmlns:a16="http://schemas.microsoft.com/office/drawing/2014/main" id="{00000000-0008-0000-0700-000093010000}"/>
            </a:ext>
          </a:extLst>
        </xdr:cNvPr>
        <xdr:cNvSpPr/>
      </xdr:nvSpPr>
      <xdr:spPr>
        <a:xfrm>
          <a:off x="10426700" y="133802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83996</xdr:rowOff>
    </xdr:from>
    <xdr:to>
      <xdr:col>50</xdr:col>
      <xdr:colOff>114300</xdr:colOff>
      <xdr:row>77</xdr:row>
      <xdr:rowOff>124075</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flipV="1">
          <a:off x="8750300" y="13285646"/>
          <a:ext cx="889000" cy="400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5979</xdr:rowOff>
    </xdr:from>
    <xdr:to>
      <xdr:col>50</xdr:col>
      <xdr:colOff>165100</xdr:colOff>
      <xdr:row>78</xdr:row>
      <xdr:rowOff>107579</xdr:rowOff>
    </xdr:to>
    <xdr:sp macro="" textlink="">
      <xdr:nvSpPr>
        <xdr:cNvPr id="405" name="フローチャート: 判断 404">
          <a:extLst>
            <a:ext uri="{FF2B5EF4-FFF2-40B4-BE49-F238E27FC236}">
              <a16:creationId xmlns:a16="http://schemas.microsoft.com/office/drawing/2014/main" id="{00000000-0008-0000-0700-000095010000}"/>
            </a:ext>
          </a:extLst>
        </xdr:cNvPr>
        <xdr:cNvSpPr/>
      </xdr:nvSpPr>
      <xdr:spPr>
        <a:xfrm>
          <a:off x="9588500" y="133790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98706</xdr:rowOff>
    </xdr:from>
    <xdr:ext cx="534377" cy="259045"/>
    <xdr:sp macro="" textlink="">
      <xdr:nvSpPr>
        <xdr:cNvPr id="406" name="テキスト ボックス 405">
          <a:extLst>
            <a:ext uri="{FF2B5EF4-FFF2-40B4-BE49-F238E27FC236}">
              <a16:creationId xmlns:a16="http://schemas.microsoft.com/office/drawing/2014/main" id="{00000000-0008-0000-0700-000096010000}"/>
            </a:ext>
          </a:extLst>
        </xdr:cNvPr>
        <xdr:cNvSpPr txBox="1"/>
      </xdr:nvSpPr>
      <xdr:spPr>
        <a:xfrm>
          <a:off x="9372111" y="134718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90,683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114874</xdr:rowOff>
    </xdr:from>
    <xdr:to>
      <xdr:col>45</xdr:col>
      <xdr:colOff>177800</xdr:colOff>
      <xdr:row>77</xdr:row>
      <xdr:rowOff>124075</xdr:rowOff>
    </xdr:to>
    <xdr:cxnSp macro="">
      <xdr:nvCxnSpPr>
        <xdr:cNvPr id="407" name="直線コネクタ 406">
          <a:extLst>
            <a:ext uri="{FF2B5EF4-FFF2-40B4-BE49-F238E27FC236}">
              <a16:creationId xmlns:a16="http://schemas.microsoft.com/office/drawing/2014/main" id="{00000000-0008-0000-0700-000097010000}"/>
            </a:ext>
          </a:extLst>
        </xdr:cNvPr>
        <xdr:cNvCxnSpPr/>
      </xdr:nvCxnSpPr>
      <xdr:spPr>
        <a:xfrm>
          <a:off x="7861300" y="13316524"/>
          <a:ext cx="889000" cy="92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6655</xdr:rowOff>
    </xdr:from>
    <xdr:to>
      <xdr:col>46</xdr:col>
      <xdr:colOff>38100</xdr:colOff>
      <xdr:row>78</xdr:row>
      <xdr:rowOff>108255</xdr:rowOff>
    </xdr:to>
    <xdr:sp macro="" textlink="">
      <xdr:nvSpPr>
        <xdr:cNvPr id="408" name="フローチャート: 判断 407">
          <a:extLst>
            <a:ext uri="{FF2B5EF4-FFF2-40B4-BE49-F238E27FC236}">
              <a16:creationId xmlns:a16="http://schemas.microsoft.com/office/drawing/2014/main" id="{00000000-0008-0000-0700-000098010000}"/>
            </a:ext>
          </a:extLst>
        </xdr:cNvPr>
        <xdr:cNvSpPr/>
      </xdr:nvSpPr>
      <xdr:spPr>
        <a:xfrm>
          <a:off x="8699500" y="13379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99382</xdr:rowOff>
    </xdr:from>
    <xdr:ext cx="534377" cy="259045"/>
    <xdr:sp macro="" textlink="">
      <xdr:nvSpPr>
        <xdr:cNvPr id="409" name="テキスト ボックス 408">
          <a:extLst>
            <a:ext uri="{FF2B5EF4-FFF2-40B4-BE49-F238E27FC236}">
              <a16:creationId xmlns:a16="http://schemas.microsoft.com/office/drawing/2014/main" id="{00000000-0008-0000-0700-000099010000}"/>
            </a:ext>
          </a:extLst>
        </xdr:cNvPr>
        <xdr:cNvSpPr txBox="1"/>
      </xdr:nvSpPr>
      <xdr:spPr>
        <a:xfrm>
          <a:off x="8483111" y="134724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89,944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114874</xdr:rowOff>
    </xdr:from>
    <xdr:to>
      <xdr:col>41</xdr:col>
      <xdr:colOff>50800</xdr:colOff>
      <xdr:row>77</xdr:row>
      <xdr:rowOff>164012</xdr:rowOff>
    </xdr:to>
    <xdr:cxnSp macro="">
      <xdr:nvCxnSpPr>
        <xdr:cNvPr id="410" name="直線コネクタ 409">
          <a:extLst>
            <a:ext uri="{FF2B5EF4-FFF2-40B4-BE49-F238E27FC236}">
              <a16:creationId xmlns:a16="http://schemas.microsoft.com/office/drawing/2014/main" id="{00000000-0008-0000-0700-00009A010000}"/>
            </a:ext>
          </a:extLst>
        </xdr:cNvPr>
        <xdr:cNvCxnSpPr/>
      </xdr:nvCxnSpPr>
      <xdr:spPr>
        <a:xfrm flipV="1">
          <a:off x="6972300" y="13316524"/>
          <a:ext cx="889000" cy="491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165140</xdr:rowOff>
    </xdr:from>
    <xdr:to>
      <xdr:col>41</xdr:col>
      <xdr:colOff>101600</xdr:colOff>
      <xdr:row>78</xdr:row>
      <xdr:rowOff>95290</xdr:rowOff>
    </xdr:to>
    <xdr:sp macro="" textlink="">
      <xdr:nvSpPr>
        <xdr:cNvPr id="411" name="フローチャート: 判断 410">
          <a:extLst>
            <a:ext uri="{FF2B5EF4-FFF2-40B4-BE49-F238E27FC236}">
              <a16:creationId xmlns:a16="http://schemas.microsoft.com/office/drawing/2014/main" id="{00000000-0008-0000-0700-00009B010000}"/>
            </a:ext>
          </a:extLst>
        </xdr:cNvPr>
        <xdr:cNvSpPr/>
      </xdr:nvSpPr>
      <xdr:spPr>
        <a:xfrm>
          <a:off x="7810500" y="13366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78</xdr:row>
      <xdr:rowOff>86417</xdr:rowOff>
    </xdr:from>
    <xdr:ext cx="599010" cy="259045"/>
    <xdr:sp macro="" textlink="">
      <xdr:nvSpPr>
        <xdr:cNvPr id="412" name="テキスト ボックス 411">
          <a:extLst>
            <a:ext uri="{FF2B5EF4-FFF2-40B4-BE49-F238E27FC236}">
              <a16:creationId xmlns:a16="http://schemas.microsoft.com/office/drawing/2014/main" id="{00000000-0008-0000-0700-00009C010000}"/>
            </a:ext>
          </a:extLst>
        </xdr:cNvPr>
        <xdr:cNvSpPr txBox="1"/>
      </xdr:nvSpPr>
      <xdr:spPr>
        <a:xfrm>
          <a:off x="7561795" y="134595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15038</xdr:rowOff>
    </xdr:from>
    <xdr:to>
      <xdr:col>36</xdr:col>
      <xdr:colOff>165100</xdr:colOff>
      <xdr:row>78</xdr:row>
      <xdr:rowOff>116638</xdr:rowOff>
    </xdr:to>
    <xdr:sp macro="" textlink="">
      <xdr:nvSpPr>
        <xdr:cNvPr id="413" name="フローチャート: 判断 412">
          <a:extLst>
            <a:ext uri="{FF2B5EF4-FFF2-40B4-BE49-F238E27FC236}">
              <a16:creationId xmlns:a16="http://schemas.microsoft.com/office/drawing/2014/main" id="{00000000-0008-0000-0700-00009D010000}"/>
            </a:ext>
          </a:extLst>
        </xdr:cNvPr>
        <xdr:cNvSpPr/>
      </xdr:nvSpPr>
      <xdr:spPr>
        <a:xfrm>
          <a:off x="6921500" y="133881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107765</xdr:rowOff>
    </xdr:from>
    <xdr:ext cx="534377"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6705111" y="134808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80,777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88054</xdr:rowOff>
    </xdr:from>
    <xdr:to>
      <xdr:col>55</xdr:col>
      <xdr:colOff>50800</xdr:colOff>
      <xdr:row>78</xdr:row>
      <xdr:rowOff>18204</xdr:rowOff>
    </xdr:to>
    <xdr:sp macro="" textlink="">
      <xdr:nvSpPr>
        <xdr:cNvPr id="420" name="楕円 419">
          <a:extLst>
            <a:ext uri="{FF2B5EF4-FFF2-40B4-BE49-F238E27FC236}">
              <a16:creationId xmlns:a16="http://schemas.microsoft.com/office/drawing/2014/main" id="{00000000-0008-0000-0700-0000A4010000}"/>
            </a:ext>
          </a:extLst>
        </xdr:cNvPr>
        <xdr:cNvSpPr/>
      </xdr:nvSpPr>
      <xdr:spPr>
        <a:xfrm>
          <a:off x="10426700" y="132897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110931</xdr:rowOff>
    </xdr:from>
    <xdr:ext cx="599010" cy="259045"/>
    <xdr:sp macro="" textlink="">
      <xdr:nvSpPr>
        <xdr:cNvPr id="421" name="商工費該当値テキスト">
          <a:extLst>
            <a:ext uri="{FF2B5EF4-FFF2-40B4-BE49-F238E27FC236}">
              <a16:creationId xmlns:a16="http://schemas.microsoft.com/office/drawing/2014/main" id="{00000000-0008-0000-0700-0000A5010000}"/>
            </a:ext>
          </a:extLst>
        </xdr:cNvPr>
        <xdr:cNvSpPr txBox="1"/>
      </xdr:nvSpPr>
      <xdr:spPr>
        <a:xfrm>
          <a:off x="10528300" y="131411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188,425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33196</xdr:rowOff>
    </xdr:from>
    <xdr:to>
      <xdr:col>50</xdr:col>
      <xdr:colOff>165100</xdr:colOff>
      <xdr:row>77</xdr:row>
      <xdr:rowOff>134796</xdr:rowOff>
    </xdr:to>
    <xdr:sp macro="" textlink="">
      <xdr:nvSpPr>
        <xdr:cNvPr id="422" name="楕円 421">
          <a:extLst>
            <a:ext uri="{FF2B5EF4-FFF2-40B4-BE49-F238E27FC236}">
              <a16:creationId xmlns:a16="http://schemas.microsoft.com/office/drawing/2014/main" id="{00000000-0008-0000-0700-0000A6010000}"/>
            </a:ext>
          </a:extLst>
        </xdr:cNvPr>
        <xdr:cNvSpPr/>
      </xdr:nvSpPr>
      <xdr:spPr>
        <a:xfrm>
          <a:off x="9588500" y="132348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75</xdr:row>
      <xdr:rowOff>151323</xdr:rowOff>
    </xdr:from>
    <xdr:ext cx="599010"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9339795" y="130100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248,418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73275</xdr:rowOff>
    </xdr:from>
    <xdr:to>
      <xdr:col>46</xdr:col>
      <xdr:colOff>38100</xdr:colOff>
      <xdr:row>78</xdr:row>
      <xdr:rowOff>3425</xdr:rowOff>
    </xdr:to>
    <xdr:sp macro="" textlink="">
      <xdr:nvSpPr>
        <xdr:cNvPr id="424" name="楕円 423">
          <a:extLst>
            <a:ext uri="{FF2B5EF4-FFF2-40B4-BE49-F238E27FC236}">
              <a16:creationId xmlns:a16="http://schemas.microsoft.com/office/drawing/2014/main" id="{00000000-0008-0000-0700-0000A8010000}"/>
            </a:ext>
          </a:extLst>
        </xdr:cNvPr>
        <xdr:cNvSpPr/>
      </xdr:nvSpPr>
      <xdr:spPr>
        <a:xfrm>
          <a:off x="8699500" y="13274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76</xdr:row>
      <xdr:rowOff>19952</xdr:rowOff>
    </xdr:from>
    <xdr:ext cx="599010" cy="259045"/>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8450795" y="130501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204,588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64074</xdr:rowOff>
    </xdr:from>
    <xdr:to>
      <xdr:col>41</xdr:col>
      <xdr:colOff>101600</xdr:colOff>
      <xdr:row>77</xdr:row>
      <xdr:rowOff>165674</xdr:rowOff>
    </xdr:to>
    <xdr:sp macro="" textlink="">
      <xdr:nvSpPr>
        <xdr:cNvPr id="426" name="楕円 425">
          <a:extLst>
            <a:ext uri="{FF2B5EF4-FFF2-40B4-BE49-F238E27FC236}">
              <a16:creationId xmlns:a16="http://schemas.microsoft.com/office/drawing/2014/main" id="{00000000-0008-0000-0700-0000AA010000}"/>
            </a:ext>
          </a:extLst>
        </xdr:cNvPr>
        <xdr:cNvSpPr/>
      </xdr:nvSpPr>
      <xdr:spPr>
        <a:xfrm>
          <a:off x="7810500" y="132657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76</xdr:row>
      <xdr:rowOff>10751</xdr:rowOff>
    </xdr:from>
    <xdr:ext cx="599010" cy="259045"/>
    <xdr:sp macro="" textlink="">
      <xdr:nvSpPr>
        <xdr:cNvPr id="427" name="テキスト ボックス 426">
          <a:extLst>
            <a:ext uri="{FF2B5EF4-FFF2-40B4-BE49-F238E27FC236}">
              <a16:creationId xmlns:a16="http://schemas.microsoft.com/office/drawing/2014/main" id="{00000000-0008-0000-0700-0000AB010000}"/>
            </a:ext>
          </a:extLst>
        </xdr:cNvPr>
        <xdr:cNvSpPr txBox="1"/>
      </xdr:nvSpPr>
      <xdr:spPr>
        <a:xfrm>
          <a:off x="7561795" y="130409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214,651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113212</xdr:rowOff>
    </xdr:from>
    <xdr:to>
      <xdr:col>36</xdr:col>
      <xdr:colOff>165100</xdr:colOff>
      <xdr:row>78</xdr:row>
      <xdr:rowOff>43362</xdr:rowOff>
    </xdr:to>
    <xdr:sp macro="" textlink="">
      <xdr:nvSpPr>
        <xdr:cNvPr id="428" name="楕円 427">
          <a:extLst>
            <a:ext uri="{FF2B5EF4-FFF2-40B4-BE49-F238E27FC236}">
              <a16:creationId xmlns:a16="http://schemas.microsoft.com/office/drawing/2014/main" id="{00000000-0008-0000-0700-0000AC010000}"/>
            </a:ext>
          </a:extLst>
        </xdr:cNvPr>
        <xdr:cNvSpPr/>
      </xdr:nvSpPr>
      <xdr:spPr>
        <a:xfrm>
          <a:off x="6921500" y="133148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76</xdr:row>
      <xdr:rowOff>59889</xdr:rowOff>
    </xdr:from>
    <xdr:ext cx="599010" cy="259045"/>
    <xdr:sp macro="" textlink="">
      <xdr:nvSpPr>
        <xdr:cNvPr id="429" name="テキスト ボックス 428">
          <a:extLst>
            <a:ext uri="{FF2B5EF4-FFF2-40B4-BE49-F238E27FC236}">
              <a16:creationId xmlns:a16="http://schemas.microsoft.com/office/drawing/2014/main" id="{00000000-0008-0000-0700-0000AD010000}"/>
            </a:ext>
          </a:extLst>
        </xdr:cNvPr>
        <xdr:cNvSpPr txBox="1"/>
      </xdr:nvSpPr>
      <xdr:spPr>
        <a:xfrm>
          <a:off x="6672795" y="130900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160,912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0" name="正方形/長方形 429">
          <a:extLst>
            <a:ext uri="{FF2B5EF4-FFF2-40B4-BE49-F238E27FC236}">
              <a16:creationId xmlns:a16="http://schemas.microsoft.com/office/drawing/2014/main" id="{00000000-0008-0000-0700-0000AE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1" name="正方形/長方形 430">
          <a:extLst>
            <a:ext uri="{FF2B5EF4-FFF2-40B4-BE49-F238E27FC236}">
              <a16:creationId xmlns:a16="http://schemas.microsoft.com/office/drawing/2014/main" id="{00000000-0008-0000-0700-0000AF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2" name="正方形/長方形 431">
          <a:extLst>
            <a:ext uri="{FF2B5EF4-FFF2-40B4-BE49-F238E27FC236}">
              <a16:creationId xmlns:a16="http://schemas.microsoft.com/office/drawing/2014/main" id="{00000000-0008-0000-0700-0000B0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37,214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8" name="テキスト ボックス 437">
          <a:extLst>
            <a:ext uri="{FF2B5EF4-FFF2-40B4-BE49-F238E27FC236}">
              <a16:creationId xmlns:a16="http://schemas.microsoft.com/office/drawing/2014/main" id="{00000000-0008-0000-0700-0000B6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9" name="直線コネクタ 438">
          <a:extLst>
            <a:ext uri="{FF2B5EF4-FFF2-40B4-BE49-F238E27FC236}">
              <a16:creationId xmlns:a16="http://schemas.microsoft.com/office/drawing/2014/main" id="{00000000-0008-0000-0700-0000B7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0" name="直線コネクタ 439">
          <a:extLst>
            <a:ext uri="{FF2B5EF4-FFF2-40B4-BE49-F238E27FC236}">
              <a16:creationId xmlns:a16="http://schemas.microsoft.com/office/drawing/2014/main" id="{00000000-0008-0000-0700-0000B8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1" name="テキスト ボックス 440">
          <a:extLst>
            <a:ext uri="{FF2B5EF4-FFF2-40B4-BE49-F238E27FC236}">
              <a16:creationId xmlns:a16="http://schemas.microsoft.com/office/drawing/2014/main" id="{00000000-0008-0000-0700-0000B9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2" name="直線コネクタ 441">
          <a:extLst>
            <a:ext uri="{FF2B5EF4-FFF2-40B4-BE49-F238E27FC236}">
              <a16:creationId xmlns:a16="http://schemas.microsoft.com/office/drawing/2014/main" id="{00000000-0008-0000-0700-0000BA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35577</xdr:rowOff>
    </xdr:from>
    <xdr:ext cx="595419" cy="259045"/>
    <xdr:sp macro="" textlink="">
      <xdr:nvSpPr>
        <xdr:cNvPr id="443" name="テキスト ボックス 442">
          <a:extLst>
            <a:ext uri="{FF2B5EF4-FFF2-40B4-BE49-F238E27FC236}">
              <a16:creationId xmlns:a16="http://schemas.microsoft.com/office/drawing/2014/main" id="{00000000-0008-0000-0700-0000BB010000}"/>
            </a:ext>
          </a:extLst>
        </xdr:cNvPr>
        <xdr:cNvSpPr txBox="1"/>
      </xdr:nvSpPr>
      <xdr:spPr>
        <a:xfrm>
          <a:off x="6008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4" name="直線コネクタ 443">
          <a:extLst>
            <a:ext uri="{FF2B5EF4-FFF2-40B4-BE49-F238E27FC236}">
              <a16:creationId xmlns:a16="http://schemas.microsoft.com/office/drawing/2014/main" id="{00000000-0008-0000-0700-0000BC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93</xdr:row>
      <xdr:rowOff>168927</xdr:rowOff>
    </xdr:from>
    <xdr:ext cx="685572" cy="259045"/>
    <xdr:sp macro="" textlink="">
      <xdr:nvSpPr>
        <xdr:cNvPr id="445" name="テキスト ボックス 444">
          <a:extLst>
            <a:ext uri="{FF2B5EF4-FFF2-40B4-BE49-F238E27FC236}">
              <a16:creationId xmlns:a16="http://schemas.microsoft.com/office/drawing/2014/main" id="{00000000-0008-0000-0700-0000BD010000}"/>
            </a:ext>
          </a:extLst>
        </xdr:cNvPr>
        <xdr:cNvSpPr txBox="1"/>
      </xdr:nvSpPr>
      <xdr:spPr>
        <a:xfrm>
          <a:off x="5918428" y="1611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91</xdr:row>
      <xdr:rowOff>130827</xdr:rowOff>
    </xdr:from>
    <xdr:ext cx="685572" cy="259045"/>
    <xdr:sp macro="" textlink="">
      <xdr:nvSpPr>
        <xdr:cNvPr id="447" name="テキスト ボックス 446">
          <a:extLst>
            <a:ext uri="{FF2B5EF4-FFF2-40B4-BE49-F238E27FC236}">
              <a16:creationId xmlns:a16="http://schemas.microsoft.com/office/drawing/2014/main" id="{00000000-0008-0000-0700-0000BF010000}"/>
            </a:ext>
          </a:extLst>
        </xdr:cNvPr>
        <xdr:cNvSpPr txBox="1"/>
      </xdr:nvSpPr>
      <xdr:spPr>
        <a:xfrm>
          <a:off x="5918428" y="1573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89</xdr:row>
      <xdr:rowOff>92727</xdr:rowOff>
    </xdr:from>
    <xdr:ext cx="685572" cy="259045"/>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5918428" y="1535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51" name="テキスト ボックス 450">
          <a:extLst>
            <a:ext uri="{FF2B5EF4-FFF2-40B4-BE49-F238E27FC236}">
              <a16:creationId xmlns:a16="http://schemas.microsoft.com/office/drawing/2014/main" id="{00000000-0008-0000-0700-0000C3010000}"/>
            </a:ext>
          </a:extLst>
        </xdr:cNvPr>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2" name="土木費グラフ枠">
          <a:extLst>
            <a:ext uri="{FF2B5EF4-FFF2-40B4-BE49-F238E27FC236}">
              <a16:creationId xmlns:a16="http://schemas.microsoft.com/office/drawing/2014/main" id="{00000000-0008-0000-0700-0000C4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97034</xdr:rowOff>
    </xdr:from>
    <xdr:to>
      <xdr:col>54</xdr:col>
      <xdr:colOff>189865</xdr:colOff>
      <xdr:row>99</xdr:row>
      <xdr:rowOff>13926</xdr:rowOff>
    </xdr:to>
    <xdr:cxnSp macro="">
      <xdr:nvCxnSpPr>
        <xdr:cNvPr id="453" name="直線コネクタ 452">
          <a:extLst>
            <a:ext uri="{FF2B5EF4-FFF2-40B4-BE49-F238E27FC236}">
              <a16:creationId xmlns:a16="http://schemas.microsoft.com/office/drawing/2014/main" id="{00000000-0008-0000-0700-0000C5010000}"/>
            </a:ext>
          </a:extLst>
        </xdr:cNvPr>
        <xdr:cNvCxnSpPr/>
      </xdr:nvCxnSpPr>
      <xdr:spPr>
        <a:xfrm flipV="1">
          <a:off x="10475595" y="15698984"/>
          <a:ext cx="1270" cy="12884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17753</xdr:rowOff>
    </xdr:from>
    <xdr:ext cx="534377" cy="259045"/>
    <xdr:sp macro="" textlink="">
      <xdr:nvSpPr>
        <xdr:cNvPr id="454" name="土木費最小値テキスト">
          <a:extLst>
            <a:ext uri="{FF2B5EF4-FFF2-40B4-BE49-F238E27FC236}">
              <a16:creationId xmlns:a16="http://schemas.microsoft.com/office/drawing/2014/main" id="{00000000-0008-0000-0700-0000C6010000}"/>
            </a:ext>
          </a:extLst>
        </xdr:cNvPr>
        <xdr:cNvSpPr txBox="1"/>
      </xdr:nvSpPr>
      <xdr:spPr>
        <a:xfrm>
          <a:off x="10528300" y="169913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40,058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13926</xdr:rowOff>
    </xdr:from>
    <xdr:to>
      <xdr:col>55</xdr:col>
      <xdr:colOff>88900</xdr:colOff>
      <xdr:row>99</xdr:row>
      <xdr:rowOff>13926</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a:off x="10388600" y="169874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43711</xdr:rowOff>
    </xdr:from>
    <xdr:ext cx="690189" cy="259045"/>
    <xdr:sp macro="" textlink="">
      <xdr:nvSpPr>
        <xdr:cNvPr id="456" name="土木費最大値テキスト">
          <a:extLst>
            <a:ext uri="{FF2B5EF4-FFF2-40B4-BE49-F238E27FC236}">
              <a16:creationId xmlns:a16="http://schemas.microsoft.com/office/drawing/2014/main" id="{00000000-0008-0000-0700-0000C8010000}"/>
            </a:ext>
          </a:extLst>
        </xdr:cNvPr>
        <xdr:cNvSpPr txBox="1"/>
      </xdr:nvSpPr>
      <xdr:spPr>
        <a:xfrm>
          <a:off x="10528300" y="1547421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1,730,991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91</xdr:row>
      <xdr:rowOff>97034</xdr:rowOff>
    </xdr:from>
    <xdr:to>
      <xdr:col>55</xdr:col>
      <xdr:colOff>88900</xdr:colOff>
      <xdr:row>91</xdr:row>
      <xdr:rowOff>97034</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a:off x="10388600" y="156989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2623</xdr:rowOff>
    </xdr:from>
    <xdr:to>
      <xdr:col>55</xdr:col>
      <xdr:colOff>0</xdr:colOff>
      <xdr:row>98</xdr:row>
      <xdr:rowOff>64719</xdr:rowOff>
    </xdr:to>
    <xdr:cxnSp macro="">
      <xdr:nvCxnSpPr>
        <xdr:cNvPr id="458" name="直線コネクタ 457">
          <a:extLst>
            <a:ext uri="{FF2B5EF4-FFF2-40B4-BE49-F238E27FC236}">
              <a16:creationId xmlns:a16="http://schemas.microsoft.com/office/drawing/2014/main" id="{00000000-0008-0000-0700-0000CA010000}"/>
            </a:ext>
          </a:extLst>
        </xdr:cNvPr>
        <xdr:cNvCxnSpPr/>
      </xdr:nvCxnSpPr>
      <xdr:spPr>
        <a:xfrm>
          <a:off x="9639300" y="16804723"/>
          <a:ext cx="838200" cy="620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17840</xdr:rowOff>
    </xdr:from>
    <xdr:ext cx="599010" cy="259045"/>
    <xdr:sp macro="" textlink="">
      <xdr:nvSpPr>
        <xdr:cNvPr id="459" name="土木費平均値テキスト">
          <a:extLst>
            <a:ext uri="{FF2B5EF4-FFF2-40B4-BE49-F238E27FC236}">
              <a16:creationId xmlns:a16="http://schemas.microsoft.com/office/drawing/2014/main" id="{00000000-0008-0000-0700-0000CB010000}"/>
            </a:ext>
          </a:extLst>
        </xdr:cNvPr>
        <xdr:cNvSpPr txBox="1"/>
      </xdr:nvSpPr>
      <xdr:spPr>
        <a:xfrm>
          <a:off x="10528300" y="1681994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164,944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39413</xdr:rowOff>
    </xdr:from>
    <xdr:to>
      <xdr:col>55</xdr:col>
      <xdr:colOff>50800</xdr:colOff>
      <xdr:row>98</xdr:row>
      <xdr:rowOff>141013</xdr:rowOff>
    </xdr:to>
    <xdr:sp macro="" textlink="">
      <xdr:nvSpPr>
        <xdr:cNvPr id="460" name="フローチャート: 判断 459">
          <a:extLst>
            <a:ext uri="{FF2B5EF4-FFF2-40B4-BE49-F238E27FC236}">
              <a16:creationId xmlns:a16="http://schemas.microsoft.com/office/drawing/2014/main" id="{00000000-0008-0000-0700-0000CC010000}"/>
            </a:ext>
          </a:extLst>
        </xdr:cNvPr>
        <xdr:cNvSpPr/>
      </xdr:nvSpPr>
      <xdr:spPr>
        <a:xfrm>
          <a:off x="10426700" y="168415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163840</xdr:rowOff>
    </xdr:from>
    <xdr:to>
      <xdr:col>50</xdr:col>
      <xdr:colOff>114300</xdr:colOff>
      <xdr:row>98</xdr:row>
      <xdr:rowOff>2623</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a:off x="8750300" y="16794490"/>
          <a:ext cx="889000" cy="102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98</xdr:row>
      <xdr:rowOff>35072</xdr:rowOff>
    </xdr:from>
    <xdr:to>
      <xdr:col>50</xdr:col>
      <xdr:colOff>165100</xdr:colOff>
      <xdr:row>98</xdr:row>
      <xdr:rowOff>136672</xdr:rowOff>
    </xdr:to>
    <xdr:sp macro="" textlink="">
      <xdr:nvSpPr>
        <xdr:cNvPr id="462" name="フローチャート: 判断 461">
          <a:extLst>
            <a:ext uri="{FF2B5EF4-FFF2-40B4-BE49-F238E27FC236}">
              <a16:creationId xmlns:a16="http://schemas.microsoft.com/office/drawing/2014/main" id="{00000000-0008-0000-0700-0000CE010000}"/>
            </a:ext>
          </a:extLst>
        </xdr:cNvPr>
        <xdr:cNvSpPr/>
      </xdr:nvSpPr>
      <xdr:spPr>
        <a:xfrm>
          <a:off x="9588500" y="168371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98</xdr:row>
      <xdr:rowOff>127799</xdr:rowOff>
    </xdr:from>
    <xdr:ext cx="599010" cy="259045"/>
    <xdr:sp macro="" textlink="">
      <xdr:nvSpPr>
        <xdr:cNvPr id="463" name="テキスト ボックス 462">
          <a:extLst>
            <a:ext uri="{FF2B5EF4-FFF2-40B4-BE49-F238E27FC236}">
              <a16:creationId xmlns:a16="http://schemas.microsoft.com/office/drawing/2014/main" id="{00000000-0008-0000-0700-0000CF010000}"/>
            </a:ext>
          </a:extLst>
        </xdr:cNvPr>
        <xdr:cNvSpPr txBox="1"/>
      </xdr:nvSpPr>
      <xdr:spPr>
        <a:xfrm>
          <a:off x="9339795" y="169298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163840</xdr:rowOff>
    </xdr:from>
    <xdr:to>
      <xdr:col>45</xdr:col>
      <xdr:colOff>177800</xdr:colOff>
      <xdr:row>98</xdr:row>
      <xdr:rowOff>45985</xdr:rowOff>
    </xdr:to>
    <xdr:cxnSp macro="">
      <xdr:nvCxnSpPr>
        <xdr:cNvPr id="464" name="直線コネクタ 463">
          <a:extLst>
            <a:ext uri="{FF2B5EF4-FFF2-40B4-BE49-F238E27FC236}">
              <a16:creationId xmlns:a16="http://schemas.microsoft.com/office/drawing/2014/main" id="{00000000-0008-0000-0700-0000D0010000}"/>
            </a:ext>
          </a:extLst>
        </xdr:cNvPr>
        <xdr:cNvCxnSpPr/>
      </xdr:nvCxnSpPr>
      <xdr:spPr>
        <a:xfrm flipV="1">
          <a:off x="7861300" y="16794490"/>
          <a:ext cx="889000" cy="535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98</xdr:row>
      <xdr:rowOff>20799</xdr:rowOff>
    </xdr:from>
    <xdr:to>
      <xdr:col>46</xdr:col>
      <xdr:colOff>38100</xdr:colOff>
      <xdr:row>98</xdr:row>
      <xdr:rowOff>122399</xdr:rowOff>
    </xdr:to>
    <xdr:sp macro="" textlink="">
      <xdr:nvSpPr>
        <xdr:cNvPr id="465" name="フローチャート: 判断 464">
          <a:extLst>
            <a:ext uri="{FF2B5EF4-FFF2-40B4-BE49-F238E27FC236}">
              <a16:creationId xmlns:a16="http://schemas.microsoft.com/office/drawing/2014/main" id="{00000000-0008-0000-0700-0000D1010000}"/>
            </a:ext>
          </a:extLst>
        </xdr:cNvPr>
        <xdr:cNvSpPr/>
      </xdr:nvSpPr>
      <xdr:spPr>
        <a:xfrm>
          <a:off x="8699500" y="16822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98</xdr:row>
      <xdr:rowOff>113526</xdr:rowOff>
    </xdr:from>
    <xdr:ext cx="599010" cy="259045"/>
    <xdr:sp macro="" textlink="">
      <xdr:nvSpPr>
        <xdr:cNvPr id="466" name="テキスト ボックス 465">
          <a:extLst>
            <a:ext uri="{FF2B5EF4-FFF2-40B4-BE49-F238E27FC236}">
              <a16:creationId xmlns:a16="http://schemas.microsoft.com/office/drawing/2014/main" id="{00000000-0008-0000-0700-0000D2010000}"/>
            </a:ext>
          </a:extLst>
        </xdr:cNvPr>
        <xdr:cNvSpPr txBox="1"/>
      </xdr:nvSpPr>
      <xdr:spPr>
        <a:xfrm>
          <a:off x="8450795" y="169156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189,372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45985</xdr:rowOff>
    </xdr:from>
    <xdr:to>
      <xdr:col>41</xdr:col>
      <xdr:colOff>50800</xdr:colOff>
      <xdr:row>98</xdr:row>
      <xdr:rowOff>79169</xdr:rowOff>
    </xdr:to>
    <xdr:cxnSp macro="">
      <xdr:nvCxnSpPr>
        <xdr:cNvPr id="467" name="直線コネクタ 466">
          <a:extLst>
            <a:ext uri="{FF2B5EF4-FFF2-40B4-BE49-F238E27FC236}">
              <a16:creationId xmlns:a16="http://schemas.microsoft.com/office/drawing/2014/main" id="{00000000-0008-0000-0700-0000D3010000}"/>
            </a:ext>
          </a:extLst>
        </xdr:cNvPr>
        <xdr:cNvCxnSpPr/>
      </xdr:nvCxnSpPr>
      <xdr:spPr>
        <a:xfrm flipV="1">
          <a:off x="6972300" y="16848085"/>
          <a:ext cx="889000" cy="331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98</xdr:row>
      <xdr:rowOff>40994</xdr:rowOff>
    </xdr:from>
    <xdr:to>
      <xdr:col>41</xdr:col>
      <xdr:colOff>101600</xdr:colOff>
      <xdr:row>98</xdr:row>
      <xdr:rowOff>142594</xdr:rowOff>
    </xdr:to>
    <xdr:sp macro="" textlink="">
      <xdr:nvSpPr>
        <xdr:cNvPr id="468" name="フローチャート: 判断 467">
          <a:extLst>
            <a:ext uri="{FF2B5EF4-FFF2-40B4-BE49-F238E27FC236}">
              <a16:creationId xmlns:a16="http://schemas.microsoft.com/office/drawing/2014/main" id="{00000000-0008-0000-0700-0000D4010000}"/>
            </a:ext>
          </a:extLst>
        </xdr:cNvPr>
        <xdr:cNvSpPr/>
      </xdr:nvSpPr>
      <xdr:spPr>
        <a:xfrm>
          <a:off x="7810500" y="168430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98</xdr:row>
      <xdr:rowOff>133721</xdr:rowOff>
    </xdr:from>
    <xdr:ext cx="599010" cy="259045"/>
    <xdr:sp macro="" textlink="">
      <xdr:nvSpPr>
        <xdr:cNvPr id="469" name="テキスト ボックス 468">
          <a:extLst>
            <a:ext uri="{FF2B5EF4-FFF2-40B4-BE49-F238E27FC236}">
              <a16:creationId xmlns:a16="http://schemas.microsoft.com/office/drawing/2014/main" id="{00000000-0008-0000-0700-0000D5010000}"/>
            </a:ext>
          </a:extLst>
        </xdr:cNvPr>
        <xdr:cNvSpPr txBox="1"/>
      </xdr:nvSpPr>
      <xdr:spPr>
        <a:xfrm>
          <a:off x="7561795" y="169358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162,869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37885</xdr:rowOff>
    </xdr:from>
    <xdr:to>
      <xdr:col>36</xdr:col>
      <xdr:colOff>165100</xdr:colOff>
      <xdr:row>98</xdr:row>
      <xdr:rowOff>139485</xdr:rowOff>
    </xdr:to>
    <xdr:sp macro="" textlink="">
      <xdr:nvSpPr>
        <xdr:cNvPr id="470" name="フローチャート: 判断 469">
          <a:extLst>
            <a:ext uri="{FF2B5EF4-FFF2-40B4-BE49-F238E27FC236}">
              <a16:creationId xmlns:a16="http://schemas.microsoft.com/office/drawing/2014/main" id="{00000000-0008-0000-0700-0000D6010000}"/>
            </a:ext>
          </a:extLst>
        </xdr:cNvPr>
        <xdr:cNvSpPr/>
      </xdr:nvSpPr>
      <xdr:spPr>
        <a:xfrm>
          <a:off x="6921500" y="16839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98</xdr:row>
      <xdr:rowOff>130612</xdr:rowOff>
    </xdr:from>
    <xdr:ext cx="599010"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6672795" y="169327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id="{00000000-0008-0000-0700-0000D8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13919</xdr:rowOff>
    </xdr:from>
    <xdr:to>
      <xdr:col>55</xdr:col>
      <xdr:colOff>50800</xdr:colOff>
      <xdr:row>98</xdr:row>
      <xdr:rowOff>115519</xdr:rowOff>
    </xdr:to>
    <xdr:sp macro="" textlink="">
      <xdr:nvSpPr>
        <xdr:cNvPr id="477" name="楕円 476">
          <a:extLst>
            <a:ext uri="{FF2B5EF4-FFF2-40B4-BE49-F238E27FC236}">
              <a16:creationId xmlns:a16="http://schemas.microsoft.com/office/drawing/2014/main" id="{00000000-0008-0000-0700-0000DD010000}"/>
            </a:ext>
          </a:extLst>
        </xdr:cNvPr>
        <xdr:cNvSpPr/>
      </xdr:nvSpPr>
      <xdr:spPr>
        <a:xfrm>
          <a:off x="10426700" y="168160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144746</xdr:rowOff>
    </xdr:from>
    <xdr:ext cx="599010" cy="259045"/>
    <xdr:sp macro="" textlink="">
      <xdr:nvSpPr>
        <xdr:cNvPr id="478" name="土木費該当値テキスト">
          <a:extLst>
            <a:ext uri="{FF2B5EF4-FFF2-40B4-BE49-F238E27FC236}">
              <a16:creationId xmlns:a16="http://schemas.microsoft.com/office/drawing/2014/main" id="{00000000-0008-0000-0700-0000DE010000}"/>
            </a:ext>
          </a:extLst>
        </xdr:cNvPr>
        <xdr:cNvSpPr txBox="1"/>
      </xdr:nvSpPr>
      <xdr:spPr>
        <a:xfrm>
          <a:off x="10528300" y="166039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198,401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123273</xdr:rowOff>
    </xdr:from>
    <xdr:to>
      <xdr:col>50</xdr:col>
      <xdr:colOff>165100</xdr:colOff>
      <xdr:row>98</xdr:row>
      <xdr:rowOff>53423</xdr:rowOff>
    </xdr:to>
    <xdr:sp macro="" textlink="">
      <xdr:nvSpPr>
        <xdr:cNvPr id="479" name="楕円 478">
          <a:extLst>
            <a:ext uri="{FF2B5EF4-FFF2-40B4-BE49-F238E27FC236}">
              <a16:creationId xmlns:a16="http://schemas.microsoft.com/office/drawing/2014/main" id="{00000000-0008-0000-0700-0000DF010000}"/>
            </a:ext>
          </a:extLst>
        </xdr:cNvPr>
        <xdr:cNvSpPr/>
      </xdr:nvSpPr>
      <xdr:spPr>
        <a:xfrm>
          <a:off x="9588500" y="167539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96</xdr:row>
      <xdr:rowOff>69950</xdr:rowOff>
    </xdr:from>
    <xdr:ext cx="599010"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9339795" y="165291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279,890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113040</xdr:rowOff>
    </xdr:from>
    <xdr:to>
      <xdr:col>46</xdr:col>
      <xdr:colOff>38100</xdr:colOff>
      <xdr:row>98</xdr:row>
      <xdr:rowOff>43190</xdr:rowOff>
    </xdr:to>
    <xdr:sp macro="" textlink="">
      <xdr:nvSpPr>
        <xdr:cNvPr id="481" name="楕円 480">
          <a:extLst>
            <a:ext uri="{FF2B5EF4-FFF2-40B4-BE49-F238E27FC236}">
              <a16:creationId xmlns:a16="http://schemas.microsoft.com/office/drawing/2014/main" id="{00000000-0008-0000-0700-0000E1010000}"/>
            </a:ext>
          </a:extLst>
        </xdr:cNvPr>
        <xdr:cNvSpPr/>
      </xdr:nvSpPr>
      <xdr:spPr>
        <a:xfrm>
          <a:off x="8699500" y="16743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96</xdr:row>
      <xdr:rowOff>59717</xdr:rowOff>
    </xdr:from>
    <xdr:ext cx="599010"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8450795" y="165189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293,321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166635</xdr:rowOff>
    </xdr:from>
    <xdr:to>
      <xdr:col>41</xdr:col>
      <xdr:colOff>101600</xdr:colOff>
      <xdr:row>98</xdr:row>
      <xdr:rowOff>96785</xdr:rowOff>
    </xdr:to>
    <xdr:sp macro="" textlink="">
      <xdr:nvSpPr>
        <xdr:cNvPr id="483" name="楕円 482">
          <a:extLst>
            <a:ext uri="{FF2B5EF4-FFF2-40B4-BE49-F238E27FC236}">
              <a16:creationId xmlns:a16="http://schemas.microsoft.com/office/drawing/2014/main" id="{00000000-0008-0000-0700-0000E3010000}"/>
            </a:ext>
          </a:extLst>
        </xdr:cNvPr>
        <xdr:cNvSpPr/>
      </xdr:nvSpPr>
      <xdr:spPr>
        <a:xfrm>
          <a:off x="7810500" y="16797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96</xdr:row>
      <xdr:rowOff>113312</xdr:rowOff>
    </xdr:from>
    <xdr:ext cx="599010"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7561795" y="165725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222,986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28369</xdr:rowOff>
    </xdr:from>
    <xdr:to>
      <xdr:col>36</xdr:col>
      <xdr:colOff>165100</xdr:colOff>
      <xdr:row>98</xdr:row>
      <xdr:rowOff>129969</xdr:rowOff>
    </xdr:to>
    <xdr:sp macro="" textlink="">
      <xdr:nvSpPr>
        <xdr:cNvPr id="485" name="楕円 484">
          <a:extLst>
            <a:ext uri="{FF2B5EF4-FFF2-40B4-BE49-F238E27FC236}">
              <a16:creationId xmlns:a16="http://schemas.microsoft.com/office/drawing/2014/main" id="{00000000-0008-0000-0700-0000E5010000}"/>
            </a:ext>
          </a:extLst>
        </xdr:cNvPr>
        <xdr:cNvSpPr/>
      </xdr:nvSpPr>
      <xdr:spPr>
        <a:xfrm>
          <a:off x="6921500" y="168304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96</xdr:row>
      <xdr:rowOff>146496</xdr:rowOff>
    </xdr:from>
    <xdr:ext cx="599010" cy="259045"/>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6672795" y="166056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179,437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7" name="正方形/長方形 486">
          <a:extLst>
            <a:ext uri="{FF2B5EF4-FFF2-40B4-BE49-F238E27FC236}">
              <a16:creationId xmlns:a16="http://schemas.microsoft.com/office/drawing/2014/main" id="{00000000-0008-0000-0700-0000E7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8" name="正方形/長方形 487">
          <a:extLst>
            <a:ext uri="{FF2B5EF4-FFF2-40B4-BE49-F238E27FC236}">
              <a16:creationId xmlns:a16="http://schemas.microsoft.com/office/drawing/2014/main" id="{00000000-0008-0000-0700-0000E8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9" name="正方形/長方形 488">
          <a:extLst>
            <a:ext uri="{FF2B5EF4-FFF2-40B4-BE49-F238E27FC236}">
              <a16:creationId xmlns:a16="http://schemas.microsoft.com/office/drawing/2014/main" id="{00000000-0008-0000-0700-0000E9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0" name="正方形/長方形 489">
          <a:extLst>
            <a:ext uri="{FF2B5EF4-FFF2-40B4-BE49-F238E27FC236}">
              <a16:creationId xmlns:a16="http://schemas.microsoft.com/office/drawing/2014/main" id="{00000000-0008-0000-0700-0000EA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18,729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5" name="テキスト ボックス 494">
          <a:extLst>
            <a:ext uri="{FF2B5EF4-FFF2-40B4-BE49-F238E27FC236}">
              <a16:creationId xmlns:a16="http://schemas.microsoft.com/office/drawing/2014/main" id="{00000000-0008-0000-0700-0000EF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6" name="直線コネクタ 495">
          <a:extLst>
            <a:ext uri="{FF2B5EF4-FFF2-40B4-BE49-F238E27FC236}">
              <a16:creationId xmlns:a16="http://schemas.microsoft.com/office/drawing/2014/main" id="{00000000-0008-0000-0700-0000F0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497" name="直線コネクタ 496">
          <a:extLst>
            <a:ext uri="{FF2B5EF4-FFF2-40B4-BE49-F238E27FC236}">
              <a16:creationId xmlns:a16="http://schemas.microsoft.com/office/drawing/2014/main" id="{00000000-0008-0000-0700-0000F1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498" name="テキスト ボックス 497">
          <a:extLst>
            <a:ext uri="{FF2B5EF4-FFF2-40B4-BE49-F238E27FC236}">
              <a16:creationId xmlns:a16="http://schemas.microsoft.com/office/drawing/2014/main" id="{00000000-0008-0000-0700-0000F2010000}"/>
            </a:ext>
          </a:extLst>
        </xdr:cNvPr>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499" name="直線コネクタ 498">
          <a:extLst>
            <a:ext uri="{FF2B5EF4-FFF2-40B4-BE49-F238E27FC236}">
              <a16:creationId xmlns:a16="http://schemas.microsoft.com/office/drawing/2014/main" id="{00000000-0008-0000-0700-0000F3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35</xdr:row>
      <xdr:rowOff>54627</xdr:rowOff>
    </xdr:from>
    <xdr:ext cx="595419" cy="259045"/>
    <xdr:sp macro="" textlink="">
      <xdr:nvSpPr>
        <xdr:cNvPr id="500" name="テキスト ボックス 499">
          <a:extLst>
            <a:ext uri="{FF2B5EF4-FFF2-40B4-BE49-F238E27FC236}">
              <a16:creationId xmlns:a16="http://schemas.microsoft.com/office/drawing/2014/main" id="{00000000-0008-0000-0700-0000F4010000}"/>
            </a:ext>
          </a:extLst>
        </xdr:cNvPr>
        <xdr:cNvSpPr txBox="1"/>
      </xdr:nvSpPr>
      <xdr:spPr>
        <a:xfrm>
          <a:off x="11850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1" name="直線コネクタ 500">
          <a:extLst>
            <a:ext uri="{FF2B5EF4-FFF2-40B4-BE49-F238E27FC236}">
              <a16:creationId xmlns:a16="http://schemas.microsoft.com/office/drawing/2014/main" id="{00000000-0008-0000-0700-0000F5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32</xdr:row>
      <xdr:rowOff>111777</xdr:rowOff>
    </xdr:from>
    <xdr:ext cx="595419" cy="259045"/>
    <xdr:sp macro="" textlink="">
      <xdr:nvSpPr>
        <xdr:cNvPr id="502" name="テキスト ボックス 501">
          <a:extLst>
            <a:ext uri="{FF2B5EF4-FFF2-40B4-BE49-F238E27FC236}">
              <a16:creationId xmlns:a16="http://schemas.microsoft.com/office/drawing/2014/main" id="{00000000-0008-0000-0700-0000F6010000}"/>
            </a:ext>
          </a:extLst>
        </xdr:cNvPr>
        <xdr:cNvSpPr txBox="1"/>
      </xdr:nvSpPr>
      <xdr:spPr>
        <a:xfrm>
          <a:off x="11850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3" name="直線コネクタ 502">
          <a:extLst>
            <a:ext uri="{FF2B5EF4-FFF2-40B4-BE49-F238E27FC236}">
              <a16:creationId xmlns:a16="http://schemas.microsoft.com/office/drawing/2014/main" id="{00000000-0008-0000-0700-0000F7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168927</xdr:rowOff>
    </xdr:from>
    <xdr:ext cx="595419" cy="259045"/>
    <xdr:sp macro="" textlink="">
      <xdr:nvSpPr>
        <xdr:cNvPr id="504" name="テキスト ボックス 503">
          <a:extLst>
            <a:ext uri="{FF2B5EF4-FFF2-40B4-BE49-F238E27FC236}">
              <a16:creationId xmlns:a16="http://schemas.microsoft.com/office/drawing/2014/main" id="{00000000-0008-0000-0700-0000F8010000}"/>
            </a:ext>
          </a:extLst>
        </xdr:cNvPr>
        <xdr:cNvSpPr txBox="1"/>
      </xdr:nvSpPr>
      <xdr:spPr>
        <a:xfrm>
          <a:off x="11850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6" name="テキスト ボックス 505">
          <a:extLst>
            <a:ext uri="{FF2B5EF4-FFF2-40B4-BE49-F238E27FC236}">
              <a16:creationId xmlns:a16="http://schemas.microsoft.com/office/drawing/2014/main" id="{00000000-0008-0000-0700-0000FA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7" name="消防費グラフ枠">
          <a:extLst>
            <a:ext uri="{FF2B5EF4-FFF2-40B4-BE49-F238E27FC236}">
              <a16:creationId xmlns:a16="http://schemas.microsoft.com/office/drawing/2014/main" id="{00000000-0008-0000-0700-0000FB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93952</xdr:rowOff>
    </xdr:from>
    <xdr:to>
      <xdr:col>85</xdr:col>
      <xdr:colOff>126364</xdr:colOff>
      <xdr:row>38</xdr:row>
      <xdr:rowOff>104605</xdr:rowOff>
    </xdr:to>
    <xdr:cxnSp macro="">
      <xdr:nvCxnSpPr>
        <xdr:cNvPr id="508" name="直線コネクタ 507">
          <a:extLst>
            <a:ext uri="{FF2B5EF4-FFF2-40B4-BE49-F238E27FC236}">
              <a16:creationId xmlns:a16="http://schemas.microsoft.com/office/drawing/2014/main" id="{00000000-0008-0000-0700-0000FC010000}"/>
            </a:ext>
          </a:extLst>
        </xdr:cNvPr>
        <xdr:cNvCxnSpPr/>
      </xdr:nvCxnSpPr>
      <xdr:spPr>
        <a:xfrm flipV="1">
          <a:off x="16317595" y="5408902"/>
          <a:ext cx="1269" cy="12108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108432</xdr:rowOff>
    </xdr:from>
    <xdr:ext cx="469744" cy="259045"/>
    <xdr:sp macro="" textlink="">
      <xdr:nvSpPr>
        <xdr:cNvPr id="509" name="消防費最小値テキスト">
          <a:extLst>
            <a:ext uri="{FF2B5EF4-FFF2-40B4-BE49-F238E27FC236}">
              <a16:creationId xmlns:a16="http://schemas.microsoft.com/office/drawing/2014/main" id="{00000000-0008-0000-0700-0000FD010000}"/>
            </a:ext>
          </a:extLst>
        </xdr:cNvPr>
        <xdr:cNvSpPr txBox="1"/>
      </xdr:nvSpPr>
      <xdr:spPr>
        <a:xfrm>
          <a:off x="16370300" y="66235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104605</xdr:rowOff>
    </xdr:from>
    <xdr:to>
      <xdr:col>86</xdr:col>
      <xdr:colOff>25400</xdr:colOff>
      <xdr:row>38</xdr:row>
      <xdr:rowOff>104605</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a:off x="16230600" y="66197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40629</xdr:rowOff>
    </xdr:from>
    <xdr:ext cx="599010" cy="259045"/>
    <xdr:sp macro="" textlink="">
      <xdr:nvSpPr>
        <xdr:cNvPr id="511" name="消防費最大値テキスト">
          <a:extLst>
            <a:ext uri="{FF2B5EF4-FFF2-40B4-BE49-F238E27FC236}">
              <a16:creationId xmlns:a16="http://schemas.microsoft.com/office/drawing/2014/main" id="{00000000-0008-0000-0700-0000FF010000}"/>
            </a:ext>
          </a:extLst>
        </xdr:cNvPr>
        <xdr:cNvSpPr txBox="1"/>
      </xdr:nvSpPr>
      <xdr:spPr>
        <a:xfrm>
          <a:off x="16370300" y="51841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272,506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93952</xdr:rowOff>
    </xdr:from>
    <xdr:to>
      <xdr:col>86</xdr:col>
      <xdr:colOff>25400</xdr:colOff>
      <xdr:row>31</xdr:row>
      <xdr:rowOff>93952</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a:off x="16230600" y="54089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36</xdr:row>
      <xdr:rowOff>14628</xdr:rowOff>
    </xdr:from>
    <xdr:to>
      <xdr:col>85</xdr:col>
      <xdr:colOff>127000</xdr:colOff>
      <xdr:row>36</xdr:row>
      <xdr:rowOff>58510</xdr:rowOff>
    </xdr:to>
    <xdr:cxnSp macro="">
      <xdr:nvCxnSpPr>
        <xdr:cNvPr id="513" name="直線コネクタ 512">
          <a:extLst>
            <a:ext uri="{FF2B5EF4-FFF2-40B4-BE49-F238E27FC236}">
              <a16:creationId xmlns:a16="http://schemas.microsoft.com/office/drawing/2014/main" id="{00000000-0008-0000-0700-000001020000}"/>
            </a:ext>
          </a:extLst>
        </xdr:cNvPr>
        <xdr:cNvCxnSpPr/>
      </xdr:nvCxnSpPr>
      <xdr:spPr>
        <a:xfrm>
          <a:off x="15481300" y="6186828"/>
          <a:ext cx="838200" cy="438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108562</xdr:rowOff>
    </xdr:from>
    <xdr:ext cx="534377" cy="259045"/>
    <xdr:sp macro="" textlink="">
      <xdr:nvSpPr>
        <xdr:cNvPr id="514" name="消防費平均値テキスト">
          <a:extLst>
            <a:ext uri="{FF2B5EF4-FFF2-40B4-BE49-F238E27FC236}">
              <a16:creationId xmlns:a16="http://schemas.microsoft.com/office/drawing/2014/main" id="{00000000-0008-0000-0700-000002020000}"/>
            </a:ext>
          </a:extLst>
        </xdr:cNvPr>
        <xdr:cNvSpPr txBox="1"/>
      </xdr:nvSpPr>
      <xdr:spPr>
        <a:xfrm>
          <a:off x="16370300" y="628076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65,981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130135</xdr:rowOff>
    </xdr:from>
    <xdr:to>
      <xdr:col>85</xdr:col>
      <xdr:colOff>177800</xdr:colOff>
      <xdr:row>37</xdr:row>
      <xdr:rowOff>60285</xdr:rowOff>
    </xdr:to>
    <xdr:sp macro="" textlink="">
      <xdr:nvSpPr>
        <xdr:cNvPr id="515" name="フローチャート: 判断 514">
          <a:extLst>
            <a:ext uri="{FF2B5EF4-FFF2-40B4-BE49-F238E27FC236}">
              <a16:creationId xmlns:a16="http://schemas.microsoft.com/office/drawing/2014/main" id="{00000000-0008-0000-0700-000003020000}"/>
            </a:ext>
          </a:extLst>
        </xdr:cNvPr>
        <xdr:cNvSpPr/>
      </xdr:nvSpPr>
      <xdr:spPr>
        <a:xfrm>
          <a:off x="16268700" y="63023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14628</xdr:rowOff>
    </xdr:from>
    <xdr:to>
      <xdr:col>81</xdr:col>
      <xdr:colOff>50800</xdr:colOff>
      <xdr:row>36</xdr:row>
      <xdr:rowOff>24700</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flipV="1">
          <a:off x="14592300" y="6186828"/>
          <a:ext cx="889000" cy="100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154165</xdr:rowOff>
    </xdr:from>
    <xdr:to>
      <xdr:col>81</xdr:col>
      <xdr:colOff>101600</xdr:colOff>
      <xdr:row>37</xdr:row>
      <xdr:rowOff>84315</xdr:rowOff>
    </xdr:to>
    <xdr:sp macro="" textlink="">
      <xdr:nvSpPr>
        <xdr:cNvPr id="517" name="フローチャート: 判断 516">
          <a:extLst>
            <a:ext uri="{FF2B5EF4-FFF2-40B4-BE49-F238E27FC236}">
              <a16:creationId xmlns:a16="http://schemas.microsoft.com/office/drawing/2014/main" id="{00000000-0008-0000-0700-000005020000}"/>
            </a:ext>
          </a:extLst>
        </xdr:cNvPr>
        <xdr:cNvSpPr/>
      </xdr:nvSpPr>
      <xdr:spPr>
        <a:xfrm>
          <a:off x="15430500" y="6326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75442</xdr:rowOff>
    </xdr:from>
    <xdr:ext cx="534377" cy="259045"/>
    <xdr:sp macro="" textlink="">
      <xdr:nvSpPr>
        <xdr:cNvPr id="518" name="テキスト ボックス 517">
          <a:extLst>
            <a:ext uri="{FF2B5EF4-FFF2-40B4-BE49-F238E27FC236}">
              <a16:creationId xmlns:a16="http://schemas.microsoft.com/office/drawing/2014/main" id="{00000000-0008-0000-0700-000006020000}"/>
            </a:ext>
          </a:extLst>
        </xdr:cNvPr>
        <xdr:cNvSpPr txBox="1"/>
      </xdr:nvSpPr>
      <xdr:spPr>
        <a:xfrm>
          <a:off x="15214111" y="64190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35</xdr:row>
      <xdr:rowOff>123982</xdr:rowOff>
    </xdr:from>
    <xdr:to>
      <xdr:col>76</xdr:col>
      <xdr:colOff>114300</xdr:colOff>
      <xdr:row>36</xdr:row>
      <xdr:rowOff>24700</xdr:rowOff>
    </xdr:to>
    <xdr:cxnSp macro="">
      <xdr:nvCxnSpPr>
        <xdr:cNvPr id="519" name="直線コネクタ 518">
          <a:extLst>
            <a:ext uri="{FF2B5EF4-FFF2-40B4-BE49-F238E27FC236}">
              <a16:creationId xmlns:a16="http://schemas.microsoft.com/office/drawing/2014/main" id="{00000000-0008-0000-0700-000007020000}"/>
            </a:ext>
          </a:extLst>
        </xdr:cNvPr>
        <xdr:cNvCxnSpPr/>
      </xdr:nvCxnSpPr>
      <xdr:spPr>
        <a:xfrm>
          <a:off x="13703300" y="6124732"/>
          <a:ext cx="889000" cy="721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133463</xdr:rowOff>
    </xdr:from>
    <xdr:to>
      <xdr:col>76</xdr:col>
      <xdr:colOff>165100</xdr:colOff>
      <xdr:row>37</xdr:row>
      <xdr:rowOff>63613</xdr:rowOff>
    </xdr:to>
    <xdr:sp macro="" textlink="">
      <xdr:nvSpPr>
        <xdr:cNvPr id="520" name="フローチャート: 判断 519">
          <a:extLst>
            <a:ext uri="{FF2B5EF4-FFF2-40B4-BE49-F238E27FC236}">
              <a16:creationId xmlns:a16="http://schemas.microsoft.com/office/drawing/2014/main" id="{00000000-0008-0000-0700-000008020000}"/>
            </a:ext>
          </a:extLst>
        </xdr:cNvPr>
        <xdr:cNvSpPr/>
      </xdr:nvSpPr>
      <xdr:spPr>
        <a:xfrm>
          <a:off x="14541500" y="63056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54740</xdr:rowOff>
    </xdr:from>
    <xdr:ext cx="534377" cy="259045"/>
    <xdr:sp macro="" textlink="">
      <xdr:nvSpPr>
        <xdr:cNvPr id="521" name="テキスト ボックス 520">
          <a:extLst>
            <a:ext uri="{FF2B5EF4-FFF2-40B4-BE49-F238E27FC236}">
              <a16:creationId xmlns:a16="http://schemas.microsoft.com/office/drawing/2014/main" id="{00000000-0008-0000-0700-000009020000}"/>
            </a:ext>
          </a:extLst>
        </xdr:cNvPr>
        <xdr:cNvSpPr txBox="1"/>
      </xdr:nvSpPr>
      <xdr:spPr>
        <a:xfrm>
          <a:off x="14325111" y="63983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65,253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32</xdr:row>
      <xdr:rowOff>129706</xdr:rowOff>
    </xdr:from>
    <xdr:to>
      <xdr:col>71</xdr:col>
      <xdr:colOff>177800</xdr:colOff>
      <xdr:row>35</xdr:row>
      <xdr:rowOff>123982</xdr:rowOff>
    </xdr:to>
    <xdr:cxnSp macro="">
      <xdr:nvCxnSpPr>
        <xdr:cNvPr id="522" name="直線コネクタ 521">
          <a:extLst>
            <a:ext uri="{FF2B5EF4-FFF2-40B4-BE49-F238E27FC236}">
              <a16:creationId xmlns:a16="http://schemas.microsoft.com/office/drawing/2014/main" id="{00000000-0008-0000-0700-00000A020000}"/>
            </a:ext>
          </a:extLst>
        </xdr:cNvPr>
        <xdr:cNvCxnSpPr/>
      </xdr:nvCxnSpPr>
      <xdr:spPr>
        <a:xfrm>
          <a:off x="12814300" y="5616106"/>
          <a:ext cx="889000" cy="5086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86326</xdr:rowOff>
    </xdr:from>
    <xdr:to>
      <xdr:col>72</xdr:col>
      <xdr:colOff>38100</xdr:colOff>
      <xdr:row>37</xdr:row>
      <xdr:rowOff>16476</xdr:rowOff>
    </xdr:to>
    <xdr:sp macro="" textlink="">
      <xdr:nvSpPr>
        <xdr:cNvPr id="523" name="フローチャート: 判断 522">
          <a:extLst>
            <a:ext uri="{FF2B5EF4-FFF2-40B4-BE49-F238E27FC236}">
              <a16:creationId xmlns:a16="http://schemas.microsoft.com/office/drawing/2014/main" id="{00000000-0008-0000-0700-00000B020000}"/>
            </a:ext>
          </a:extLst>
        </xdr:cNvPr>
        <xdr:cNvSpPr/>
      </xdr:nvSpPr>
      <xdr:spPr>
        <a:xfrm>
          <a:off x="13652500" y="62585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7603</xdr:rowOff>
    </xdr:from>
    <xdr:ext cx="534377" cy="259045"/>
    <xdr:sp macro="" textlink="">
      <xdr:nvSpPr>
        <xdr:cNvPr id="524" name="テキスト ボックス 523">
          <a:extLst>
            <a:ext uri="{FF2B5EF4-FFF2-40B4-BE49-F238E27FC236}">
              <a16:creationId xmlns:a16="http://schemas.microsoft.com/office/drawing/2014/main" id="{00000000-0008-0000-0700-00000C020000}"/>
            </a:ext>
          </a:extLst>
        </xdr:cNvPr>
        <xdr:cNvSpPr txBox="1"/>
      </xdr:nvSpPr>
      <xdr:spPr>
        <a:xfrm>
          <a:off x="13436111" y="63512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83116</xdr:rowOff>
    </xdr:from>
    <xdr:to>
      <xdr:col>67</xdr:col>
      <xdr:colOff>101600</xdr:colOff>
      <xdr:row>37</xdr:row>
      <xdr:rowOff>13266</xdr:rowOff>
    </xdr:to>
    <xdr:sp macro="" textlink="">
      <xdr:nvSpPr>
        <xdr:cNvPr id="525" name="フローチャート: 判断 524">
          <a:extLst>
            <a:ext uri="{FF2B5EF4-FFF2-40B4-BE49-F238E27FC236}">
              <a16:creationId xmlns:a16="http://schemas.microsoft.com/office/drawing/2014/main" id="{00000000-0008-0000-0700-00000D020000}"/>
            </a:ext>
          </a:extLst>
        </xdr:cNvPr>
        <xdr:cNvSpPr/>
      </xdr:nvSpPr>
      <xdr:spPr>
        <a:xfrm>
          <a:off x="12763500" y="62553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4393</xdr:rowOff>
    </xdr:from>
    <xdr:ext cx="534377" cy="259045"/>
    <xdr:sp macro="" textlink="">
      <xdr:nvSpPr>
        <xdr:cNvPr id="526" name="テキスト ボックス 525">
          <a:extLst>
            <a:ext uri="{FF2B5EF4-FFF2-40B4-BE49-F238E27FC236}">
              <a16:creationId xmlns:a16="http://schemas.microsoft.com/office/drawing/2014/main" id="{00000000-0008-0000-0700-00000E020000}"/>
            </a:ext>
          </a:extLst>
        </xdr:cNvPr>
        <xdr:cNvSpPr txBox="1"/>
      </xdr:nvSpPr>
      <xdr:spPr>
        <a:xfrm>
          <a:off x="12547111" y="63480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7" name="テキスト ボックス 526">
          <a:extLst>
            <a:ext uri="{FF2B5EF4-FFF2-40B4-BE49-F238E27FC236}">
              <a16:creationId xmlns:a16="http://schemas.microsoft.com/office/drawing/2014/main" id="{00000000-0008-0000-0700-00000F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9" name="テキスト ボックス 528">
          <a:extLst>
            <a:ext uri="{FF2B5EF4-FFF2-40B4-BE49-F238E27FC236}">
              <a16:creationId xmlns:a16="http://schemas.microsoft.com/office/drawing/2014/main" id="{00000000-0008-0000-0700-000011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7710</xdr:rowOff>
    </xdr:from>
    <xdr:to>
      <xdr:col>85</xdr:col>
      <xdr:colOff>177800</xdr:colOff>
      <xdr:row>36</xdr:row>
      <xdr:rowOff>109310</xdr:rowOff>
    </xdr:to>
    <xdr:sp macro="" textlink="">
      <xdr:nvSpPr>
        <xdr:cNvPr id="532" name="楕円 531">
          <a:extLst>
            <a:ext uri="{FF2B5EF4-FFF2-40B4-BE49-F238E27FC236}">
              <a16:creationId xmlns:a16="http://schemas.microsoft.com/office/drawing/2014/main" id="{00000000-0008-0000-0700-000014020000}"/>
            </a:ext>
          </a:extLst>
        </xdr:cNvPr>
        <xdr:cNvSpPr/>
      </xdr:nvSpPr>
      <xdr:spPr>
        <a:xfrm>
          <a:off x="16268700" y="6179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35</xdr:row>
      <xdr:rowOff>30587</xdr:rowOff>
    </xdr:from>
    <xdr:ext cx="534377" cy="259045"/>
    <xdr:sp macro="" textlink="">
      <xdr:nvSpPr>
        <xdr:cNvPr id="533" name="消防費該当値テキスト">
          <a:extLst>
            <a:ext uri="{FF2B5EF4-FFF2-40B4-BE49-F238E27FC236}">
              <a16:creationId xmlns:a16="http://schemas.microsoft.com/office/drawing/2014/main" id="{00000000-0008-0000-0700-000015020000}"/>
            </a:ext>
          </a:extLst>
        </xdr:cNvPr>
        <xdr:cNvSpPr txBox="1"/>
      </xdr:nvSpPr>
      <xdr:spPr>
        <a:xfrm>
          <a:off x="16370300" y="60313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92,758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35</xdr:row>
      <xdr:rowOff>135278</xdr:rowOff>
    </xdr:from>
    <xdr:to>
      <xdr:col>81</xdr:col>
      <xdr:colOff>101600</xdr:colOff>
      <xdr:row>36</xdr:row>
      <xdr:rowOff>65428</xdr:rowOff>
    </xdr:to>
    <xdr:sp macro="" textlink="">
      <xdr:nvSpPr>
        <xdr:cNvPr id="534" name="楕円 533">
          <a:extLst>
            <a:ext uri="{FF2B5EF4-FFF2-40B4-BE49-F238E27FC236}">
              <a16:creationId xmlns:a16="http://schemas.microsoft.com/office/drawing/2014/main" id="{00000000-0008-0000-0700-000016020000}"/>
            </a:ext>
          </a:extLst>
        </xdr:cNvPr>
        <xdr:cNvSpPr/>
      </xdr:nvSpPr>
      <xdr:spPr>
        <a:xfrm>
          <a:off x="15430500" y="6136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34</xdr:row>
      <xdr:rowOff>81955</xdr:rowOff>
    </xdr:from>
    <xdr:ext cx="599010"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5181795" y="59112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102,356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35</xdr:row>
      <xdr:rowOff>145350</xdr:rowOff>
    </xdr:from>
    <xdr:to>
      <xdr:col>76</xdr:col>
      <xdr:colOff>165100</xdr:colOff>
      <xdr:row>36</xdr:row>
      <xdr:rowOff>75500</xdr:rowOff>
    </xdr:to>
    <xdr:sp macro="" textlink="">
      <xdr:nvSpPr>
        <xdr:cNvPr id="536" name="楕円 535">
          <a:extLst>
            <a:ext uri="{FF2B5EF4-FFF2-40B4-BE49-F238E27FC236}">
              <a16:creationId xmlns:a16="http://schemas.microsoft.com/office/drawing/2014/main" id="{00000000-0008-0000-0700-000018020000}"/>
            </a:ext>
          </a:extLst>
        </xdr:cNvPr>
        <xdr:cNvSpPr/>
      </xdr:nvSpPr>
      <xdr:spPr>
        <a:xfrm>
          <a:off x="14541500" y="6146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34</xdr:row>
      <xdr:rowOff>92027</xdr:rowOff>
    </xdr:from>
    <xdr:ext cx="599010"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4292795" y="59213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35</xdr:row>
      <xdr:rowOff>73182</xdr:rowOff>
    </xdr:from>
    <xdr:to>
      <xdr:col>72</xdr:col>
      <xdr:colOff>38100</xdr:colOff>
      <xdr:row>36</xdr:row>
      <xdr:rowOff>3332</xdr:rowOff>
    </xdr:to>
    <xdr:sp macro="" textlink="">
      <xdr:nvSpPr>
        <xdr:cNvPr id="538" name="楕円 537">
          <a:extLst>
            <a:ext uri="{FF2B5EF4-FFF2-40B4-BE49-F238E27FC236}">
              <a16:creationId xmlns:a16="http://schemas.microsoft.com/office/drawing/2014/main" id="{00000000-0008-0000-0700-00001A020000}"/>
            </a:ext>
          </a:extLst>
        </xdr:cNvPr>
        <xdr:cNvSpPr/>
      </xdr:nvSpPr>
      <xdr:spPr>
        <a:xfrm>
          <a:off x="13652500" y="60739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34</xdr:row>
      <xdr:rowOff>19859</xdr:rowOff>
    </xdr:from>
    <xdr:ext cx="599010"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3403795" y="58491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115,938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32</xdr:row>
      <xdr:rowOff>78906</xdr:rowOff>
    </xdr:from>
    <xdr:to>
      <xdr:col>67</xdr:col>
      <xdr:colOff>101600</xdr:colOff>
      <xdr:row>33</xdr:row>
      <xdr:rowOff>9056</xdr:rowOff>
    </xdr:to>
    <xdr:sp macro="" textlink="">
      <xdr:nvSpPr>
        <xdr:cNvPr id="540" name="楕円 539">
          <a:extLst>
            <a:ext uri="{FF2B5EF4-FFF2-40B4-BE49-F238E27FC236}">
              <a16:creationId xmlns:a16="http://schemas.microsoft.com/office/drawing/2014/main" id="{00000000-0008-0000-0700-00001C020000}"/>
            </a:ext>
          </a:extLst>
        </xdr:cNvPr>
        <xdr:cNvSpPr/>
      </xdr:nvSpPr>
      <xdr:spPr>
        <a:xfrm>
          <a:off x="12763500" y="55653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31</xdr:row>
      <xdr:rowOff>25583</xdr:rowOff>
    </xdr:from>
    <xdr:ext cx="599010"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2514795" y="53405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227,186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2" name="正方形/長方形 541">
          <a:extLst>
            <a:ext uri="{FF2B5EF4-FFF2-40B4-BE49-F238E27FC236}">
              <a16:creationId xmlns:a16="http://schemas.microsoft.com/office/drawing/2014/main" id="{00000000-0008-0000-0700-00001E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3" name="正方形/長方形 542">
          <a:extLst>
            <a:ext uri="{FF2B5EF4-FFF2-40B4-BE49-F238E27FC236}">
              <a16:creationId xmlns:a16="http://schemas.microsoft.com/office/drawing/2014/main" id="{00000000-0008-0000-0700-00001F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4" name="正方形/長方形 543">
          <a:extLst>
            <a:ext uri="{FF2B5EF4-FFF2-40B4-BE49-F238E27FC236}">
              <a16:creationId xmlns:a16="http://schemas.microsoft.com/office/drawing/2014/main" id="{00000000-0008-0000-0700-000020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5" name="正方形/長方形 544">
          <a:extLst>
            <a:ext uri="{FF2B5EF4-FFF2-40B4-BE49-F238E27FC236}">
              <a16:creationId xmlns:a16="http://schemas.microsoft.com/office/drawing/2014/main" id="{00000000-0008-0000-0700-000021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6" name="正方形/長方形 545">
          <a:extLst>
            <a:ext uri="{FF2B5EF4-FFF2-40B4-BE49-F238E27FC236}">
              <a16:creationId xmlns:a16="http://schemas.microsoft.com/office/drawing/2014/main" id="{00000000-0008-0000-0700-000022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7" name="正方形/長方形 546">
          <a:extLst>
            <a:ext uri="{FF2B5EF4-FFF2-40B4-BE49-F238E27FC236}">
              <a16:creationId xmlns:a16="http://schemas.microsoft.com/office/drawing/2014/main" id="{00000000-0008-0000-0700-000023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8" name="正方形/長方形 547">
          <a:extLst>
            <a:ext uri="{FF2B5EF4-FFF2-40B4-BE49-F238E27FC236}">
              <a16:creationId xmlns:a16="http://schemas.microsoft.com/office/drawing/2014/main" id="{00000000-0008-0000-0700-000024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0" name="テキスト ボックス 549">
          <a:extLst>
            <a:ext uri="{FF2B5EF4-FFF2-40B4-BE49-F238E27FC236}">
              <a16:creationId xmlns:a16="http://schemas.microsoft.com/office/drawing/2014/main" id="{00000000-0008-0000-0700-000026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1" name="直線コネクタ 550">
          <a:extLst>
            <a:ext uri="{FF2B5EF4-FFF2-40B4-BE49-F238E27FC236}">
              <a16:creationId xmlns:a16="http://schemas.microsoft.com/office/drawing/2014/main" id="{00000000-0008-0000-0700-000027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44450</xdr:rowOff>
    </xdr:from>
    <xdr:to>
      <xdr:col>89</xdr:col>
      <xdr:colOff>177800</xdr:colOff>
      <xdr:row>59</xdr:row>
      <xdr:rowOff>44450</xdr:rowOff>
    </xdr:to>
    <xdr:cxnSp macro="">
      <xdr:nvCxnSpPr>
        <xdr:cNvPr id="552" name="直線コネクタ 551">
          <a:extLst>
            <a:ext uri="{FF2B5EF4-FFF2-40B4-BE49-F238E27FC236}">
              <a16:creationId xmlns:a16="http://schemas.microsoft.com/office/drawing/2014/main" id="{00000000-0008-0000-0700-000028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73677</xdr:rowOff>
    </xdr:from>
    <xdr:ext cx="248786" cy="259045"/>
    <xdr:sp macro="" textlink="">
      <xdr:nvSpPr>
        <xdr:cNvPr id="553" name="テキスト ボックス 552">
          <a:extLst>
            <a:ext uri="{FF2B5EF4-FFF2-40B4-BE49-F238E27FC236}">
              <a16:creationId xmlns:a16="http://schemas.microsoft.com/office/drawing/2014/main" id="{00000000-0008-0000-0700-000029020000}"/>
            </a:ext>
          </a:extLst>
        </xdr:cNvPr>
        <xdr:cNvSpPr txBox="1"/>
      </xdr:nvSpPr>
      <xdr:spPr>
        <a:xfrm>
          <a:off x="12197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54" name="直線コネクタ 553">
          <a:extLst>
            <a:ext uri="{FF2B5EF4-FFF2-40B4-BE49-F238E27FC236}">
              <a16:creationId xmlns:a16="http://schemas.microsoft.com/office/drawing/2014/main" id="{00000000-0008-0000-0700-00002A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56</xdr:row>
      <xdr:rowOff>35577</xdr:rowOff>
    </xdr:from>
    <xdr:ext cx="595419" cy="259045"/>
    <xdr:sp macro="" textlink="">
      <xdr:nvSpPr>
        <xdr:cNvPr id="555" name="テキスト ボックス 554">
          <a:extLst>
            <a:ext uri="{FF2B5EF4-FFF2-40B4-BE49-F238E27FC236}">
              <a16:creationId xmlns:a16="http://schemas.microsoft.com/office/drawing/2014/main" id="{00000000-0008-0000-0700-00002B020000}"/>
            </a:ext>
          </a:extLst>
        </xdr:cNvPr>
        <xdr:cNvSpPr txBox="1"/>
      </xdr:nvSpPr>
      <xdr:spPr>
        <a:xfrm>
          <a:off x="11850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56" name="直線コネクタ 555">
          <a:extLst>
            <a:ext uri="{FF2B5EF4-FFF2-40B4-BE49-F238E27FC236}">
              <a16:creationId xmlns:a16="http://schemas.microsoft.com/office/drawing/2014/main" id="{00000000-0008-0000-0700-00002C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53</xdr:row>
      <xdr:rowOff>168927</xdr:rowOff>
    </xdr:from>
    <xdr:ext cx="685572" cy="259045"/>
    <xdr:sp macro="" textlink="">
      <xdr:nvSpPr>
        <xdr:cNvPr id="557" name="テキスト ボックス 556">
          <a:extLst>
            <a:ext uri="{FF2B5EF4-FFF2-40B4-BE49-F238E27FC236}">
              <a16:creationId xmlns:a16="http://schemas.microsoft.com/office/drawing/2014/main" id="{00000000-0008-0000-0700-00002D020000}"/>
            </a:ext>
          </a:extLst>
        </xdr:cNvPr>
        <xdr:cNvSpPr txBox="1"/>
      </xdr:nvSpPr>
      <xdr:spPr>
        <a:xfrm>
          <a:off x="11760428" y="925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58" name="直線コネクタ 557">
          <a:extLst>
            <a:ext uri="{FF2B5EF4-FFF2-40B4-BE49-F238E27FC236}">
              <a16:creationId xmlns:a16="http://schemas.microsoft.com/office/drawing/2014/main" id="{00000000-0008-0000-0700-00002E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51</xdr:row>
      <xdr:rowOff>130827</xdr:rowOff>
    </xdr:from>
    <xdr:ext cx="685572" cy="259045"/>
    <xdr:sp macro="" textlink="">
      <xdr:nvSpPr>
        <xdr:cNvPr id="559" name="テキスト ボックス 558">
          <a:extLst>
            <a:ext uri="{FF2B5EF4-FFF2-40B4-BE49-F238E27FC236}">
              <a16:creationId xmlns:a16="http://schemas.microsoft.com/office/drawing/2014/main" id="{00000000-0008-0000-0700-00002F020000}"/>
            </a:ext>
          </a:extLst>
        </xdr:cNvPr>
        <xdr:cNvSpPr txBox="1"/>
      </xdr:nvSpPr>
      <xdr:spPr>
        <a:xfrm>
          <a:off x="11760428" y="887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0" name="直線コネクタ 559">
          <a:extLst>
            <a:ext uri="{FF2B5EF4-FFF2-40B4-BE49-F238E27FC236}">
              <a16:creationId xmlns:a16="http://schemas.microsoft.com/office/drawing/2014/main" id="{00000000-0008-0000-0700-000030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49</xdr:row>
      <xdr:rowOff>92727</xdr:rowOff>
    </xdr:from>
    <xdr:ext cx="685572" cy="259045"/>
    <xdr:sp macro="" textlink="">
      <xdr:nvSpPr>
        <xdr:cNvPr id="561" name="テキスト ボックス 560">
          <a:extLst>
            <a:ext uri="{FF2B5EF4-FFF2-40B4-BE49-F238E27FC236}">
              <a16:creationId xmlns:a16="http://schemas.microsoft.com/office/drawing/2014/main" id="{00000000-0008-0000-0700-000031020000}"/>
            </a:ext>
          </a:extLst>
        </xdr:cNvPr>
        <xdr:cNvSpPr txBox="1"/>
      </xdr:nvSpPr>
      <xdr:spPr>
        <a:xfrm>
          <a:off x="11760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47</xdr:row>
      <xdr:rowOff>54627</xdr:rowOff>
    </xdr:from>
    <xdr:ext cx="685572" cy="259045"/>
    <xdr:sp macro="" textlink="">
      <xdr:nvSpPr>
        <xdr:cNvPr id="563" name="テキスト ボックス 562">
          <a:extLst>
            <a:ext uri="{FF2B5EF4-FFF2-40B4-BE49-F238E27FC236}">
              <a16:creationId xmlns:a16="http://schemas.microsoft.com/office/drawing/2014/main" id="{00000000-0008-0000-0700-000033020000}"/>
            </a:ext>
          </a:extLst>
        </xdr:cNvPr>
        <xdr:cNvSpPr txBox="1"/>
      </xdr:nvSpPr>
      <xdr:spPr>
        <a:xfrm>
          <a:off x="11760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4" name="教育費グラフ枠">
          <a:extLst>
            <a:ext uri="{FF2B5EF4-FFF2-40B4-BE49-F238E27FC236}">
              <a16:creationId xmlns:a16="http://schemas.microsoft.com/office/drawing/2014/main" id="{00000000-0008-0000-0700-000034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35698</xdr:rowOff>
    </xdr:from>
    <xdr:to>
      <xdr:col>85</xdr:col>
      <xdr:colOff>126364</xdr:colOff>
      <xdr:row>59</xdr:row>
      <xdr:rowOff>536</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flipV="1">
          <a:off x="16317595" y="8779648"/>
          <a:ext cx="1269" cy="13364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4363</xdr:rowOff>
    </xdr:from>
    <xdr:ext cx="534377" cy="259045"/>
    <xdr:sp macro="" textlink="">
      <xdr:nvSpPr>
        <xdr:cNvPr id="566" name="教育費最小値テキスト">
          <a:extLst>
            <a:ext uri="{FF2B5EF4-FFF2-40B4-BE49-F238E27FC236}">
              <a16:creationId xmlns:a16="http://schemas.microsoft.com/office/drawing/2014/main" id="{00000000-0008-0000-0700-000036020000}"/>
            </a:ext>
          </a:extLst>
        </xdr:cNvPr>
        <xdr:cNvSpPr txBox="1"/>
      </xdr:nvSpPr>
      <xdr:spPr>
        <a:xfrm>
          <a:off x="16370300" y="101199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57,629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536</xdr:rowOff>
    </xdr:from>
    <xdr:to>
      <xdr:col>86</xdr:col>
      <xdr:colOff>25400</xdr:colOff>
      <xdr:row>59</xdr:row>
      <xdr:rowOff>536</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a:off x="16230600" y="101160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153825</xdr:rowOff>
    </xdr:from>
    <xdr:ext cx="690189" cy="259045"/>
    <xdr:sp macro="" textlink="">
      <xdr:nvSpPr>
        <xdr:cNvPr id="568" name="教育費最大値テキスト">
          <a:extLst>
            <a:ext uri="{FF2B5EF4-FFF2-40B4-BE49-F238E27FC236}">
              <a16:creationId xmlns:a16="http://schemas.microsoft.com/office/drawing/2014/main" id="{00000000-0008-0000-0700-000038020000}"/>
            </a:ext>
          </a:extLst>
        </xdr:cNvPr>
        <xdr:cNvSpPr txBox="1"/>
      </xdr:nvSpPr>
      <xdr:spPr>
        <a:xfrm>
          <a:off x="16370300" y="8554875"/>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1,811,486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35698</xdr:rowOff>
    </xdr:from>
    <xdr:to>
      <xdr:col>86</xdr:col>
      <xdr:colOff>25400</xdr:colOff>
      <xdr:row>51</xdr:row>
      <xdr:rowOff>35698</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a:off x="16230600" y="87796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102269</xdr:rowOff>
    </xdr:from>
    <xdr:to>
      <xdr:col>85</xdr:col>
      <xdr:colOff>127000</xdr:colOff>
      <xdr:row>58</xdr:row>
      <xdr:rowOff>3136</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flipV="1">
          <a:off x="15481300" y="9874919"/>
          <a:ext cx="838200" cy="723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18391</xdr:rowOff>
    </xdr:from>
    <xdr:ext cx="599010" cy="259045"/>
    <xdr:sp macro="" textlink="">
      <xdr:nvSpPr>
        <xdr:cNvPr id="571" name="教育費平均値テキスト">
          <a:extLst>
            <a:ext uri="{FF2B5EF4-FFF2-40B4-BE49-F238E27FC236}">
              <a16:creationId xmlns:a16="http://schemas.microsoft.com/office/drawing/2014/main" id="{00000000-0008-0000-0700-00003B020000}"/>
            </a:ext>
          </a:extLst>
        </xdr:cNvPr>
        <xdr:cNvSpPr txBox="1"/>
      </xdr:nvSpPr>
      <xdr:spPr>
        <a:xfrm>
          <a:off x="16370300" y="996249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164,220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39964</xdr:rowOff>
    </xdr:from>
    <xdr:to>
      <xdr:col>85</xdr:col>
      <xdr:colOff>177800</xdr:colOff>
      <xdr:row>58</xdr:row>
      <xdr:rowOff>141564</xdr:rowOff>
    </xdr:to>
    <xdr:sp macro="" textlink="">
      <xdr:nvSpPr>
        <xdr:cNvPr id="572" name="フローチャート: 判断 571">
          <a:extLst>
            <a:ext uri="{FF2B5EF4-FFF2-40B4-BE49-F238E27FC236}">
              <a16:creationId xmlns:a16="http://schemas.microsoft.com/office/drawing/2014/main" id="{00000000-0008-0000-0700-00003C020000}"/>
            </a:ext>
          </a:extLst>
        </xdr:cNvPr>
        <xdr:cNvSpPr/>
      </xdr:nvSpPr>
      <xdr:spPr>
        <a:xfrm>
          <a:off x="16268700" y="99840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3136</xdr:rowOff>
    </xdr:from>
    <xdr:to>
      <xdr:col>81</xdr:col>
      <xdr:colOff>50800</xdr:colOff>
      <xdr:row>58</xdr:row>
      <xdr:rowOff>98523</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flipV="1">
          <a:off x="14592300" y="9947236"/>
          <a:ext cx="889000" cy="953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58</xdr:row>
      <xdr:rowOff>44693</xdr:rowOff>
    </xdr:from>
    <xdr:to>
      <xdr:col>81</xdr:col>
      <xdr:colOff>101600</xdr:colOff>
      <xdr:row>58</xdr:row>
      <xdr:rowOff>146293</xdr:rowOff>
    </xdr:to>
    <xdr:sp macro="" textlink="">
      <xdr:nvSpPr>
        <xdr:cNvPr id="574" name="フローチャート: 判断 573">
          <a:extLst>
            <a:ext uri="{FF2B5EF4-FFF2-40B4-BE49-F238E27FC236}">
              <a16:creationId xmlns:a16="http://schemas.microsoft.com/office/drawing/2014/main" id="{00000000-0008-0000-0700-00003E020000}"/>
            </a:ext>
          </a:extLst>
        </xdr:cNvPr>
        <xdr:cNvSpPr/>
      </xdr:nvSpPr>
      <xdr:spPr>
        <a:xfrm>
          <a:off x="15430500" y="99887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58</xdr:row>
      <xdr:rowOff>137420</xdr:rowOff>
    </xdr:from>
    <xdr:ext cx="599010" cy="259045"/>
    <xdr:sp macro="" textlink="">
      <xdr:nvSpPr>
        <xdr:cNvPr id="575" name="テキスト ボックス 574">
          <a:extLst>
            <a:ext uri="{FF2B5EF4-FFF2-40B4-BE49-F238E27FC236}">
              <a16:creationId xmlns:a16="http://schemas.microsoft.com/office/drawing/2014/main" id="{00000000-0008-0000-0700-00003F020000}"/>
            </a:ext>
          </a:extLst>
        </xdr:cNvPr>
        <xdr:cNvSpPr txBox="1"/>
      </xdr:nvSpPr>
      <xdr:spPr>
        <a:xfrm>
          <a:off x="15181795" y="100815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158,015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10452</xdr:rowOff>
    </xdr:from>
    <xdr:to>
      <xdr:col>76</xdr:col>
      <xdr:colOff>114300</xdr:colOff>
      <xdr:row>58</xdr:row>
      <xdr:rowOff>98523</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a:off x="13703300" y="9268752"/>
          <a:ext cx="889000" cy="7738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58</xdr:row>
      <xdr:rowOff>57959</xdr:rowOff>
    </xdr:from>
    <xdr:to>
      <xdr:col>76</xdr:col>
      <xdr:colOff>165100</xdr:colOff>
      <xdr:row>58</xdr:row>
      <xdr:rowOff>159559</xdr:rowOff>
    </xdr:to>
    <xdr:sp macro="" textlink="">
      <xdr:nvSpPr>
        <xdr:cNvPr id="577" name="フローチャート: 判断 576">
          <a:extLst>
            <a:ext uri="{FF2B5EF4-FFF2-40B4-BE49-F238E27FC236}">
              <a16:creationId xmlns:a16="http://schemas.microsoft.com/office/drawing/2014/main" id="{00000000-0008-0000-0700-000041020000}"/>
            </a:ext>
          </a:extLst>
        </xdr:cNvPr>
        <xdr:cNvSpPr/>
      </xdr:nvSpPr>
      <xdr:spPr>
        <a:xfrm>
          <a:off x="14541500" y="100020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58</xdr:row>
      <xdr:rowOff>150686</xdr:rowOff>
    </xdr:from>
    <xdr:ext cx="599010" cy="259045"/>
    <xdr:sp macro="" textlink="">
      <xdr:nvSpPr>
        <xdr:cNvPr id="578" name="テキスト ボックス 577">
          <a:extLst>
            <a:ext uri="{FF2B5EF4-FFF2-40B4-BE49-F238E27FC236}">
              <a16:creationId xmlns:a16="http://schemas.microsoft.com/office/drawing/2014/main" id="{00000000-0008-0000-0700-000042020000}"/>
            </a:ext>
          </a:extLst>
        </xdr:cNvPr>
        <xdr:cNvSpPr txBox="1"/>
      </xdr:nvSpPr>
      <xdr:spPr>
        <a:xfrm>
          <a:off x="14292795" y="100947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10452</xdr:rowOff>
    </xdr:from>
    <xdr:to>
      <xdr:col>71</xdr:col>
      <xdr:colOff>177800</xdr:colOff>
      <xdr:row>55</xdr:row>
      <xdr:rowOff>15034</xdr:rowOff>
    </xdr:to>
    <xdr:cxnSp macro="">
      <xdr:nvCxnSpPr>
        <xdr:cNvPr id="579" name="直線コネクタ 578">
          <a:extLst>
            <a:ext uri="{FF2B5EF4-FFF2-40B4-BE49-F238E27FC236}">
              <a16:creationId xmlns:a16="http://schemas.microsoft.com/office/drawing/2014/main" id="{00000000-0008-0000-0700-000043020000}"/>
            </a:ext>
          </a:extLst>
        </xdr:cNvPr>
        <xdr:cNvCxnSpPr/>
      </xdr:nvCxnSpPr>
      <xdr:spPr>
        <a:xfrm flipV="1">
          <a:off x="12814300" y="9268752"/>
          <a:ext cx="889000" cy="1760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58</xdr:row>
      <xdr:rowOff>64840</xdr:rowOff>
    </xdr:from>
    <xdr:to>
      <xdr:col>72</xdr:col>
      <xdr:colOff>38100</xdr:colOff>
      <xdr:row>58</xdr:row>
      <xdr:rowOff>166440</xdr:rowOff>
    </xdr:to>
    <xdr:sp macro="" textlink="">
      <xdr:nvSpPr>
        <xdr:cNvPr id="580" name="フローチャート: 判断 579">
          <a:extLst>
            <a:ext uri="{FF2B5EF4-FFF2-40B4-BE49-F238E27FC236}">
              <a16:creationId xmlns:a16="http://schemas.microsoft.com/office/drawing/2014/main" id="{00000000-0008-0000-0700-000044020000}"/>
            </a:ext>
          </a:extLst>
        </xdr:cNvPr>
        <xdr:cNvSpPr/>
      </xdr:nvSpPr>
      <xdr:spPr>
        <a:xfrm>
          <a:off x="13652500" y="10008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58</xdr:row>
      <xdr:rowOff>157567</xdr:rowOff>
    </xdr:from>
    <xdr:ext cx="599010" cy="259045"/>
    <xdr:sp macro="" textlink="">
      <xdr:nvSpPr>
        <xdr:cNvPr id="581" name="テキスト ボックス 580">
          <a:extLst>
            <a:ext uri="{FF2B5EF4-FFF2-40B4-BE49-F238E27FC236}">
              <a16:creationId xmlns:a16="http://schemas.microsoft.com/office/drawing/2014/main" id="{00000000-0008-0000-0700-000045020000}"/>
            </a:ext>
          </a:extLst>
        </xdr:cNvPr>
        <xdr:cNvSpPr txBox="1"/>
      </xdr:nvSpPr>
      <xdr:spPr>
        <a:xfrm>
          <a:off x="13403795" y="101016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54228</xdr:rowOff>
    </xdr:from>
    <xdr:to>
      <xdr:col>67</xdr:col>
      <xdr:colOff>101600</xdr:colOff>
      <xdr:row>58</xdr:row>
      <xdr:rowOff>155828</xdr:rowOff>
    </xdr:to>
    <xdr:sp macro="" textlink="">
      <xdr:nvSpPr>
        <xdr:cNvPr id="582" name="フローチャート: 判断 581">
          <a:extLst>
            <a:ext uri="{FF2B5EF4-FFF2-40B4-BE49-F238E27FC236}">
              <a16:creationId xmlns:a16="http://schemas.microsoft.com/office/drawing/2014/main" id="{00000000-0008-0000-0700-000046020000}"/>
            </a:ext>
          </a:extLst>
        </xdr:cNvPr>
        <xdr:cNvSpPr/>
      </xdr:nvSpPr>
      <xdr:spPr>
        <a:xfrm>
          <a:off x="12763500" y="9998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58</xdr:row>
      <xdr:rowOff>146955</xdr:rowOff>
    </xdr:from>
    <xdr:ext cx="599010" cy="259045"/>
    <xdr:sp macro="" textlink="">
      <xdr:nvSpPr>
        <xdr:cNvPr id="583" name="テキスト ボックス 582">
          <a:extLst>
            <a:ext uri="{FF2B5EF4-FFF2-40B4-BE49-F238E27FC236}">
              <a16:creationId xmlns:a16="http://schemas.microsoft.com/office/drawing/2014/main" id="{00000000-0008-0000-0700-000047020000}"/>
            </a:ext>
          </a:extLst>
        </xdr:cNvPr>
        <xdr:cNvSpPr txBox="1"/>
      </xdr:nvSpPr>
      <xdr:spPr>
        <a:xfrm>
          <a:off x="12514795" y="100910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145,501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4" name="テキスト ボックス 583">
          <a:extLst>
            <a:ext uri="{FF2B5EF4-FFF2-40B4-BE49-F238E27FC236}">
              <a16:creationId xmlns:a16="http://schemas.microsoft.com/office/drawing/2014/main" id="{00000000-0008-0000-0700-000048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5" name="テキスト ボックス 584">
          <a:extLst>
            <a:ext uri="{FF2B5EF4-FFF2-40B4-BE49-F238E27FC236}">
              <a16:creationId xmlns:a16="http://schemas.microsoft.com/office/drawing/2014/main" id="{00000000-0008-0000-0700-000049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6" name="テキスト ボックス 585">
          <a:extLst>
            <a:ext uri="{FF2B5EF4-FFF2-40B4-BE49-F238E27FC236}">
              <a16:creationId xmlns:a16="http://schemas.microsoft.com/office/drawing/2014/main" id="{00000000-0008-0000-0700-00004A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00000000-0008-0000-0700-00004B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51469</xdr:rowOff>
    </xdr:from>
    <xdr:to>
      <xdr:col>85</xdr:col>
      <xdr:colOff>177800</xdr:colOff>
      <xdr:row>57</xdr:row>
      <xdr:rowOff>153069</xdr:rowOff>
    </xdr:to>
    <xdr:sp macro="" textlink="">
      <xdr:nvSpPr>
        <xdr:cNvPr id="589" name="楕円 588">
          <a:extLst>
            <a:ext uri="{FF2B5EF4-FFF2-40B4-BE49-F238E27FC236}">
              <a16:creationId xmlns:a16="http://schemas.microsoft.com/office/drawing/2014/main" id="{00000000-0008-0000-0700-00004D020000}"/>
            </a:ext>
          </a:extLst>
        </xdr:cNvPr>
        <xdr:cNvSpPr/>
      </xdr:nvSpPr>
      <xdr:spPr>
        <a:xfrm>
          <a:off x="16268700" y="98241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56</xdr:row>
      <xdr:rowOff>74346</xdr:rowOff>
    </xdr:from>
    <xdr:ext cx="599010" cy="259045"/>
    <xdr:sp macro="" textlink="">
      <xdr:nvSpPr>
        <xdr:cNvPr id="590" name="教育費該当値テキスト">
          <a:extLst>
            <a:ext uri="{FF2B5EF4-FFF2-40B4-BE49-F238E27FC236}">
              <a16:creationId xmlns:a16="http://schemas.microsoft.com/office/drawing/2014/main" id="{00000000-0008-0000-0700-00004E020000}"/>
            </a:ext>
          </a:extLst>
        </xdr:cNvPr>
        <xdr:cNvSpPr txBox="1"/>
      </xdr:nvSpPr>
      <xdr:spPr>
        <a:xfrm>
          <a:off x="16370300" y="96755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374,122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123786</xdr:rowOff>
    </xdr:from>
    <xdr:to>
      <xdr:col>81</xdr:col>
      <xdr:colOff>101600</xdr:colOff>
      <xdr:row>58</xdr:row>
      <xdr:rowOff>53936</xdr:rowOff>
    </xdr:to>
    <xdr:sp macro="" textlink="">
      <xdr:nvSpPr>
        <xdr:cNvPr id="591" name="楕円 590">
          <a:extLst>
            <a:ext uri="{FF2B5EF4-FFF2-40B4-BE49-F238E27FC236}">
              <a16:creationId xmlns:a16="http://schemas.microsoft.com/office/drawing/2014/main" id="{00000000-0008-0000-0700-00004F020000}"/>
            </a:ext>
          </a:extLst>
        </xdr:cNvPr>
        <xdr:cNvSpPr/>
      </xdr:nvSpPr>
      <xdr:spPr>
        <a:xfrm>
          <a:off x="15430500" y="98964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56</xdr:row>
      <xdr:rowOff>70463</xdr:rowOff>
    </xdr:from>
    <xdr:ext cx="599010"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5181795" y="96716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279,218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58</xdr:row>
      <xdr:rowOff>47723</xdr:rowOff>
    </xdr:from>
    <xdr:to>
      <xdr:col>76</xdr:col>
      <xdr:colOff>165100</xdr:colOff>
      <xdr:row>58</xdr:row>
      <xdr:rowOff>149323</xdr:rowOff>
    </xdr:to>
    <xdr:sp macro="" textlink="">
      <xdr:nvSpPr>
        <xdr:cNvPr id="593" name="楕円 592">
          <a:extLst>
            <a:ext uri="{FF2B5EF4-FFF2-40B4-BE49-F238E27FC236}">
              <a16:creationId xmlns:a16="http://schemas.microsoft.com/office/drawing/2014/main" id="{00000000-0008-0000-0700-000051020000}"/>
            </a:ext>
          </a:extLst>
        </xdr:cNvPr>
        <xdr:cNvSpPr/>
      </xdr:nvSpPr>
      <xdr:spPr>
        <a:xfrm>
          <a:off x="14541500" y="99918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56</xdr:row>
      <xdr:rowOff>165850</xdr:rowOff>
    </xdr:from>
    <xdr:ext cx="599010"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4292795" y="97670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53</xdr:row>
      <xdr:rowOff>131102</xdr:rowOff>
    </xdr:from>
    <xdr:to>
      <xdr:col>72</xdr:col>
      <xdr:colOff>38100</xdr:colOff>
      <xdr:row>54</xdr:row>
      <xdr:rowOff>61252</xdr:rowOff>
    </xdr:to>
    <xdr:sp macro="" textlink="">
      <xdr:nvSpPr>
        <xdr:cNvPr id="595" name="楕円 594">
          <a:extLst>
            <a:ext uri="{FF2B5EF4-FFF2-40B4-BE49-F238E27FC236}">
              <a16:creationId xmlns:a16="http://schemas.microsoft.com/office/drawing/2014/main" id="{00000000-0008-0000-0700-000053020000}"/>
            </a:ext>
          </a:extLst>
        </xdr:cNvPr>
        <xdr:cNvSpPr/>
      </xdr:nvSpPr>
      <xdr:spPr>
        <a:xfrm>
          <a:off x="13652500" y="92179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23205</xdr:colOff>
      <xdr:row>52</xdr:row>
      <xdr:rowOff>77779</xdr:rowOff>
    </xdr:from>
    <xdr:ext cx="690189"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3358205" y="899317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1,169,617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135684</xdr:rowOff>
    </xdr:from>
    <xdr:to>
      <xdr:col>67</xdr:col>
      <xdr:colOff>101600</xdr:colOff>
      <xdr:row>55</xdr:row>
      <xdr:rowOff>65834</xdr:rowOff>
    </xdr:to>
    <xdr:sp macro="" textlink="">
      <xdr:nvSpPr>
        <xdr:cNvPr id="597" name="楕円 596">
          <a:extLst>
            <a:ext uri="{FF2B5EF4-FFF2-40B4-BE49-F238E27FC236}">
              <a16:creationId xmlns:a16="http://schemas.microsoft.com/office/drawing/2014/main" id="{00000000-0008-0000-0700-000055020000}"/>
            </a:ext>
          </a:extLst>
        </xdr:cNvPr>
        <xdr:cNvSpPr/>
      </xdr:nvSpPr>
      <xdr:spPr>
        <a:xfrm>
          <a:off x="12763500" y="93939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53</xdr:row>
      <xdr:rowOff>82361</xdr:rowOff>
    </xdr:from>
    <xdr:ext cx="599010"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2514795" y="91692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938,604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9" name="正方形/長方形 598">
          <a:extLst>
            <a:ext uri="{FF2B5EF4-FFF2-40B4-BE49-F238E27FC236}">
              <a16:creationId xmlns:a16="http://schemas.microsoft.com/office/drawing/2014/main" id="{00000000-0008-0000-0700-000057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0" name="正方形/長方形 599">
          <a:extLst>
            <a:ext uri="{FF2B5EF4-FFF2-40B4-BE49-F238E27FC236}">
              <a16:creationId xmlns:a16="http://schemas.microsoft.com/office/drawing/2014/main" id="{00000000-0008-0000-0700-000058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1" name="正方形/長方形 600">
          <a:extLst>
            <a:ext uri="{FF2B5EF4-FFF2-40B4-BE49-F238E27FC236}">
              <a16:creationId xmlns:a16="http://schemas.microsoft.com/office/drawing/2014/main" id="{00000000-0008-0000-0700-000059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2" name="正方形/長方形 601">
          <a:extLst>
            <a:ext uri="{FF2B5EF4-FFF2-40B4-BE49-F238E27FC236}">
              <a16:creationId xmlns:a16="http://schemas.microsoft.com/office/drawing/2014/main" id="{00000000-0008-0000-0700-00005A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3" name="正方形/長方形 602">
          <a:extLst>
            <a:ext uri="{FF2B5EF4-FFF2-40B4-BE49-F238E27FC236}">
              <a16:creationId xmlns:a16="http://schemas.microsoft.com/office/drawing/2014/main" id="{00000000-0008-0000-0700-00005B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4" name="正方形/長方形 603">
          <a:extLst>
            <a:ext uri="{FF2B5EF4-FFF2-40B4-BE49-F238E27FC236}">
              <a16:creationId xmlns:a16="http://schemas.microsoft.com/office/drawing/2014/main" id="{00000000-0008-0000-0700-00005C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5" name="正方形/長方形 604">
          <a:extLst>
            <a:ext uri="{FF2B5EF4-FFF2-40B4-BE49-F238E27FC236}">
              <a16:creationId xmlns:a16="http://schemas.microsoft.com/office/drawing/2014/main" id="{00000000-0008-0000-0700-00005D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6" name="正方形/長方形 605">
          <a:extLst>
            <a:ext uri="{FF2B5EF4-FFF2-40B4-BE49-F238E27FC236}">
              <a16:creationId xmlns:a16="http://schemas.microsoft.com/office/drawing/2014/main" id="{00000000-0008-0000-0700-00005E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7" name="テキスト ボックス 606">
          <a:extLst>
            <a:ext uri="{FF2B5EF4-FFF2-40B4-BE49-F238E27FC236}">
              <a16:creationId xmlns:a16="http://schemas.microsoft.com/office/drawing/2014/main" id="{00000000-0008-0000-0700-00005F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8" name="直線コネクタ 607">
          <a:extLst>
            <a:ext uri="{FF2B5EF4-FFF2-40B4-BE49-F238E27FC236}">
              <a16:creationId xmlns:a16="http://schemas.microsoft.com/office/drawing/2014/main" id="{00000000-0008-0000-0700-000060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9" name="直線コネクタ 608">
          <a:extLst>
            <a:ext uri="{FF2B5EF4-FFF2-40B4-BE49-F238E27FC236}">
              <a16:creationId xmlns:a16="http://schemas.microsoft.com/office/drawing/2014/main" id="{00000000-0008-0000-0700-000061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0" name="テキスト ボックス 609">
          <a:extLst>
            <a:ext uri="{FF2B5EF4-FFF2-40B4-BE49-F238E27FC236}">
              <a16:creationId xmlns:a16="http://schemas.microsoft.com/office/drawing/2014/main" id="{00000000-0008-0000-0700-000062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1" name="直線コネクタ 610">
          <a:extLst>
            <a:ext uri="{FF2B5EF4-FFF2-40B4-BE49-F238E27FC236}">
              <a16:creationId xmlns:a16="http://schemas.microsoft.com/office/drawing/2014/main" id="{00000000-0008-0000-0700-000063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35577</xdr:rowOff>
    </xdr:from>
    <xdr:ext cx="595419" cy="259045"/>
    <xdr:sp macro="" textlink="">
      <xdr:nvSpPr>
        <xdr:cNvPr id="612" name="テキスト ボックス 611">
          <a:extLst>
            <a:ext uri="{FF2B5EF4-FFF2-40B4-BE49-F238E27FC236}">
              <a16:creationId xmlns:a16="http://schemas.microsoft.com/office/drawing/2014/main" id="{00000000-0008-0000-0700-000064020000}"/>
            </a:ext>
          </a:extLst>
        </xdr:cNvPr>
        <xdr:cNvSpPr txBox="1"/>
      </xdr:nvSpPr>
      <xdr:spPr>
        <a:xfrm>
          <a:off x="11850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3" name="直線コネクタ 612">
          <a:extLst>
            <a:ext uri="{FF2B5EF4-FFF2-40B4-BE49-F238E27FC236}">
              <a16:creationId xmlns:a16="http://schemas.microsoft.com/office/drawing/2014/main" id="{00000000-0008-0000-0700-000065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14" name="テキスト ボックス 613">
          <a:extLst>
            <a:ext uri="{FF2B5EF4-FFF2-40B4-BE49-F238E27FC236}">
              <a16:creationId xmlns:a16="http://schemas.microsoft.com/office/drawing/2014/main" id="{00000000-0008-0000-0700-000066020000}"/>
            </a:ext>
          </a:extLst>
        </xdr:cNvPr>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5" name="直線コネクタ 614">
          <a:extLst>
            <a:ext uri="{FF2B5EF4-FFF2-40B4-BE49-F238E27FC236}">
              <a16:creationId xmlns:a16="http://schemas.microsoft.com/office/drawing/2014/main" id="{00000000-0008-0000-0700-000067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16" name="テキスト ボックス 615">
          <a:extLst>
            <a:ext uri="{FF2B5EF4-FFF2-40B4-BE49-F238E27FC236}">
              <a16:creationId xmlns:a16="http://schemas.microsoft.com/office/drawing/2014/main" id="{00000000-0008-0000-0700-000068020000}"/>
            </a:ext>
          </a:extLst>
        </xdr:cNvPr>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7" name="直線コネクタ 616">
          <a:extLst>
            <a:ext uri="{FF2B5EF4-FFF2-40B4-BE49-F238E27FC236}">
              <a16:creationId xmlns:a16="http://schemas.microsoft.com/office/drawing/2014/main" id="{00000000-0008-0000-0700-000069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18" name="テキスト ボックス 617">
          <a:extLst>
            <a:ext uri="{FF2B5EF4-FFF2-40B4-BE49-F238E27FC236}">
              <a16:creationId xmlns:a16="http://schemas.microsoft.com/office/drawing/2014/main" id="{00000000-0008-0000-0700-00006A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9" name="直線コネクタ 618">
          <a:extLst>
            <a:ext uri="{FF2B5EF4-FFF2-40B4-BE49-F238E27FC236}">
              <a16:creationId xmlns:a16="http://schemas.microsoft.com/office/drawing/2014/main" id="{00000000-0008-0000-0700-00006B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0" name="テキスト ボックス 619">
          <a:extLst>
            <a:ext uri="{FF2B5EF4-FFF2-40B4-BE49-F238E27FC236}">
              <a16:creationId xmlns:a16="http://schemas.microsoft.com/office/drawing/2014/main" id="{00000000-0008-0000-0700-00006C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1" name="災害復旧費グラフ枠">
          <a:extLst>
            <a:ext uri="{FF2B5EF4-FFF2-40B4-BE49-F238E27FC236}">
              <a16:creationId xmlns:a16="http://schemas.microsoft.com/office/drawing/2014/main" id="{00000000-0008-0000-0700-00006D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110158</xdr:rowOff>
    </xdr:from>
    <xdr:to>
      <xdr:col>85</xdr:col>
      <xdr:colOff>126364</xdr:colOff>
      <xdr:row>79</xdr:row>
      <xdr:rowOff>44450</xdr:rowOff>
    </xdr:to>
    <xdr:cxnSp macro="">
      <xdr:nvCxnSpPr>
        <xdr:cNvPr id="622" name="直線コネクタ 621">
          <a:extLst>
            <a:ext uri="{FF2B5EF4-FFF2-40B4-BE49-F238E27FC236}">
              <a16:creationId xmlns:a16="http://schemas.microsoft.com/office/drawing/2014/main" id="{00000000-0008-0000-0700-00006E020000}"/>
            </a:ext>
          </a:extLst>
        </xdr:cNvPr>
        <xdr:cNvCxnSpPr/>
      </xdr:nvCxnSpPr>
      <xdr:spPr>
        <a:xfrm flipV="1">
          <a:off x="16317595" y="12283108"/>
          <a:ext cx="1269" cy="13058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23" name="災害復旧費最小値テキスト">
          <a:extLst>
            <a:ext uri="{FF2B5EF4-FFF2-40B4-BE49-F238E27FC236}">
              <a16:creationId xmlns:a16="http://schemas.microsoft.com/office/drawing/2014/main" id="{00000000-0008-0000-0700-00006F020000}"/>
            </a:ext>
          </a:extLst>
        </xdr:cNvPr>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56835</xdr:rowOff>
    </xdr:from>
    <xdr:ext cx="599010" cy="259045"/>
    <xdr:sp macro="" textlink="">
      <xdr:nvSpPr>
        <xdr:cNvPr id="625" name="災害復旧費最大値テキスト">
          <a:extLst>
            <a:ext uri="{FF2B5EF4-FFF2-40B4-BE49-F238E27FC236}">
              <a16:creationId xmlns:a16="http://schemas.microsoft.com/office/drawing/2014/main" id="{00000000-0008-0000-0700-000071020000}"/>
            </a:ext>
          </a:extLst>
        </xdr:cNvPr>
        <xdr:cNvSpPr txBox="1"/>
      </xdr:nvSpPr>
      <xdr:spPr>
        <a:xfrm>
          <a:off x="16370300" y="120583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342,754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110158</xdr:rowOff>
    </xdr:from>
    <xdr:to>
      <xdr:col>86</xdr:col>
      <xdr:colOff>25400</xdr:colOff>
      <xdr:row>71</xdr:row>
      <xdr:rowOff>110158</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a:off x="16230600" y="122831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33702</xdr:rowOff>
    </xdr:from>
    <xdr:to>
      <xdr:col>85</xdr:col>
      <xdr:colOff>127000</xdr:colOff>
      <xdr:row>79</xdr:row>
      <xdr:rowOff>44450</xdr:rowOff>
    </xdr:to>
    <xdr:cxnSp macro="">
      <xdr:nvCxnSpPr>
        <xdr:cNvPr id="627" name="直線コネクタ 626">
          <a:extLst>
            <a:ext uri="{FF2B5EF4-FFF2-40B4-BE49-F238E27FC236}">
              <a16:creationId xmlns:a16="http://schemas.microsoft.com/office/drawing/2014/main" id="{00000000-0008-0000-0700-000073020000}"/>
            </a:ext>
          </a:extLst>
        </xdr:cNvPr>
        <xdr:cNvCxnSpPr/>
      </xdr:nvCxnSpPr>
      <xdr:spPr>
        <a:xfrm flipV="1">
          <a:off x="15481300" y="13578252"/>
          <a:ext cx="838200" cy="107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112977</xdr:rowOff>
    </xdr:from>
    <xdr:ext cx="534377" cy="259045"/>
    <xdr:sp macro="" textlink="">
      <xdr:nvSpPr>
        <xdr:cNvPr id="628" name="災害復旧費平均値テキスト">
          <a:extLst>
            <a:ext uri="{FF2B5EF4-FFF2-40B4-BE49-F238E27FC236}">
              <a16:creationId xmlns:a16="http://schemas.microsoft.com/office/drawing/2014/main" id="{00000000-0008-0000-0700-000074020000}"/>
            </a:ext>
          </a:extLst>
        </xdr:cNvPr>
        <xdr:cNvSpPr txBox="1"/>
      </xdr:nvSpPr>
      <xdr:spPr>
        <a:xfrm>
          <a:off x="16370300" y="1331462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19,685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90100</xdr:rowOff>
    </xdr:from>
    <xdr:to>
      <xdr:col>85</xdr:col>
      <xdr:colOff>177800</xdr:colOff>
      <xdr:row>79</xdr:row>
      <xdr:rowOff>20250</xdr:rowOff>
    </xdr:to>
    <xdr:sp macro="" textlink="">
      <xdr:nvSpPr>
        <xdr:cNvPr id="629" name="フローチャート: 判断 628">
          <a:extLst>
            <a:ext uri="{FF2B5EF4-FFF2-40B4-BE49-F238E27FC236}">
              <a16:creationId xmlns:a16="http://schemas.microsoft.com/office/drawing/2014/main" id="{00000000-0008-0000-0700-000075020000}"/>
            </a:ext>
          </a:extLst>
        </xdr:cNvPr>
        <xdr:cNvSpPr/>
      </xdr:nvSpPr>
      <xdr:spPr>
        <a:xfrm>
          <a:off x="16268700" y="13463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44450</xdr:rowOff>
    </xdr:from>
    <xdr:to>
      <xdr:col>81</xdr:col>
      <xdr:colOff>50800</xdr:colOff>
      <xdr:row>79</xdr:row>
      <xdr:rowOff>44450</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a:off x="14592300" y="1358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88145</xdr:rowOff>
    </xdr:from>
    <xdr:to>
      <xdr:col>81</xdr:col>
      <xdr:colOff>101600</xdr:colOff>
      <xdr:row>79</xdr:row>
      <xdr:rowOff>18295</xdr:rowOff>
    </xdr:to>
    <xdr:sp macro="" textlink="">
      <xdr:nvSpPr>
        <xdr:cNvPr id="631" name="フローチャート: 判断 630">
          <a:extLst>
            <a:ext uri="{FF2B5EF4-FFF2-40B4-BE49-F238E27FC236}">
              <a16:creationId xmlns:a16="http://schemas.microsoft.com/office/drawing/2014/main" id="{00000000-0008-0000-0700-000077020000}"/>
            </a:ext>
          </a:extLst>
        </xdr:cNvPr>
        <xdr:cNvSpPr/>
      </xdr:nvSpPr>
      <xdr:spPr>
        <a:xfrm>
          <a:off x="15430500" y="13461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34822</xdr:rowOff>
    </xdr:from>
    <xdr:ext cx="534377" cy="259045"/>
    <xdr:sp macro="" textlink="">
      <xdr:nvSpPr>
        <xdr:cNvPr id="632" name="テキスト ボックス 631">
          <a:extLst>
            <a:ext uri="{FF2B5EF4-FFF2-40B4-BE49-F238E27FC236}">
              <a16:creationId xmlns:a16="http://schemas.microsoft.com/office/drawing/2014/main" id="{00000000-0008-0000-0700-000078020000}"/>
            </a:ext>
          </a:extLst>
        </xdr:cNvPr>
        <xdr:cNvSpPr txBox="1"/>
      </xdr:nvSpPr>
      <xdr:spPr>
        <a:xfrm>
          <a:off x="15214111" y="132364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44450</xdr:rowOff>
    </xdr:from>
    <xdr:to>
      <xdr:col>76</xdr:col>
      <xdr:colOff>114300</xdr:colOff>
      <xdr:row>79</xdr:row>
      <xdr:rowOff>44450</xdr:rowOff>
    </xdr:to>
    <xdr:cxnSp macro="">
      <xdr:nvCxnSpPr>
        <xdr:cNvPr id="633" name="直線コネクタ 632">
          <a:extLst>
            <a:ext uri="{FF2B5EF4-FFF2-40B4-BE49-F238E27FC236}">
              <a16:creationId xmlns:a16="http://schemas.microsoft.com/office/drawing/2014/main" id="{00000000-0008-0000-0700-000079020000}"/>
            </a:ext>
          </a:extLst>
        </xdr:cNvPr>
        <xdr:cNvCxnSpPr/>
      </xdr:nvCxnSpPr>
      <xdr:spPr>
        <a:xfrm>
          <a:off x="13703300" y="1358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84093</xdr:rowOff>
    </xdr:from>
    <xdr:to>
      <xdr:col>76</xdr:col>
      <xdr:colOff>165100</xdr:colOff>
      <xdr:row>79</xdr:row>
      <xdr:rowOff>14243</xdr:rowOff>
    </xdr:to>
    <xdr:sp macro="" textlink="">
      <xdr:nvSpPr>
        <xdr:cNvPr id="634" name="フローチャート: 判断 633">
          <a:extLst>
            <a:ext uri="{FF2B5EF4-FFF2-40B4-BE49-F238E27FC236}">
              <a16:creationId xmlns:a16="http://schemas.microsoft.com/office/drawing/2014/main" id="{00000000-0008-0000-0700-00007A020000}"/>
            </a:ext>
          </a:extLst>
        </xdr:cNvPr>
        <xdr:cNvSpPr/>
      </xdr:nvSpPr>
      <xdr:spPr>
        <a:xfrm>
          <a:off x="14541500" y="134571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30770</xdr:rowOff>
    </xdr:from>
    <xdr:ext cx="534377" cy="259045"/>
    <xdr:sp macro="" textlink="">
      <xdr:nvSpPr>
        <xdr:cNvPr id="635" name="テキスト ボックス 634">
          <a:extLst>
            <a:ext uri="{FF2B5EF4-FFF2-40B4-BE49-F238E27FC236}">
              <a16:creationId xmlns:a16="http://schemas.microsoft.com/office/drawing/2014/main" id="{00000000-0008-0000-0700-00007B020000}"/>
            </a:ext>
          </a:extLst>
        </xdr:cNvPr>
        <xdr:cNvSpPr txBox="1"/>
      </xdr:nvSpPr>
      <xdr:spPr>
        <a:xfrm>
          <a:off x="14325111" y="132324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107876</xdr:rowOff>
    </xdr:from>
    <xdr:to>
      <xdr:col>71</xdr:col>
      <xdr:colOff>177800</xdr:colOff>
      <xdr:row>79</xdr:row>
      <xdr:rowOff>44450</xdr:rowOff>
    </xdr:to>
    <xdr:cxnSp macro="">
      <xdr:nvCxnSpPr>
        <xdr:cNvPr id="636" name="直線コネクタ 635">
          <a:extLst>
            <a:ext uri="{FF2B5EF4-FFF2-40B4-BE49-F238E27FC236}">
              <a16:creationId xmlns:a16="http://schemas.microsoft.com/office/drawing/2014/main" id="{00000000-0008-0000-0700-00007C020000}"/>
            </a:ext>
          </a:extLst>
        </xdr:cNvPr>
        <xdr:cNvCxnSpPr/>
      </xdr:nvCxnSpPr>
      <xdr:spPr>
        <a:xfrm>
          <a:off x="12814300" y="13480976"/>
          <a:ext cx="889000" cy="108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66539</xdr:rowOff>
    </xdr:from>
    <xdr:to>
      <xdr:col>72</xdr:col>
      <xdr:colOff>38100</xdr:colOff>
      <xdr:row>78</xdr:row>
      <xdr:rowOff>168139</xdr:rowOff>
    </xdr:to>
    <xdr:sp macro="" textlink="">
      <xdr:nvSpPr>
        <xdr:cNvPr id="637" name="フローチャート: 判断 636">
          <a:extLst>
            <a:ext uri="{FF2B5EF4-FFF2-40B4-BE49-F238E27FC236}">
              <a16:creationId xmlns:a16="http://schemas.microsoft.com/office/drawing/2014/main" id="{00000000-0008-0000-0700-00007D020000}"/>
            </a:ext>
          </a:extLst>
        </xdr:cNvPr>
        <xdr:cNvSpPr/>
      </xdr:nvSpPr>
      <xdr:spPr>
        <a:xfrm>
          <a:off x="13652500" y="13439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13216</xdr:rowOff>
    </xdr:from>
    <xdr:ext cx="534377" cy="259045"/>
    <xdr:sp macro="" textlink="">
      <xdr:nvSpPr>
        <xdr:cNvPr id="638" name="テキスト ボックス 637">
          <a:extLst>
            <a:ext uri="{FF2B5EF4-FFF2-40B4-BE49-F238E27FC236}">
              <a16:creationId xmlns:a16="http://schemas.microsoft.com/office/drawing/2014/main" id="{00000000-0008-0000-0700-00007E020000}"/>
            </a:ext>
          </a:extLst>
        </xdr:cNvPr>
        <xdr:cNvSpPr txBox="1"/>
      </xdr:nvSpPr>
      <xdr:spPr>
        <a:xfrm>
          <a:off x="13436111" y="132148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25,869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97481</xdr:rowOff>
    </xdr:from>
    <xdr:to>
      <xdr:col>67</xdr:col>
      <xdr:colOff>101600</xdr:colOff>
      <xdr:row>79</xdr:row>
      <xdr:rowOff>27631</xdr:rowOff>
    </xdr:to>
    <xdr:sp macro="" textlink="">
      <xdr:nvSpPr>
        <xdr:cNvPr id="639" name="フローチャート: 判断 638">
          <a:extLst>
            <a:ext uri="{FF2B5EF4-FFF2-40B4-BE49-F238E27FC236}">
              <a16:creationId xmlns:a16="http://schemas.microsoft.com/office/drawing/2014/main" id="{00000000-0008-0000-0700-00007F020000}"/>
            </a:ext>
          </a:extLst>
        </xdr:cNvPr>
        <xdr:cNvSpPr/>
      </xdr:nvSpPr>
      <xdr:spPr>
        <a:xfrm>
          <a:off x="12763500" y="134705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79</xdr:row>
      <xdr:rowOff>18758</xdr:rowOff>
    </xdr:from>
    <xdr:ext cx="534377" cy="259045"/>
    <xdr:sp macro="" textlink="">
      <xdr:nvSpPr>
        <xdr:cNvPr id="640" name="テキスト ボックス 639">
          <a:extLst>
            <a:ext uri="{FF2B5EF4-FFF2-40B4-BE49-F238E27FC236}">
              <a16:creationId xmlns:a16="http://schemas.microsoft.com/office/drawing/2014/main" id="{00000000-0008-0000-0700-000080020000}"/>
            </a:ext>
          </a:extLst>
        </xdr:cNvPr>
        <xdr:cNvSpPr txBox="1"/>
      </xdr:nvSpPr>
      <xdr:spPr>
        <a:xfrm>
          <a:off x="12547111" y="135633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1" name="テキスト ボックス 640">
          <a:extLst>
            <a:ext uri="{FF2B5EF4-FFF2-40B4-BE49-F238E27FC236}">
              <a16:creationId xmlns:a16="http://schemas.microsoft.com/office/drawing/2014/main" id="{00000000-0008-0000-0700-000081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2" name="テキスト ボックス 641">
          <a:extLst>
            <a:ext uri="{FF2B5EF4-FFF2-40B4-BE49-F238E27FC236}">
              <a16:creationId xmlns:a16="http://schemas.microsoft.com/office/drawing/2014/main" id="{00000000-0008-0000-0700-000082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3" name="テキスト ボックス 642">
          <a:extLst>
            <a:ext uri="{FF2B5EF4-FFF2-40B4-BE49-F238E27FC236}">
              <a16:creationId xmlns:a16="http://schemas.microsoft.com/office/drawing/2014/main" id="{00000000-0008-0000-0700-000083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4" name="テキスト ボックス 643">
          <a:extLst>
            <a:ext uri="{FF2B5EF4-FFF2-40B4-BE49-F238E27FC236}">
              <a16:creationId xmlns:a16="http://schemas.microsoft.com/office/drawing/2014/main" id="{00000000-0008-0000-0700-000084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154352</xdr:rowOff>
    </xdr:from>
    <xdr:to>
      <xdr:col>85</xdr:col>
      <xdr:colOff>177800</xdr:colOff>
      <xdr:row>79</xdr:row>
      <xdr:rowOff>84502</xdr:rowOff>
    </xdr:to>
    <xdr:sp macro="" textlink="">
      <xdr:nvSpPr>
        <xdr:cNvPr id="646" name="楕円 645">
          <a:extLst>
            <a:ext uri="{FF2B5EF4-FFF2-40B4-BE49-F238E27FC236}">
              <a16:creationId xmlns:a16="http://schemas.microsoft.com/office/drawing/2014/main" id="{00000000-0008-0000-0700-000086020000}"/>
            </a:ext>
          </a:extLst>
        </xdr:cNvPr>
        <xdr:cNvSpPr/>
      </xdr:nvSpPr>
      <xdr:spPr>
        <a:xfrm>
          <a:off x="16268700" y="135274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69279</xdr:rowOff>
    </xdr:from>
    <xdr:ext cx="469744" cy="259045"/>
    <xdr:sp macro="" textlink="">
      <xdr:nvSpPr>
        <xdr:cNvPr id="647" name="災害復旧費該当値テキスト">
          <a:extLst>
            <a:ext uri="{FF2B5EF4-FFF2-40B4-BE49-F238E27FC236}">
              <a16:creationId xmlns:a16="http://schemas.microsoft.com/office/drawing/2014/main" id="{00000000-0008-0000-0700-000087020000}"/>
            </a:ext>
          </a:extLst>
        </xdr:cNvPr>
        <xdr:cNvSpPr txBox="1"/>
      </xdr:nvSpPr>
      <xdr:spPr>
        <a:xfrm>
          <a:off x="16370300" y="134423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165100</xdr:rowOff>
    </xdr:from>
    <xdr:to>
      <xdr:col>81</xdr:col>
      <xdr:colOff>101600</xdr:colOff>
      <xdr:row>79</xdr:row>
      <xdr:rowOff>95250</xdr:rowOff>
    </xdr:to>
    <xdr:sp macro="" textlink="">
      <xdr:nvSpPr>
        <xdr:cNvPr id="648" name="楕円 647">
          <a:extLst>
            <a:ext uri="{FF2B5EF4-FFF2-40B4-BE49-F238E27FC236}">
              <a16:creationId xmlns:a16="http://schemas.microsoft.com/office/drawing/2014/main" id="{00000000-0008-0000-0700-000088020000}"/>
            </a:ext>
          </a:extLst>
        </xdr:cNvPr>
        <xdr:cNvSpPr/>
      </xdr:nvSpPr>
      <xdr:spPr>
        <a:xfrm>
          <a:off x="15430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79</xdr:row>
      <xdr:rowOff>86377</xdr:rowOff>
    </xdr:from>
    <xdr:ext cx="249299"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5356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165100</xdr:rowOff>
    </xdr:from>
    <xdr:to>
      <xdr:col>76</xdr:col>
      <xdr:colOff>165100</xdr:colOff>
      <xdr:row>79</xdr:row>
      <xdr:rowOff>95250</xdr:rowOff>
    </xdr:to>
    <xdr:sp macro="" textlink="">
      <xdr:nvSpPr>
        <xdr:cNvPr id="650" name="楕円 649">
          <a:extLst>
            <a:ext uri="{FF2B5EF4-FFF2-40B4-BE49-F238E27FC236}">
              <a16:creationId xmlns:a16="http://schemas.microsoft.com/office/drawing/2014/main" id="{00000000-0008-0000-0700-00008A020000}"/>
            </a:ext>
          </a:extLst>
        </xdr:cNvPr>
        <xdr:cNvSpPr/>
      </xdr:nvSpPr>
      <xdr:spPr>
        <a:xfrm>
          <a:off x="14541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79</xdr:row>
      <xdr:rowOff>86377</xdr:rowOff>
    </xdr:from>
    <xdr:ext cx="249299"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4467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165100</xdr:rowOff>
    </xdr:from>
    <xdr:to>
      <xdr:col>72</xdr:col>
      <xdr:colOff>38100</xdr:colOff>
      <xdr:row>79</xdr:row>
      <xdr:rowOff>95250</xdr:rowOff>
    </xdr:to>
    <xdr:sp macro="" textlink="">
      <xdr:nvSpPr>
        <xdr:cNvPr id="652" name="楕円 651">
          <a:extLst>
            <a:ext uri="{FF2B5EF4-FFF2-40B4-BE49-F238E27FC236}">
              <a16:creationId xmlns:a16="http://schemas.microsoft.com/office/drawing/2014/main" id="{00000000-0008-0000-0700-00008C020000}"/>
            </a:ext>
          </a:extLst>
        </xdr:cNvPr>
        <xdr:cNvSpPr/>
      </xdr:nvSpPr>
      <xdr:spPr>
        <a:xfrm>
          <a:off x="13652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79</xdr:row>
      <xdr:rowOff>86377</xdr:rowOff>
    </xdr:from>
    <xdr:ext cx="249299"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3578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57076</xdr:rowOff>
    </xdr:from>
    <xdr:to>
      <xdr:col>67</xdr:col>
      <xdr:colOff>101600</xdr:colOff>
      <xdr:row>78</xdr:row>
      <xdr:rowOff>158676</xdr:rowOff>
    </xdr:to>
    <xdr:sp macro="" textlink="">
      <xdr:nvSpPr>
        <xdr:cNvPr id="654" name="楕円 653">
          <a:extLst>
            <a:ext uri="{FF2B5EF4-FFF2-40B4-BE49-F238E27FC236}">
              <a16:creationId xmlns:a16="http://schemas.microsoft.com/office/drawing/2014/main" id="{00000000-0008-0000-0700-00008E020000}"/>
            </a:ext>
          </a:extLst>
        </xdr:cNvPr>
        <xdr:cNvSpPr/>
      </xdr:nvSpPr>
      <xdr:spPr>
        <a:xfrm>
          <a:off x="12763500" y="134301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3753</xdr:rowOff>
    </xdr:from>
    <xdr:ext cx="534377" cy="259045"/>
    <xdr:sp macro="" textlink="">
      <xdr:nvSpPr>
        <xdr:cNvPr id="655" name="テキスト ボックス 654">
          <a:extLst>
            <a:ext uri="{FF2B5EF4-FFF2-40B4-BE49-F238E27FC236}">
              <a16:creationId xmlns:a16="http://schemas.microsoft.com/office/drawing/2014/main" id="{00000000-0008-0000-0700-00008F020000}"/>
            </a:ext>
          </a:extLst>
        </xdr:cNvPr>
        <xdr:cNvSpPr txBox="1"/>
      </xdr:nvSpPr>
      <xdr:spPr>
        <a:xfrm>
          <a:off x="12547111" y="132054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28,353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6" name="正方形/長方形 655">
          <a:extLst>
            <a:ext uri="{FF2B5EF4-FFF2-40B4-BE49-F238E27FC236}">
              <a16:creationId xmlns:a16="http://schemas.microsoft.com/office/drawing/2014/main" id="{00000000-0008-0000-0700-000090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7" name="正方形/長方形 656">
          <a:extLst>
            <a:ext uri="{FF2B5EF4-FFF2-40B4-BE49-F238E27FC236}">
              <a16:creationId xmlns:a16="http://schemas.microsoft.com/office/drawing/2014/main" id="{00000000-0008-0000-0700-000091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8" name="正方形/長方形 657">
          <a:extLst>
            <a:ext uri="{FF2B5EF4-FFF2-40B4-BE49-F238E27FC236}">
              <a16:creationId xmlns:a16="http://schemas.microsoft.com/office/drawing/2014/main" id="{00000000-0008-0000-0700-000092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9" name="正方形/長方形 658">
          <a:extLst>
            <a:ext uri="{FF2B5EF4-FFF2-40B4-BE49-F238E27FC236}">
              <a16:creationId xmlns:a16="http://schemas.microsoft.com/office/drawing/2014/main" id="{00000000-0008-0000-0700-000093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0" name="正方形/長方形 659">
          <a:extLst>
            <a:ext uri="{FF2B5EF4-FFF2-40B4-BE49-F238E27FC236}">
              <a16:creationId xmlns:a16="http://schemas.microsoft.com/office/drawing/2014/main" id="{00000000-0008-0000-0700-000094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44,200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1" name="正方形/長方形 660">
          <a:extLst>
            <a:ext uri="{FF2B5EF4-FFF2-40B4-BE49-F238E27FC236}">
              <a16:creationId xmlns:a16="http://schemas.microsoft.com/office/drawing/2014/main" id="{00000000-0008-0000-0700-000095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2" name="正方形/長方形 661">
          <a:extLst>
            <a:ext uri="{FF2B5EF4-FFF2-40B4-BE49-F238E27FC236}">
              <a16:creationId xmlns:a16="http://schemas.microsoft.com/office/drawing/2014/main" id="{00000000-0008-0000-0700-000096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48,122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3" name="正方形/長方形 662">
          <a:extLst>
            <a:ext uri="{FF2B5EF4-FFF2-40B4-BE49-F238E27FC236}">
              <a16:creationId xmlns:a16="http://schemas.microsoft.com/office/drawing/2014/main" id="{00000000-0008-0000-0700-000097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4" name="テキスト ボックス 663">
          <a:extLst>
            <a:ext uri="{FF2B5EF4-FFF2-40B4-BE49-F238E27FC236}">
              <a16:creationId xmlns:a16="http://schemas.microsoft.com/office/drawing/2014/main" id="{00000000-0008-0000-0700-000098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5" name="直線コネクタ 664">
          <a:extLst>
            <a:ext uri="{FF2B5EF4-FFF2-40B4-BE49-F238E27FC236}">
              <a16:creationId xmlns:a16="http://schemas.microsoft.com/office/drawing/2014/main" id="{00000000-0008-0000-0700-000099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66" name="直線コネクタ 665">
          <a:extLst>
            <a:ext uri="{FF2B5EF4-FFF2-40B4-BE49-F238E27FC236}">
              <a16:creationId xmlns:a16="http://schemas.microsoft.com/office/drawing/2014/main" id="{00000000-0008-0000-0700-00009A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67" name="テキスト ボックス 666">
          <a:extLst>
            <a:ext uri="{FF2B5EF4-FFF2-40B4-BE49-F238E27FC236}">
              <a16:creationId xmlns:a16="http://schemas.microsoft.com/office/drawing/2014/main" id="{00000000-0008-0000-0700-00009B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68" name="直線コネクタ 667">
          <a:extLst>
            <a:ext uri="{FF2B5EF4-FFF2-40B4-BE49-F238E27FC236}">
              <a16:creationId xmlns:a16="http://schemas.microsoft.com/office/drawing/2014/main" id="{00000000-0008-0000-0700-00009C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69" name="テキスト ボックス 668">
          <a:extLst>
            <a:ext uri="{FF2B5EF4-FFF2-40B4-BE49-F238E27FC236}">
              <a16:creationId xmlns:a16="http://schemas.microsoft.com/office/drawing/2014/main" id="{00000000-0008-0000-0700-00009D020000}"/>
            </a:ext>
          </a:extLst>
        </xdr:cNvPr>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0" name="直線コネクタ 669">
          <a:extLst>
            <a:ext uri="{FF2B5EF4-FFF2-40B4-BE49-F238E27FC236}">
              <a16:creationId xmlns:a16="http://schemas.microsoft.com/office/drawing/2014/main" id="{00000000-0008-0000-0700-00009E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71" name="テキスト ボックス 670">
          <a:extLst>
            <a:ext uri="{FF2B5EF4-FFF2-40B4-BE49-F238E27FC236}">
              <a16:creationId xmlns:a16="http://schemas.microsoft.com/office/drawing/2014/main" id="{00000000-0008-0000-0700-00009F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2" name="直線コネクタ 671">
          <a:extLst>
            <a:ext uri="{FF2B5EF4-FFF2-40B4-BE49-F238E27FC236}">
              <a16:creationId xmlns:a16="http://schemas.microsoft.com/office/drawing/2014/main" id="{00000000-0008-0000-0700-0000A0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73" name="テキスト ボックス 672">
          <a:extLst>
            <a:ext uri="{FF2B5EF4-FFF2-40B4-BE49-F238E27FC236}">
              <a16:creationId xmlns:a16="http://schemas.microsoft.com/office/drawing/2014/main" id="{00000000-0008-0000-0700-0000A1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4" name="直線コネクタ 673">
          <a:extLst>
            <a:ext uri="{FF2B5EF4-FFF2-40B4-BE49-F238E27FC236}">
              <a16:creationId xmlns:a16="http://schemas.microsoft.com/office/drawing/2014/main" id="{00000000-0008-0000-0700-0000A2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75" name="テキスト ボックス 674">
          <a:extLst>
            <a:ext uri="{FF2B5EF4-FFF2-40B4-BE49-F238E27FC236}">
              <a16:creationId xmlns:a16="http://schemas.microsoft.com/office/drawing/2014/main" id="{00000000-0008-0000-0700-0000A3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6" name="直線コネクタ 675">
          <a:extLst>
            <a:ext uri="{FF2B5EF4-FFF2-40B4-BE49-F238E27FC236}">
              <a16:creationId xmlns:a16="http://schemas.microsoft.com/office/drawing/2014/main" id="{00000000-0008-0000-0700-0000A4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77" name="テキスト ボックス 676">
          <a:extLst>
            <a:ext uri="{FF2B5EF4-FFF2-40B4-BE49-F238E27FC236}">
              <a16:creationId xmlns:a16="http://schemas.microsoft.com/office/drawing/2014/main" id="{00000000-0008-0000-0700-0000A5020000}"/>
            </a:ext>
          </a:extLst>
        </xdr:cNvPr>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8" name="公債費グラフ枠">
          <a:extLst>
            <a:ext uri="{FF2B5EF4-FFF2-40B4-BE49-F238E27FC236}">
              <a16:creationId xmlns:a16="http://schemas.microsoft.com/office/drawing/2014/main" id="{00000000-0008-0000-0700-0000A6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23636</xdr:rowOff>
    </xdr:from>
    <xdr:to>
      <xdr:col>85</xdr:col>
      <xdr:colOff>126364</xdr:colOff>
      <xdr:row>99</xdr:row>
      <xdr:rowOff>44450</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flipV="1">
          <a:off x="16317595" y="15454136"/>
          <a:ext cx="1269" cy="15638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48277</xdr:rowOff>
    </xdr:from>
    <xdr:ext cx="249299" cy="259045"/>
    <xdr:sp macro="" textlink="">
      <xdr:nvSpPr>
        <xdr:cNvPr id="680" name="公債費最小値テキスト">
          <a:extLst>
            <a:ext uri="{FF2B5EF4-FFF2-40B4-BE49-F238E27FC236}">
              <a16:creationId xmlns:a16="http://schemas.microsoft.com/office/drawing/2014/main" id="{00000000-0008-0000-0700-0000A8020000}"/>
            </a:ext>
          </a:extLst>
        </xdr:cNvPr>
        <xdr:cNvSpPr txBox="1"/>
      </xdr:nvSpPr>
      <xdr:spPr>
        <a:xfrm>
          <a:off x="16370300" y="17021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44450</xdr:rowOff>
    </xdr:from>
    <xdr:to>
      <xdr:col>86</xdr:col>
      <xdr:colOff>25400</xdr:colOff>
      <xdr:row>99</xdr:row>
      <xdr:rowOff>44450</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a:off x="16230600" y="1701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141763</xdr:rowOff>
    </xdr:from>
    <xdr:ext cx="599010" cy="259045"/>
    <xdr:sp macro="" textlink="">
      <xdr:nvSpPr>
        <xdr:cNvPr id="682" name="公債費最大値テキスト">
          <a:extLst>
            <a:ext uri="{FF2B5EF4-FFF2-40B4-BE49-F238E27FC236}">
              <a16:creationId xmlns:a16="http://schemas.microsoft.com/office/drawing/2014/main" id="{00000000-0008-0000-0700-0000AA020000}"/>
            </a:ext>
          </a:extLst>
        </xdr:cNvPr>
        <xdr:cNvSpPr txBox="1"/>
      </xdr:nvSpPr>
      <xdr:spPr>
        <a:xfrm>
          <a:off x="16370300" y="152293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820,926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23636</xdr:rowOff>
    </xdr:from>
    <xdr:to>
      <xdr:col>86</xdr:col>
      <xdr:colOff>25400</xdr:colOff>
      <xdr:row>90</xdr:row>
      <xdr:rowOff>23636</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a:off x="16230600" y="154541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95</xdr:row>
      <xdr:rowOff>41362</xdr:rowOff>
    </xdr:from>
    <xdr:to>
      <xdr:col>85</xdr:col>
      <xdr:colOff>127000</xdr:colOff>
      <xdr:row>95</xdr:row>
      <xdr:rowOff>101803</xdr:rowOff>
    </xdr:to>
    <xdr:cxnSp macro="">
      <xdr:nvCxnSpPr>
        <xdr:cNvPr id="684" name="直線コネクタ 683">
          <a:extLst>
            <a:ext uri="{FF2B5EF4-FFF2-40B4-BE49-F238E27FC236}">
              <a16:creationId xmlns:a16="http://schemas.microsoft.com/office/drawing/2014/main" id="{00000000-0008-0000-0700-0000AC020000}"/>
            </a:ext>
          </a:extLst>
        </xdr:cNvPr>
        <xdr:cNvCxnSpPr/>
      </xdr:nvCxnSpPr>
      <xdr:spPr>
        <a:xfrm flipV="1">
          <a:off x="15481300" y="16329112"/>
          <a:ext cx="838200" cy="604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141329</xdr:rowOff>
    </xdr:from>
    <xdr:ext cx="599010" cy="259045"/>
    <xdr:sp macro="" textlink="">
      <xdr:nvSpPr>
        <xdr:cNvPr id="685" name="公債費平均値テキスト">
          <a:extLst>
            <a:ext uri="{FF2B5EF4-FFF2-40B4-BE49-F238E27FC236}">
              <a16:creationId xmlns:a16="http://schemas.microsoft.com/office/drawing/2014/main" id="{00000000-0008-0000-0700-0000AD020000}"/>
            </a:ext>
          </a:extLst>
        </xdr:cNvPr>
        <xdr:cNvSpPr txBox="1"/>
      </xdr:nvSpPr>
      <xdr:spPr>
        <a:xfrm>
          <a:off x="16370300" y="1660052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181,154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162902</xdr:rowOff>
    </xdr:from>
    <xdr:to>
      <xdr:col>85</xdr:col>
      <xdr:colOff>177800</xdr:colOff>
      <xdr:row>97</xdr:row>
      <xdr:rowOff>93052</xdr:rowOff>
    </xdr:to>
    <xdr:sp macro="" textlink="">
      <xdr:nvSpPr>
        <xdr:cNvPr id="686" name="フローチャート: 判断 685">
          <a:extLst>
            <a:ext uri="{FF2B5EF4-FFF2-40B4-BE49-F238E27FC236}">
              <a16:creationId xmlns:a16="http://schemas.microsoft.com/office/drawing/2014/main" id="{00000000-0008-0000-0700-0000AE020000}"/>
            </a:ext>
          </a:extLst>
        </xdr:cNvPr>
        <xdr:cNvSpPr/>
      </xdr:nvSpPr>
      <xdr:spPr>
        <a:xfrm>
          <a:off x="16268700" y="166221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95</xdr:row>
      <xdr:rowOff>101803</xdr:rowOff>
    </xdr:from>
    <xdr:to>
      <xdr:col>81</xdr:col>
      <xdr:colOff>50800</xdr:colOff>
      <xdr:row>95</xdr:row>
      <xdr:rowOff>142957</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flipV="1">
          <a:off x="14592300" y="16389553"/>
          <a:ext cx="889000" cy="411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24205</xdr:rowOff>
    </xdr:from>
    <xdr:to>
      <xdr:col>81</xdr:col>
      <xdr:colOff>101600</xdr:colOff>
      <xdr:row>97</xdr:row>
      <xdr:rowOff>125805</xdr:rowOff>
    </xdr:to>
    <xdr:sp macro="" textlink="">
      <xdr:nvSpPr>
        <xdr:cNvPr id="688" name="フローチャート: 判断 687">
          <a:extLst>
            <a:ext uri="{FF2B5EF4-FFF2-40B4-BE49-F238E27FC236}">
              <a16:creationId xmlns:a16="http://schemas.microsoft.com/office/drawing/2014/main" id="{00000000-0008-0000-0700-0000B0020000}"/>
            </a:ext>
          </a:extLst>
        </xdr:cNvPr>
        <xdr:cNvSpPr/>
      </xdr:nvSpPr>
      <xdr:spPr>
        <a:xfrm>
          <a:off x="15430500" y="16654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97</xdr:row>
      <xdr:rowOff>116932</xdr:rowOff>
    </xdr:from>
    <xdr:ext cx="599010" cy="259045"/>
    <xdr:sp macro="" textlink="">
      <xdr:nvSpPr>
        <xdr:cNvPr id="689" name="テキスト ボックス 688">
          <a:extLst>
            <a:ext uri="{FF2B5EF4-FFF2-40B4-BE49-F238E27FC236}">
              <a16:creationId xmlns:a16="http://schemas.microsoft.com/office/drawing/2014/main" id="{00000000-0008-0000-0700-0000B1020000}"/>
            </a:ext>
          </a:extLst>
        </xdr:cNvPr>
        <xdr:cNvSpPr txBox="1"/>
      </xdr:nvSpPr>
      <xdr:spPr>
        <a:xfrm>
          <a:off x="15181795" y="167475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95</xdr:row>
      <xdr:rowOff>142957</xdr:rowOff>
    </xdr:from>
    <xdr:to>
      <xdr:col>76</xdr:col>
      <xdr:colOff>114300</xdr:colOff>
      <xdr:row>96</xdr:row>
      <xdr:rowOff>54111</xdr:rowOff>
    </xdr:to>
    <xdr:cxnSp macro="">
      <xdr:nvCxnSpPr>
        <xdr:cNvPr id="690" name="直線コネクタ 689">
          <a:extLst>
            <a:ext uri="{FF2B5EF4-FFF2-40B4-BE49-F238E27FC236}">
              <a16:creationId xmlns:a16="http://schemas.microsoft.com/office/drawing/2014/main" id="{00000000-0008-0000-0700-0000B2020000}"/>
            </a:ext>
          </a:extLst>
        </xdr:cNvPr>
        <xdr:cNvCxnSpPr/>
      </xdr:nvCxnSpPr>
      <xdr:spPr>
        <a:xfrm flipV="1">
          <a:off x="13703300" y="16430707"/>
          <a:ext cx="889000" cy="826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51205</xdr:rowOff>
    </xdr:from>
    <xdr:to>
      <xdr:col>76</xdr:col>
      <xdr:colOff>165100</xdr:colOff>
      <xdr:row>97</xdr:row>
      <xdr:rowOff>152805</xdr:rowOff>
    </xdr:to>
    <xdr:sp macro="" textlink="">
      <xdr:nvSpPr>
        <xdr:cNvPr id="691" name="フローチャート: 判断 690">
          <a:extLst>
            <a:ext uri="{FF2B5EF4-FFF2-40B4-BE49-F238E27FC236}">
              <a16:creationId xmlns:a16="http://schemas.microsoft.com/office/drawing/2014/main" id="{00000000-0008-0000-0700-0000B3020000}"/>
            </a:ext>
          </a:extLst>
        </xdr:cNvPr>
        <xdr:cNvSpPr/>
      </xdr:nvSpPr>
      <xdr:spPr>
        <a:xfrm>
          <a:off x="14541500" y="16681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97</xdr:row>
      <xdr:rowOff>143932</xdr:rowOff>
    </xdr:from>
    <xdr:ext cx="599010" cy="259045"/>
    <xdr:sp macro="" textlink="">
      <xdr:nvSpPr>
        <xdr:cNvPr id="692" name="テキスト ボックス 691">
          <a:extLst>
            <a:ext uri="{FF2B5EF4-FFF2-40B4-BE49-F238E27FC236}">
              <a16:creationId xmlns:a16="http://schemas.microsoft.com/office/drawing/2014/main" id="{00000000-0008-0000-0700-0000B4020000}"/>
            </a:ext>
          </a:extLst>
        </xdr:cNvPr>
        <xdr:cNvSpPr txBox="1"/>
      </xdr:nvSpPr>
      <xdr:spPr>
        <a:xfrm>
          <a:off x="14292795" y="167745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149,788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96</xdr:row>
      <xdr:rowOff>54111</xdr:rowOff>
    </xdr:from>
    <xdr:to>
      <xdr:col>71</xdr:col>
      <xdr:colOff>177800</xdr:colOff>
      <xdr:row>96</xdr:row>
      <xdr:rowOff>116098</xdr:rowOff>
    </xdr:to>
    <xdr:cxnSp macro="">
      <xdr:nvCxnSpPr>
        <xdr:cNvPr id="693" name="直線コネクタ 692">
          <a:extLst>
            <a:ext uri="{FF2B5EF4-FFF2-40B4-BE49-F238E27FC236}">
              <a16:creationId xmlns:a16="http://schemas.microsoft.com/office/drawing/2014/main" id="{00000000-0008-0000-0700-0000B5020000}"/>
            </a:ext>
          </a:extLst>
        </xdr:cNvPr>
        <xdr:cNvCxnSpPr/>
      </xdr:nvCxnSpPr>
      <xdr:spPr>
        <a:xfrm flipV="1">
          <a:off x="12814300" y="16513311"/>
          <a:ext cx="889000" cy="619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46146</xdr:rowOff>
    </xdr:from>
    <xdr:to>
      <xdr:col>72</xdr:col>
      <xdr:colOff>38100</xdr:colOff>
      <xdr:row>97</xdr:row>
      <xdr:rowOff>147746</xdr:rowOff>
    </xdr:to>
    <xdr:sp macro="" textlink="">
      <xdr:nvSpPr>
        <xdr:cNvPr id="694" name="フローチャート: 判断 693">
          <a:extLst>
            <a:ext uri="{FF2B5EF4-FFF2-40B4-BE49-F238E27FC236}">
              <a16:creationId xmlns:a16="http://schemas.microsoft.com/office/drawing/2014/main" id="{00000000-0008-0000-0700-0000B6020000}"/>
            </a:ext>
          </a:extLst>
        </xdr:cNvPr>
        <xdr:cNvSpPr/>
      </xdr:nvSpPr>
      <xdr:spPr>
        <a:xfrm>
          <a:off x="13652500" y="16676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97</xdr:row>
      <xdr:rowOff>138873</xdr:rowOff>
    </xdr:from>
    <xdr:ext cx="599010" cy="259045"/>
    <xdr:sp macro="" textlink="">
      <xdr:nvSpPr>
        <xdr:cNvPr id="695" name="テキスト ボックス 694">
          <a:extLst>
            <a:ext uri="{FF2B5EF4-FFF2-40B4-BE49-F238E27FC236}">
              <a16:creationId xmlns:a16="http://schemas.microsoft.com/office/drawing/2014/main" id="{00000000-0008-0000-0700-0000B7020000}"/>
            </a:ext>
          </a:extLst>
        </xdr:cNvPr>
        <xdr:cNvSpPr txBox="1"/>
      </xdr:nvSpPr>
      <xdr:spPr>
        <a:xfrm>
          <a:off x="13403795" y="167695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20718</xdr:rowOff>
    </xdr:from>
    <xdr:to>
      <xdr:col>67</xdr:col>
      <xdr:colOff>101600</xdr:colOff>
      <xdr:row>97</xdr:row>
      <xdr:rowOff>122318</xdr:rowOff>
    </xdr:to>
    <xdr:sp macro="" textlink="">
      <xdr:nvSpPr>
        <xdr:cNvPr id="696" name="フローチャート: 判断 695">
          <a:extLst>
            <a:ext uri="{FF2B5EF4-FFF2-40B4-BE49-F238E27FC236}">
              <a16:creationId xmlns:a16="http://schemas.microsoft.com/office/drawing/2014/main" id="{00000000-0008-0000-0700-0000B8020000}"/>
            </a:ext>
          </a:extLst>
        </xdr:cNvPr>
        <xdr:cNvSpPr/>
      </xdr:nvSpPr>
      <xdr:spPr>
        <a:xfrm>
          <a:off x="12763500" y="166513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97</xdr:row>
      <xdr:rowOff>113445</xdr:rowOff>
    </xdr:from>
    <xdr:ext cx="599010" cy="259045"/>
    <xdr:sp macro="" textlink="">
      <xdr:nvSpPr>
        <xdr:cNvPr id="697" name="テキスト ボックス 696">
          <a:extLst>
            <a:ext uri="{FF2B5EF4-FFF2-40B4-BE49-F238E27FC236}">
              <a16:creationId xmlns:a16="http://schemas.microsoft.com/office/drawing/2014/main" id="{00000000-0008-0000-0700-0000B9020000}"/>
            </a:ext>
          </a:extLst>
        </xdr:cNvPr>
        <xdr:cNvSpPr txBox="1"/>
      </xdr:nvSpPr>
      <xdr:spPr>
        <a:xfrm>
          <a:off x="12514795" y="167440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165,791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8" name="テキスト ボックス 697">
          <a:extLst>
            <a:ext uri="{FF2B5EF4-FFF2-40B4-BE49-F238E27FC236}">
              <a16:creationId xmlns:a16="http://schemas.microsoft.com/office/drawing/2014/main" id="{00000000-0008-0000-0700-0000BA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9" name="テキスト ボックス 698">
          <a:extLst>
            <a:ext uri="{FF2B5EF4-FFF2-40B4-BE49-F238E27FC236}">
              <a16:creationId xmlns:a16="http://schemas.microsoft.com/office/drawing/2014/main" id="{00000000-0008-0000-0700-0000BB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0" name="テキスト ボックス 699">
          <a:extLst>
            <a:ext uri="{FF2B5EF4-FFF2-40B4-BE49-F238E27FC236}">
              <a16:creationId xmlns:a16="http://schemas.microsoft.com/office/drawing/2014/main" id="{00000000-0008-0000-0700-0000BC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1" name="テキスト ボックス 700">
          <a:extLst>
            <a:ext uri="{FF2B5EF4-FFF2-40B4-BE49-F238E27FC236}">
              <a16:creationId xmlns:a16="http://schemas.microsoft.com/office/drawing/2014/main" id="{00000000-0008-0000-0700-0000BD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94</xdr:row>
      <xdr:rowOff>162012</xdr:rowOff>
    </xdr:from>
    <xdr:to>
      <xdr:col>85</xdr:col>
      <xdr:colOff>177800</xdr:colOff>
      <xdr:row>95</xdr:row>
      <xdr:rowOff>92162</xdr:rowOff>
    </xdr:to>
    <xdr:sp macro="" textlink="">
      <xdr:nvSpPr>
        <xdr:cNvPr id="703" name="楕円 702">
          <a:extLst>
            <a:ext uri="{FF2B5EF4-FFF2-40B4-BE49-F238E27FC236}">
              <a16:creationId xmlns:a16="http://schemas.microsoft.com/office/drawing/2014/main" id="{00000000-0008-0000-0700-0000BF020000}"/>
            </a:ext>
          </a:extLst>
        </xdr:cNvPr>
        <xdr:cNvSpPr/>
      </xdr:nvSpPr>
      <xdr:spPr>
        <a:xfrm>
          <a:off x="16268700" y="162783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94</xdr:row>
      <xdr:rowOff>13439</xdr:rowOff>
    </xdr:from>
    <xdr:ext cx="599010" cy="259045"/>
    <xdr:sp macro="" textlink="">
      <xdr:nvSpPr>
        <xdr:cNvPr id="704" name="公債費該当値テキスト">
          <a:extLst>
            <a:ext uri="{FF2B5EF4-FFF2-40B4-BE49-F238E27FC236}">
              <a16:creationId xmlns:a16="http://schemas.microsoft.com/office/drawing/2014/main" id="{00000000-0008-0000-0700-0000C0020000}"/>
            </a:ext>
          </a:extLst>
        </xdr:cNvPr>
        <xdr:cNvSpPr txBox="1"/>
      </xdr:nvSpPr>
      <xdr:spPr>
        <a:xfrm>
          <a:off x="16370300" y="161297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361,621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95</xdr:row>
      <xdr:rowOff>51003</xdr:rowOff>
    </xdr:from>
    <xdr:to>
      <xdr:col>81</xdr:col>
      <xdr:colOff>101600</xdr:colOff>
      <xdr:row>95</xdr:row>
      <xdr:rowOff>152603</xdr:rowOff>
    </xdr:to>
    <xdr:sp macro="" textlink="">
      <xdr:nvSpPr>
        <xdr:cNvPr id="705" name="楕円 704">
          <a:extLst>
            <a:ext uri="{FF2B5EF4-FFF2-40B4-BE49-F238E27FC236}">
              <a16:creationId xmlns:a16="http://schemas.microsoft.com/office/drawing/2014/main" id="{00000000-0008-0000-0700-0000C1020000}"/>
            </a:ext>
          </a:extLst>
        </xdr:cNvPr>
        <xdr:cNvSpPr/>
      </xdr:nvSpPr>
      <xdr:spPr>
        <a:xfrm>
          <a:off x="15430500" y="163387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93</xdr:row>
      <xdr:rowOff>169130</xdr:rowOff>
    </xdr:from>
    <xdr:ext cx="599010"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5181795" y="161139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329,893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95</xdr:row>
      <xdr:rowOff>92157</xdr:rowOff>
    </xdr:from>
    <xdr:to>
      <xdr:col>76</xdr:col>
      <xdr:colOff>165100</xdr:colOff>
      <xdr:row>96</xdr:row>
      <xdr:rowOff>22307</xdr:rowOff>
    </xdr:to>
    <xdr:sp macro="" textlink="">
      <xdr:nvSpPr>
        <xdr:cNvPr id="707" name="楕円 706">
          <a:extLst>
            <a:ext uri="{FF2B5EF4-FFF2-40B4-BE49-F238E27FC236}">
              <a16:creationId xmlns:a16="http://schemas.microsoft.com/office/drawing/2014/main" id="{00000000-0008-0000-0700-0000C3020000}"/>
            </a:ext>
          </a:extLst>
        </xdr:cNvPr>
        <xdr:cNvSpPr/>
      </xdr:nvSpPr>
      <xdr:spPr>
        <a:xfrm>
          <a:off x="14541500" y="163799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94</xdr:row>
      <xdr:rowOff>38834</xdr:rowOff>
    </xdr:from>
    <xdr:ext cx="599010"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4292795" y="161551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308,290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3311</xdr:rowOff>
    </xdr:from>
    <xdr:to>
      <xdr:col>72</xdr:col>
      <xdr:colOff>38100</xdr:colOff>
      <xdr:row>96</xdr:row>
      <xdr:rowOff>104911</xdr:rowOff>
    </xdr:to>
    <xdr:sp macro="" textlink="">
      <xdr:nvSpPr>
        <xdr:cNvPr id="709" name="楕円 708">
          <a:extLst>
            <a:ext uri="{FF2B5EF4-FFF2-40B4-BE49-F238E27FC236}">
              <a16:creationId xmlns:a16="http://schemas.microsoft.com/office/drawing/2014/main" id="{00000000-0008-0000-0700-0000C5020000}"/>
            </a:ext>
          </a:extLst>
        </xdr:cNvPr>
        <xdr:cNvSpPr/>
      </xdr:nvSpPr>
      <xdr:spPr>
        <a:xfrm>
          <a:off x="13652500" y="164625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94</xdr:row>
      <xdr:rowOff>121438</xdr:rowOff>
    </xdr:from>
    <xdr:ext cx="599010"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3403795" y="162377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264,928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65298</xdr:rowOff>
    </xdr:from>
    <xdr:to>
      <xdr:col>67</xdr:col>
      <xdr:colOff>101600</xdr:colOff>
      <xdr:row>96</xdr:row>
      <xdr:rowOff>166898</xdr:rowOff>
    </xdr:to>
    <xdr:sp macro="" textlink="">
      <xdr:nvSpPr>
        <xdr:cNvPr id="711" name="楕円 710">
          <a:extLst>
            <a:ext uri="{FF2B5EF4-FFF2-40B4-BE49-F238E27FC236}">
              <a16:creationId xmlns:a16="http://schemas.microsoft.com/office/drawing/2014/main" id="{00000000-0008-0000-0700-0000C7020000}"/>
            </a:ext>
          </a:extLst>
        </xdr:cNvPr>
        <xdr:cNvSpPr/>
      </xdr:nvSpPr>
      <xdr:spPr>
        <a:xfrm>
          <a:off x="12763500" y="165244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95</xdr:row>
      <xdr:rowOff>11975</xdr:rowOff>
    </xdr:from>
    <xdr:ext cx="599010" cy="259045"/>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2514795" y="162997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232,389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3" name="正方形/長方形 712">
          <a:extLst>
            <a:ext uri="{FF2B5EF4-FFF2-40B4-BE49-F238E27FC236}">
              <a16:creationId xmlns:a16="http://schemas.microsoft.com/office/drawing/2014/main" id="{00000000-0008-0000-0700-0000C9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4" name="正方形/長方形 713">
          <a:extLst>
            <a:ext uri="{FF2B5EF4-FFF2-40B4-BE49-F238E27FC236}">
              <a16:creationId xmlns:a16="http://schemas.microsoft.com/office/drawing/2014/main" id="{00000000-0008-0000-0700-0000CA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5" name="正方形/長方形 714">
          <a:extLst>
            <a:ext uri="{FF2B5EF4-FFF2-40B4-BE49-F238E27FC236}">
              <a16:creationId xmlns:a16="http://schemas.microsoft.com/office/drawing/2014/main" id="{00000000-0008-0000-0700-0000CB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6" name="正方形/長方形 715">
          <a:extLst>
            <a:ext uri="{FF2B5EF4-FFF2-40B4-BE49-F238E27FC236}">
              <a16:creationId xmlns:a16="http://schemas.microsoft.com/office/drawing/2014/main" id="{00000000-0008-0000-0700-0000CC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7" name="正方形/長方形 716">
          <a:extLst>
            <a:ext uri="{FF2B5EF4-FFF2-40B4-BE49-F238E27FC236}">
              <a16:creationId xmlns:a16="http://schemas.microsoft.com/office/drawing/2014/main" id="{00000000-0008-0000-0700-0000CD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8" name="正方形/長方形 717">
          <a:extLst>
            <a:ext uri="{FF2B5EF4-FFF2-40B4-BE49-F238E27FC236}">
              <a16:creationId xmlns:a16="http://schemas.microsoft.com/office/drawing/2014/main" id="{00000000-0008-0000-0700-0000CE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9" name="正方形/長方形 718">
          <a:extLst>
            <a:ext uri="{FF2B5EF4-FFF2-40B4-BE49-F238E27FC236}">
              <a16:creationId xmlns:a16="http://schemas.microsoft.com/office/drawing/2014/main" id="{00000000-0008-0000-0700-0000CF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0" name="正方形/長方形 719">
          <a:extLst>
            <a:ext uri="{FF2B5EF4-FFF2-40B4-BE49-F238E27FC236}">
              <a16:creationId xmlns:a16="http://schemas.microsoft.com/office/drawing/2014/main" id="{00000000-0008-0000-0700-0000D0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1" name="テキスト ボックス 720">
          <a:extLst>
            <a:ext uri="{FF2B5EF4-FFF2-40B4-BE49-F238E27FC236}">
              <a16:creationId xmlns:a16="http://schemas.microsoft.com/office/drawing/2014/main" id="{00000000-0008-0000-0700-0000D1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2" name="直線コネクタ 721">
          <a:extLst>
            <a:ext uri="{FF2B5EF4-FFF2-40B4-BE49-F238E27FC236}">
              <a16:creationId xmlns:a16="http://schemas.microsoft.com/office/drawing/2014/main" id="{00000000-0008-0000-0700-0000D2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3" name="直線コネクタ 722">
          <a:extLst>
            <a:ext uri="{FF2B5EF4-FFF2-40B4-BE49-F238E27FC236}">
              <a16:creationId xmlns:a16="http://schemas.microsoft.com/office/drawing/2014/main" id="{00000000-0008-0000-0700-0000D3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4" name="テキスト ボックス 723">
          <a:extLst>
            <a:ext uri="{FF2B5EF4-FFF2-40B4-BE49-F238E27FC236}">
              <a16:creationId xmlns:a16="http://schemas.microsoft.com/office/drawing/2014/main" id="{00000000-0008-0000-0700-0000D4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25" name="直線コネクタ 724">
          <a:extLst>
            <a:ext uri="{FF2B5EF4-FFF2-40B4-BE49-F238E27FC236}">
              <a16:creationId xmlns:a16="http://schemas.microsoft.com/office/drawing/2014/main" id="{00000000-0008-0000-0700-0000D5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35</xdr:row>
      <xdr:rowOff>54627</xdr:rowOff>
    </xdr:from>
    <xdr:ext cx="595419" cy="259045"/>
    <xdr:sp macro="" textlink="">
      <xdr:nvSpPr>
        <xdr:cNvPr id="726" name="テキスト ボックス 725">
          <a:extLst>
            <a:ext uri="{FF2B5EF4-FFF2-40B4-BE49-F238E27FC236}">
              <a16:creationId xmlns:a16="http://schemas.microsoft.com/office/drawing/2014/main" id="{00000000-0008-0000-0700-0000D6020000}"/>
            </a:ext>
          </a:extLst>
        </xdr:cNvPr>
        <xdr:cNvSpPr txBox="1"/>
      </xdr:nvSpPr>
      <xdr:spPr>
        <a:xfrm>
          <a:off x="17692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27" name="直線コネクタ 726">
          <a:extLst>
            <a:ext uri="{FF2B5EF4-FFF2-40B4-BE49-F238E27FC236}">
              <a16:creationId xmlns:a16="http://schemas.microsoft.com/office/drawing/2014/main" id="{00000000-0008-0000-0700-0000D7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111777</xdr:rowOff>
    </xdr:from>
    <xdr:ext cx="595419" cy="259045"/>
    <xdr:sp macro="" textlink="">
      <xdr:nvSpPr>
        <xdr:cNvPr id="728" name="テキスト ボックス 727">
          <a:extLst>
            <a:ext uri="{FF2B5EF4-FFF2-40B4-BE49-F238E27FC236}">
              <a16:creationId xmlns:a16="http://schemas.microsoft.com/office/drawing/2014/main" id="{00000000-0008-0000-0700-0000D8020000}"/>
            </a:ext>
          </a:extLst>
        </xdr:cNvPr>
        <xdr:cNvSpPr txBox="1"/>
      </xdr:nvSpPr>
      <xdr:spPr>
        <a:xfrm>
          <a:off x="17692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29" name="直線コネクタ 728">
          <a:extLst>
            <a:ext uri="{FF2B5EF4-FFF2-40B4-BE49-F238E27FC236}">
              <a16:creationId xmlns:a16="http://schemas.microsoft.com/office/drawing/2014/main" id="{00000000-0008-0000-0700-0000D9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29</xdr:row>
      <xdr:rowOff>168927</xdr:rowOff>
    </xdr:from>
    <xdr:ext cx="595419" cy="259045"/>
    <xdr:sp macro="" textlink="">
      <xdr:nvSpPr>
        <xdr:cNvPr id="730" name="テキスト ボックス 729">
          <a:extLst>
            <a:ext uri="{FF2B5EF4-FFF2-40B4-BE49-F238E27FC236}">
              <a16:creationId xmlns:a16="http://schemas.microsoft.com/office/drawing/2014/main" id="{00000000-0008-0000-0700-0000DA020000}"/>
            </a:ext>
          </a:extLst>
        </xdr:cNvPr>
        <xdr:cNvSpPr txBox="1"/>
      </xdr:nvSpPr>
      <xdr:spPr>
        <a:xfrm>
          <a:off x="17692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1" name="直線コネクタ 730">
          <a:extLst>
            <a:ext uri="{FF2B5EF4-FFF2-40B4-BE49-F238E27FC236}">
              <a16:creationId xmlns:a16="http://schemas.microsoft.com/office/drawing/2014/main" id="{00000000-0008-0000-0700-0000DB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27</xdr:row>
      <xdr:rowOff>54627</xdr:rowOff>
    </xdr:from>
    <xdr:ext cx="595419" cy="259045"/>
    <xdr:sp macro="" textlink="">
      <xdr:nvSpPr>
        <xdr:cNvPr id="732" name="テキスト ボックス 731">
          <a:extLst>
            <a:ext uri="{FF2B5EF4-FFF2-40B4-BE49-F238E27FC236}">
              <a16:creationId xmlns:a16="http://schemas.microsoft.com/office/drawing/2014/main" id="{00000000-0008-0000-0700-0000DC020000}"/>
            </a:ext>
          </a:extLst>
        </xdr:cNvPr>
        <xdr:cNvSpPr txBox="1"/>
      </xdr:nvSpPr>
      <xdr:spPr>
        <a:xfrm>
          <a:off x="17692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3" name="諸支出金グラフ枠">
          <a:extLst>
            <a:ext uri="{FF2B5EF4-FFF2-40B4-BE49-F238E27FC236}">
              <a16:creationId xmlns:a16="http://schemas.microsoft.com/office/drawing/2014/main" id="{00000000-0008-0000-0700-0000DD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32</xdr:row>
      <xdr:rowOff>94748</xdr:rowOff>
    </xdr:from>
    <xdr:to>
      <xdr:col>116</xdr:col>
      <xdr:colOff>62864</xdr:colOff>
      <xdr:row>38</xdr:row>
      <xdr:rowOff>139700</xdr:rowOff>
    </xdr:to>
    <xdr:cxnSp macro="">
      <xdr:nvCxnSpPr>
        <xdr:cNvPr id="734" name="直線コネクタ 733">
          <a:extLst>
            <a:ext uri="{FF2B5EF4-FFF2-40B4-BE49-F238E27FC236}">
              <a16:creationId xmlns:a16="http://schemas.microsoft.com/office/drawing/2014/main" id="{00000000-0008-0000-0700-0000DE020000}"/>
            </a:ext>
          </a:extLst>
        </xdr:cNvPr>
        <xdr:cNvCxnSpPr/>
      </xdr:nvCxnSpPr>
      <xdr:spPr>
        <a:xfrm flipV="1">
          <a:off x="22159595" y="5581148"/>
          <a:ext cx="1269" cy="10736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10770</xdr:rowOff>
    </xdr:from>
    <xdr:ext cx="249299" cy="259045"/>
    <xdr:sp macro="" textlink="">
      <xdr:nvSpPr>
        <xdr:cNvPr id="735" name="諸支出金最小値テキスト">
          <a:extLst>
            <a:ext uri="{FF2B5EF4-FFF2-40B4-BE49-F238E27FC236}">
              <a16:creationId xmlns:a16="http://schemas.microsoft.com/office/drawing/2014/main" id="{00000000-0008-0000-0700-0000DF020000}"/>
            </a:ext>
          </a:extLst>
        </xdr:cNvPr>
        <xdr:cNvSpPr txBox="1"/>
      </xdr:nvSpPr>
      <xdr:spPr>
        <a:xfrm>
          <a:off x="22212300" y="669732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31</xdr:row>
      <xdr:rowOff>41425</xdr:rowOff>
    </xdr:from>
    <xdr:ext cx="599010" cy="259045"/>
    <xdr:sp macro="" textlink="">
      <xdr:nvSpPr>
        <xdr:cNvPr id="737" name="諸支出金最大値テキスト">
          <a:extLst>
            <a:ext uri="{FF2B5EF4-FFF2-40B4-BE49-F238E27FC236}">
              <a16:creationId xmlns:a16="http://schemas.microsoft.com/office/drawing/2014/main" id="{00000000-0008-0000-0700-0000E1020000}"/>
            </a:ext>
          </a:extLst>
        </xdr:cNvPr>
        <xdr:cNvSpPr txBox="1"/>
      </xdr:nvSpPr>
      <xdr:spPr>
        <a:xfrm>
          <a:off x="22212300" y="53563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234,832</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32</xdr:row>
      <xdr:rowOff>94748</xdr:rowOff>
    </xdr:from>
    <xdr:to>
      <xdr:col>116</xdr:col>
      <xdr:colOff>152400</xdr:colOff>
      <xdr:row>32</xdr:row>
      <xdr:rowOff>94748</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a:off x="22072600" y="55811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39" name="直線コネクタ 738">
          <a:extLst>
            <a:ext uri="{FF2B5EF4-FFF2-40B4-BE49-F238E27FC236}">
              <a16:creationId xmlns:a16="http://schemas.microsoft.com/office/drawing/2014/main" id="{00000000-0008-0000-0700-0000E3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99670</xdr:rowOff>
    </xdr:from>
    <xdr:ext cx="469744" cy="259045"/>
    <xdr:sp macro="" textlink="">
      <xdr:nvSpPr>
        <xdr:cNvPr id="740" name="諸支出金平均値テキスト">
          <a:extLst>
            <a:ext uri="{FF2B5EF4-FFF2-40B4-BE49-F238E27FC236}">
              <a16:creationId xmlns:a16="http://schemas.microsoft.com/office/drawing/2014/main" id="{00000000-0008-0000-0700-0000E4020000}"/>
            </a:ext>
          </a:extLst>
        </xdr:cNvPr>
        <xdr:cNvSpPr txBox="1"/>
      </xdr:nvSpPr>
      <xdr:spPr>
        <a:xfrm>
          <a:off x="22212300" y="644332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76793</xdr:rowOff>
    </xdr:from>
    <xdr:to>
      <xdr:col>116</xdr:col>
      <xdr:colOff>114300</xdr:colOff>
      <xdr:row>39</xdr:row>
      <xdr:rowOff>6943</xdr:rowOff>
    </xdr:to>
    <xdr:sp macro="" textlink="">
      <xdr:nvSpPr>
        <xdr:cNvPr id="741" name="フローチャート: 判断 740">
          <a:extLst>
            <a:ext uri="{FF2B5EF4-FFF2-40B4-BE49-F238E27FC236}">
              <a16:creationId xmlns:a16="http://schemas.microsoft.com/office/drawing/2014/main" id="{00000000-0008-0000-0700-0000E5020000}"/>
            </a:ext>
          </a:extLst>
        </xdr:cNvPr>
        <xdr:cNvSpPr/>
      </xdr:nvSpPr>
      <xdr:spPr>
        <a:xfrm>
          <a:off x="22110700" y="65918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42" name="直線コネクタ 741">
          <a:extLst>
            <a:ext uri="{FF2B5EF4-FFF2-40B4-BE49-F238E27FC236}">
              <a16:creationId xmlns:a16="http://schemas.microsoft.com/office/drawing/2014/main" id="{00000000-0008-0000-0700-0000E6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80566</xdr:rowOff>
    </xdr:from>
    <xdr:to>
      <xdr:col>112</xdr:col>
      <xdr:colOff>38100</xdr:colOff>
      <xdr:row>39</xdr:row>
      <xdr:rowOff>10716</xdr:rowOff>
    </xdr:to>
    <xdr:sp macro="" textlink="">
      <xdr:nvSpPr>
        <xdr:cNvPr id="743" name="フローチャート: 判断 742">
          <a:extLst>
            <a:ext uri="{FF2B5EF4-FFF2-40B4-BE49-F238E27FC236}">
              <a16:creationId xmlns:a16="http://schemas.microsoft.com/office/drawing/2014/main" id="{00000000-0008-0000-0700-0000E7020000}"/>
            </a:ext>
          </a:extLst>
        </xdr:cNvPr>
        <xdr:cNvSpPr/>
      </xdr:nvSpPr>
      <xdr:spPr>
        <a:xfrm>
          <a:off x="21272500" y="65956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37</xdr:row>
      <xdr:rowOff>27242</xdr:rowOff>
    </xdr:from>
    <xdr:ext cx="469744" cy="259045"/>
    <xdr:sp macro="" textlink="">
      <xdr:nvSpPr>
        <xdr:cNvPr id="744" name="テキスト ボックス 743">
          <a:extLst>
            <a:ext uri="{FF2B5EF4-FFF2-40B4-BE49-F238E27FC236}">
              <a16:creationId xmlns:a16="http://schemas.microsoft.com/office/drawing/2014/main" id="{00000000-0008-0000-0700-0000E8020000}"/>
            </a:ext>
          </a:extLst>
        </xdr:cNvPr>
        <xdr:cNvSpPr txBox="1"/>
      </xdr:nvSpPr>
      <xdr:spPr>
        <a:xfrm>
          <a:off x="21088428" y="63708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45" name="直線コネクタ 744">
          <a:extLst>
            <a:ext uri="{FF2B5EF4-FFF2-40B4-BE49-F238E27FC236}">
              <a16:creationId xmlns:a16="http://schemas.microsoft.com/office/drawing/2014/main" id="{00000000-0008-0000-0700-0000E9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81480</xdr:rowOff>
    </xdr:from>
    <xdr:to>
      <xdr:col>107</xdr:col>
      <xdr:colOff>101600</xdr:colOff>
      <xdr:row>39</xdr:row>
      <xdr:rowOff>11630</xdr:rowOff>
    </xdr:to>
    <xdr:sp macro="" textlink="">
      <xdr:nvSpPr>
        <xdr:cNvPr id="746" name="フローチャート: 判断 745">
          <a:extLst>
            <a:ext uri="{FF2B5EF4-FFF2-40B4-BE49-F238E27FC236}">
              <a16:creationId xmlns:a16="http://schemas.microsoft.com/office/drawing/2014/main" id="{00000000-0008-0000-0700-0000EA020000}"/>
            </a:ext>
          </a:extLst>
        </xdr:cNvPr>
        <xdr:cNvSpPr/>
      </xdr:nvSpPr>
      <xdr:spPr>
        <a:xfrm>
          <a:off x="20383500" y="6596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37</xdr:row>
      <xdr:rowOff>28157</xdr:rowOff>
    </xdr:from>
    <xdr:ext cx="469744" cy="259045"/>
    <xdr:sp macro="" textlink="">
      <xdr:nvSpPr>
        <xdr:cNvPr id="747" name="テキスト ボックス 746">
          <a:extLst>
            <a:ext uri="{FF2B5EF4-FFF2-40B4-BE49-F238E27FC236}">
              <a16:creationId xmlns:a16="http://schemas.microsoft.com/office/drawing/2014/main" id="{00000000-0008-0000-0700-0000EB020000}"/>
            </a:ext>
          </a:extLst>
        </xdr:cNvPr>
        <xdr:cNvSpPr txBox="1"/>
      </xdr:nvSpPr>
      <xdr:spPr>
        <a:xfrm>
          <a:off x="20199428" y="63718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48" name="直線コネクタ 747">
          <a:extLst>
            <a:ext uri="{FF2B5EF4-FFF2-40B4-BE49-F238E27FC236}">
              <a16:creationId xmlns:a16="http://schemas.microsoft.com/office/drawing/2014/main" id="{00000000-0008-0000-0700-0000EC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83459</xdr:rowOff>
    </xdr:from>
    <xdr:to>
      <xdr:col>102</xdr:col>
      <xdr:colOff>165100</xdr:colOff>
      <xdr:row>39</xdr:row>
      <xdr:rowOff>13609</xdr:rowOff>
    </xdr:to>
    <xdr:sp macro="" textlink="">
      <xdr:nvSpPr>
        <xdr:cNvPr id="749" name="フローチャート: 判断 748">
          <a:extLst>
            <a:ext uri="{FF2B5EF4-FFF2-40B4-BE49-F238E27FC236}">
              <a16:creationId xmlns:a16="http://schemas.microsoft.com/office/drawing/2014/main" id="{00000000-0008-0000-0700-0000ED020000}"/>
            </a:ext>
          </a:extLst>
        </xdr:cNvPr>
        <xdr:cNvSpPr/>
      </xdr:nvSpPr>
      <xdr:spPr>
        <a:xfrm>
          <a:off x="19494500" y="65985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30136</xdr:rowOff>
    </xdr:from>
    <xdr:ext cx="469744" cy="259045"/>
    <xdr:sp macro="" textlink="">
      <xdr:nvSpPr>
        <xdr:cNvPr id="750" name="テキスト ボックス 749">
          <a:extLst>
            <a:ext uri="{FF2B5EF4-FFF2-40B4-BE49-F238E27FC236}">
              <a16:creationId xmlns:a16="http://schemas.microsoft.com/office/drawing/2014/main" id="{00000000-0008-0000-0700-0000EE020000}"/>
            </a:ext>
          </a:extLst>
        </xdr:cNvPr>
        <xdr:cNvSpPr txBox="1"/>
      </xdr:nvSpPr>
      <xdr:spPr>
        <a:xfrm>
          <a:off x="19310428" y="63737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85677</xdr:rowOff>
    </xdr:from>
    <xdr:to>
      <xdr:col>98</xdr:col>
      <xdr:colOff>38100</xdr:colOff>
      <xdr:row>39</xdr:row>
      <xdr:rowOff>15827</xdr:rowOff>
    </xdr:to>
    <xdr:sp macro="" textlink="">
      <xdr:nvSpPr>
        <xdr:cNvPr id="751" name="フローチャート: 判断 750">
          <a:extLst>
            <a:ext uri="{FF2B5EF4-FFF2-40B4-BE49-F238E27FC236}">
              <a16:creationId xmlns:a16="http://schemas.microsoft.com/office/drawing/2014/main" id="{00000000-0008-0000-0700-0000EF020000}"/>
            </a:ext>
          </a:extLst>
        </xdr:cNvPr>
        <xdr:cNvSpPr/>
      </xdr:nvSpPr>
      <xdr:spPr>
        <a:xfrm>
          <a:off x="18605500" y="66007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32354</xdr:rowOff>
    </xdr:from>
    <xdr:ext cx="378565" cy="259045"/>
    <xdr:sp macro="" textlink="">
      <xdr:nvSpPr>
        <xdr:cNvPr id="752" name="テキスト ボックス 751">
          <a:extLst>
            <a:ext uri="{FF2B5EF4-FFF2-40B4-BE49-F238E27FC236}">
              <a16:creationId xmlns:a16="http://schemas.microsoft.com/office/drawing/2014/main" id="{00000000-0008-0000-0700-0000F0020000}"/>
            </a:ext>
          </a:extLst>
        </xdr:cNvPr>
        <xdr:cNvSpPr txBox="1"/>
      </xdr:nvSpPr>
      <xdr:spPr>
        <a:xfrm>
          <a:off x="18467017" y="637600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3" name="テキスト ボックス 752">
          <a:extLst>
            <a:ext uri="{FF2B5EF4-FFF2-40B4-BE49-F238E27FC236}">
              <a16:creationId xmlns:a16="http://schemas.microsoft.com/office/drawing/2014/main" id="{00000000-0008-0000-0700-0000F1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4" name="テキスト ボックス 753">
          <a:extLst>
            <a:ext uri="{FF2B5EF4-FFF2-40B4-BE49-F238E27FC236}">
              <a16:creationId xmlns:a16="http://schemas.microsoft.com/office/drawing/2014/main" id="{00000000-0008-0000-0700-0000F2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5" name="テキスト ボックス 754">
          <a:extLst>
            <a:ext uri="{FF2B5EF4-FFF2-40B4-BE49-F238E27FC236}">
              <a16:creationId xmlns:a16="http://schemas.microsoft.com/office/drawing/2014/main" id="{00000000-0008-0000-0700-0000F3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6" name="テキスト ボックス 755">
          <a:extLst>
            <a:ext uri="{FF2B5EF4-FFF2-40B4-BE49-F238E27FC236}">
              <a16:creationId xmlns:a16="http://schemas.microsoft.com/office/drawing/2014/main" id="{00000000-0008-0000-0700-0000F4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7" name="テキスト ボックス 756">
          <a:extLst>
            <a:ext uri="{FF2B5EF4-FFF2-40B4-BE49-F238E27FC236}">
              <a16:creationId xmlns:a16="http://schemas.microsoft.com/office/drawing/2014/main" id="{00000000-0008-0000-0700-0000F5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58" name="楕円 757">
          <a:extLst>
            <a:ext uri="{FF2B5EF4-FFF2-40B4-BE49-F238E27FC236}">
              <a16:creationId xmlns:a16="http://schemas.microsoft.com/office/drawing/2014/main" id="{00000000-0008-0000-0700-0000F6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55220</xdr:rowOff>
    </xdr:from>
    <xdr:ext cx="249299" cy="259045"/>
    <xdr:sp macro="" textlink="">
      <xdr:nvSpPr>
        <xdr:cNvPr id="759" name="諸支出金該当値テキスト">
          <a:extLst>
            <a:ext uri="{FF2B5EF4-FFF2-40B4-BE49-F238E27FC236}">
              <a16:creationId xmlns:a16="http://schemas.microsoft.com/office/drawing/2014/main" id="{00000000-0008-0000-0700-0000F7020000}"/>
            </a:ext>
          </a:extLst>
        </xdr:cNvPr>
        <xdr:cNvSpPr txBox="1"/>
      </xdr:nvSpPr>
      <xdr:spPr>
        <a:xfrm>
          <a:off x="22212300" y="657032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60" name="楕円 759">
          <a:extLst>
            <a:ext uri="{FF2B5EF4-FFF2-40B4-BE49-F238E27FC236}">
              <a16:creationId xmlns:a16="http://schemas.microsoft.com/office/drawing/2014/main" id="{00000000-0008-0000-0700-0000F802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61" name="テキスト ボックス 760">
          <a:extLst>
            <a:ext uri="{FF2B5EF4-FFF2-40B4-BE49-F238E27FC236}">
              <a16:creationId xmlns:a16="http://schemas.microsoft.com/office/drawing/2014/main" id="{00000000-0008-0000-0700-0000F902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62" name="楕円 761">
          <a:extLst>
            <a:ext uri="{FF2B5EF4-FFF2-40B4-BE49-F238E27FC236}">
              <a16:creationId xmlns:a16="http://schemas.microsoft.com/office/drawing/2014/main" id="{00000000-0008-0000-0700-0000FA02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64" name="楕円 763">
          <a:extLst>
            <a:ext uri="{FF2B5EF4-FFF2-40B4-BE49-F238E27FC236}">
              <a16:creationId xmlns:a16="http://schemas.microsoft.com/office/drawing/2014/main" id="{00000000-0008-0000-0700-0000FC02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66" name="楕円 765">
          <a:extLst>
            <a:ext uri="{FF2B5EF4-FFF2-40B4-BE49-F238E27FC236}">
              <a16:creationId xmlns:a16="http://schemas.microsoft.com/office/drawing/2014/main" id="{00000000-0008-0000-0700-0000FE02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8" name="正方形/長方形 767">
          <a:extLst>
            <a:ext uri="{FF2B5EF4-FFF2-40B4-BE49-F238E27FC236}">
              <a16:creationId xmlns:a16="http://schemas.microsoft.com/office/drawing/2014/main" id="{00000000-0008-0000-0700-000000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9" name="正方形/長方形 768">
          <a:extLst>
            <a:ext uri="{FF2B5EF4-FFF2-40B4-BE49-F238E27FC236}">
              <a16:creationId xmlns:a16="http://schemas.microsoft.com/office/drawing/2014/main" id="{00000000-0008-0000-0700-000001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0" name="正方形/長方形 769">
          <a:extLst>
            <a:ext uri="{FF2B5EF4-FFF2-40B4-BE49-F238E27FC236}">
              <a16:creationId xmlns:a16="http://schemas.microsoft.com/office/drawing/2014/main" id="{00000000-0008-0000-0700-000002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1" name="正方形/長方形 770">
          <a:extLst>
            <a:ext uri="{FF2B5EF4-FFF2-40B4-BE49-F238E27FC236}">
              <a16:creationId xmlns:a16="http://schemas.microsoft.com/office/drawing/2014/main" id="{00000000-0008-0000-0700-000003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2" name="正方形/長方形 771">
          <a:extLst>
            <a:ext uri="{FF2B5EF4-FFF2-40B4-BE49-F238E27FC236}">
              <a16:creationId xmlns:a16="http://schemas.microsoft.com/office/drawing/2014/main" id="{00000000-0008-0000-0700-000004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3" name="正方形/長方形 772">
          <a:extLst>
            <a:ext uri="{FF2B5EF4-FFF2-40B4-BE49-F238E27FC236}">
              <a16:creationId xmlns:a16="http://schemas.microsoft.com/office/drawing/2014/main" id="{00000000-0008-0000-0700-000005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4" name="正方形/長方形 773">
          <a:extLst>
            <a:ext uri="{FF2B5EF4-FFF2-40B4-BE49-F238E27FC236}">
              <a16:creationId xmlns:a16="http://schemas.microsoft.com/office/drawing/2014/main" id="{00000000-0008-0000-0700-000006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5" name="正方形/長方形 774">
          <a:extLst>
            <a:ext uri="{FF2B5EF4-FFF2-40B4-BE49-F238E27FC236}">
              <a16:creationId xmlns:a16="http://schemas.microsoft.com/office/drawing/2014/main" id="{00000000-0008-0000-0700-000007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6" name="テキスト ボックス 775">
          <a:extLst>
            <a:ext uri="{FF2B5EF4-FFF2-40B4-BE49-F238E27FC236}">
              <a16:creationId xmlns:a16="http://schemas.microsoft.com/office/drawing/2014/main" id="{00000000-0008-0000-0700-000008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7" name="直線コネクタ 776">
          <a:extLst>
            <a:ext uri="{FF2B5EF4-FFF2-40B4-BE49-F238E27FC236}">
              <a16:creationId xmlns:a16="http://schemas.microsoft.com/office/drawing/2014/main" id="{00000000-0008-0000-0700-000009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78" name="直線コネクタ 777">
          <a:extLst>
            <a:ext uri="{FF2B5EF4-FFF2-40B4-BE49-F238E27FC236}">
              <a16:creationId xmlns:a16="http://schemas.microsoft.com/office/drawing/2014/main" id="{00000000-0008-0000-0700-00000A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79" name="テキスト ボックス 778">
          <a:extLst>
            <a:ext uri="{FF2B5EF4-FFF2-40B4-BE49-F238E27FC236}">
              <a16:creationId xmlns:a16="http://schemas.microsoft.com/office/drawing/2014/main" id="{00000000-0008-0000-0700-00000B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0" name="直線コネクタ 779">
          <a:extLst>
            <a:ext uri="{FF2B5EF4-FFF2-40B4-BE49-F238E27FC236}">
              <a16:creationId xmlns:a16="http://schemas.microsoft.com/office/drawing/2014/main" id="{00000000-0008-0000-0700-00000C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1" name="テキスト ボックス 780">
          <a:extLst>
            <a:ext uri="{FF2B5EF4-FFF2-40B4-BE49-F238E27FC236}">
              <a16:creationId xmlns:a16="http://schemas.microsoft.com/office/drawing/2014/main" id="{00000000-0008-0000-0700-00000D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2" name="前年度繰上充用金グラフ枠">
          <a:extLst>
            <a:ext uri="{FF2B5EF4-FFF2-40B4-BE49-F238E27FC236}">
              <a16:creationId xmlns:a16="http://schemas.microsoft.com/office/drawing/2014/main" id="{00000000-0008-0000-0700-00000E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3" name="直線コネクタ 782">
          <a:extLst>
            <a:ext uri="{FF2B5EF4-FFF2-40B4-BE49-F238E27FC236}">
              <a16:creationId xmlns:a16="http://schemas.microsoft.com/office/drawing/2014/main" id="{00000000-0008-0000-0700-00000F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84" name="前年度繰上充用金最小値テキスト">
          <a:extLst>
            <a:ext uri="{FF2B5EF4-FFF2-40B4-BE49-F238E27FC236}">
              <a16:creationId xmlns:a16="http://schemas.microsoft.com/office/drawing/2014/main" id="{00000000-0008-0000-0700-000010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5" name="直線コネクタ 784">
          <a:extLst>
            <a:ext uri="{FF2B5EF4-FFF2-40B4-BE49-F238E27FC236}">
              <a16:creationId xmlns:a16="http://schemas.microsoft.com/office/drawing/2014/main" id="{00000000-0008-0000-0700-000011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86" name="前年度繰上充用金最大値テキスト">
          <a:extLst>
            <a:ext uri="{FF2B5EF4-FFF2-40B4-BE49-F238E27FC236}">
              <a16:creationId xmlns:a16="http://schemas.microsoft.com/office/drawing/2014/main" id="{00000000-0008-0000-0700-000012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7" name="直線コネクタ 786">
          <a:extLst>
            <a:ext uri="{FF2B5EF4-FFF2-40B4-BE49-F238E27FC236}">
              <a16:creationId xmlns:a16="http://schemas.microsoft.com/office/drawing/2014/main" id="{00000000-0008-0000-0700-000013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88" name="直線コネクタ 787">
          <a:extLst>
            <a:ext uri="{FF2B5EF4-FFF2-40B4-BE49-F238E27FC236}">
              <a16:creationId xmlns:a16="http://schemas.microsoft.com/office/drawing/2014/main" id="{00000000-0008-0000-0700-000014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89" name="前年度繰上充用金平均値テキスト">
          <a:extLst>
            <a:ext uri="{FF2B5EF4-FFF2-40B4-BE49-F238E27FC236}">
              <a16:creationId xmlns:a16="http://schemas.microsoft.com/office/drawing/2014/main" id="{00000000-0008-0000-0700-000015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0" name="フローチャート: 判断 789">
          <a:extLst>
            <a:ext uri="{FF2B5EF4-FFF2-40B4-BE49-F238E27FC236}">
              <a16:creationId xmlns:a16="http://schemas.microsoft.com/office/drawing/2014/main" id="{00000000-0008-0000-0700-000016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1" name="直線コネクタ 790">
          <a:extLst>
            <a:ext uri="{FF2B5EF4-FFF2-40B4-BE49-F238E27FC236}">
              <a16:creationId xmlns:a16="http://schemas.microsoft.com/office/drawing/2014/main" id="{00000000-0008-0000-0700-000017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2" name="フローチャート: 判断 791">
          <a:extLst>
            <a:ext uri="{FF2B5EF4-FFF2-40B4-BE49-F238E27FC236}">
              <a16:creationId xmlns:a16="http://schemas.microsoft.com/office/drawing/2014/main" id="{00000000-0008-0000-0700-000018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3" name="テキスト ボックス 792">
          <a:extLst>
            <a:ext uri="{FF2B5EF4-FFF2-40B4-BE49-F238E27FC236}">
              <a16:creationId xmlns:a16="http://schemas.microsoft.com/office/drawing/2014/main" id="{00000000-0008-0000-0700-000019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94" name="直線コネクタ 793">
          <a:extLst>
            <a:ext uri="{FF2B5EF4-FFF2-40B4-BE49-F238E27FC236}">
              <a16:creationId xmlns:a16="http://schemas.microsoft.com/office/drawing/2014/main" id="{00000000-0008-0000-0700-00001A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95" name="フローチャート: 判断 794">
          <a:extLst>
            <a:ext uri="{FF2B5EF4-FFF2-40B4-BE49-F238E27FC236}">
              <a16:creationId xmlns:a16="http://schemas.microsoft.com/office/drawing/2014/main" id="{00000000-0008-0000-0700-00001B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796" name="テキスト ボックス 795">
          <a:extLst>
            <a:ext uri="{FF2B5EF4-FFF2-40B4-BE49-F238E27FC236}">
              <a16:creationId xmlns:a16="http://schemas.microsoft.com/office/drawing/2014/main" id="{00000000-0008-0000-0700-00001C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797" name="直線コネクタ 796">
          <a:extLst>
            <a:ext uri="{FF2B5EF4-FFF2-40B4-BE49-F238E27FC236}">
              <a16:creationId xmlns:a16="http://schemas.microsoft.com/office/drawing/2014/main" id="{00000000-0008-0000-0700-00001D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798" name="フローチャート: 判断 797">
          <a:extLst>
            <a:ext uri="{FF2B5EF4-FFF2-40B4-BE49-F238E27FC236}">
              <a16:creationId xmlns:a16="http://schemas.microsoft.com/office/drawing/2014/main" id="{00000000-0008-0000-0700-00001E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799" name="テキスト ボックス 798">
          <a:extLst>
            <a:ext uri="{FF2B5EF4-FFF2-40B4-BE49-F238E27FC236}">
              <a16:creationId xmlns:a16="http://schemas.microsoft.com/office/drawing/2014/main" id="{00000000-0008-0000-0700-00001F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0" name="フローチャート: 判断 799">
          <a:extLst>
            <a:ext uri="{FF2B5EF4-FFF2-40B4-BE49-F238E27FC236}">
              <a16:creationId xmlns:a16="http://schemas.microsoft.com/office/drawing/2014/main" id="{00000000-0008-0000-0700-000020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1" name="テキスト ボックス 800">
          <a:extLst>
            <a:ext uri="{FF2B5EF4-FFF2-40B4-BE49-F238E27FC236}">
              <a16:creationId xmlns:a16="http://schemas.microsoft.com/office/drawing/2014/main" id="{00000000-0008-0000-0700-000021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2" name="テキスト ボックス 801">
          <a:extLst>
            <a:ext uri="{FF2B5EF4-FFF2-40B4-BE49-F238E27FC236}">
              <a16:creationId xmlns:a16="http://schemas.microsoft.com/office/drawing/2014/main" id="{00000000-0008-0000-0700-000022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3" name="テキスト ボックス 802">
          <a:extLst>
            <a:ext uri="{FF2B5EF4-FFF2-40B4-BE49-F238E27FC236}">
              <a16:creationId xmlns:a16="http://schemas.microsoft.com/office/drawing/2014/main" id="{00000000-0008-0000-0700-000023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4" name="テキスト ボックス 803">
          <a:extLst>
            <a:ext uri="{FF2B5EF4-FFF2-40B4-BE49-F238E27FC236}">
              <a16:creationId xmlns:a16="http://schemas.microsoft.com/office/drawing/2014/main" id="{00000000-0008-0000-0700-000024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5" name="テキスト ボックス 804">
          <a:extLst>
            <a:ext uri="{FF2B5EF4-FFF2-40B4-BE49-F238E27FC236}">
              <a16:creationId xmlns:a16="http://schemas.microsoft.com/office/drawing/2014/main" id="{00000000-0008-0000-0700-000025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6" name="テキスト ボックス 805">
          <a:extLst>
            <a:ext uri="{FF2B5EF4-FFF2-40B4-BE49-F238E27FC236}">
              <a16:creationId xmlns:a16="http://schemas.microsoft.com/office/drawing/2014/main" id="{00000000-0008-0000-0700-000026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7" name="楕円 806">
          <a:extLst>
            <a:ext uri="{FF2B5EF4-FFF2-40B4-BE49-F238E27FC236}">
              <a16:creationId xmlns:a16="http://schemas.microsoft.com/office/drawing/2014/main" id="{00000000-0008-0000-0700-000027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08" name="前年度繰上充用金該当値テキスト">
          <a:extLst>
            <a:ext uri="{FF2B5EF4-FFF2-40B4-BE49-F238E27FC236}">
              <a16:creationId xmlns:a16="http://schemas.microsoft.com/office/drawing/2014/main" id="{00000000-0008-0000-0700-000028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09" name="楕円 808">
          <a:extLst>
            <a:ext uri="{FF2B5EF4-FFF2-40B4-BE49-F238E27FC236}">
              <a16:creationId xmlns:a16="http://schemas.microsoft.com/office/drawing/2014/main" id="{00000000-0008-0000-0700-000029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0" name="テキスト ボックス 809">
          <a:extLst>
            <a:ext uri="{FF2B5EF4-FFF2-40B4-BE49-F238E27FC236}">
              <a16:creationId xmlns:a16="http://schemas.microsoft.com/office/drawing/2014/main" id="{00000000-0008-0000-0700-00002A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1" name="楕円 810">
          <a:extLst>
            <a:ext uri="{FF2B5EF4-FFF2-40B4-BE49-F238E27FC236}">
              <a16:creationId xmlns:a16="http://schemas.microsoft.com/office/drawing/2014/main" id="{00000000-0008-0000-0700-00002B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3" name="楕円 812">
          <a:extLst>
            <a:ext uri="{FF2B5EF4-FFF2-40B4-BE49-F238E27FC236}">
              <a16:creationId xmlns:a16="http://schemas.microsoft.com/office/drawing/2014/main" id="{00000000-0008-0000-0700-00002D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5" name="楕円 814">
          <a:extLst>
            <a:ext uri="{FF2B5EF4-FFF2-40B4-BE49-F238E27FC236}">
              <a16:creationId xmlns:a16="http://schemas.microsoft.com/office/drawing/2014/main" id="{00000000-0008-0000-0700-00002F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16" name="テキスト ボックス 815">
          <a:extLst>
            <a:ext uri="{FF2B5EF4-FFF2-40B4-BE49-F238E27FC236}">
              <a16:creationId xmlns:a16="http://schemas.microsoft.com/office/drawing/2014/main" id="{00000000-0008-0000-0700-000030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17" name="正方形/長方形 816">
          <a:extLst>
            <a:ext uri="{FF2B5EF4-FFF2-40B4-BE49-F238E27FC236}">
              <a16:creationId xmlns:a16="http://schemas.microsoft.com/office/drawing/2014/main" id="{00000000-0008-0000-0700-000031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18" name="正方形/長方形 817">
          <a:extLst>
            <a:ext uri="{FF2B5EF4-FFF2-40B4-BE49-F238E27FC236}">
              <a16:creationId xmlns:a16="http://schemas.microsoft.com/office/drawing/2014/main" id="{00000000-0008-0000-0700-000032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19" name="テキスト ボックス 818">
          <a:extLst>
            <a:ext uri="{FF2B5EF4-FFF2-40B4-BE49-F238E27FC236}">
              <a16:creationId xmlns:a16="http://schemas.microsoft.com/office/drawing/2014/main" id="{00000000-0008-0000-0700-000033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住民一人当たりのコストについては、毎年人口も減少しており、平均的に類似団体よりコストが高くなっている。議会費について議員報酬は低水準だが、人口規模が小さいことから住民一人当たりのコストは類似団体より多めである。総務費については庁舎の移転改修工事に係る費用や基金積立て及び情報セキュリティの強化などのシステム関連経費、事業の多様化による委託料等の関係で前年度より増額である。又、人口規模が小さいことから住民一人当たりのコストは類似団体より多めである。民生費については物価高騰対応の非課税・均等割世帯及び低所得の子育て世帯等への給付金事業等を実施した為、前年度より増加した。衛生費については毎年多額の費用を支出している事務組合や広域連合への負担金、又、簡易水道事業の整備に前年度より多く繰出を行った為、類似団体より増加している。労働費は不支出であった。農林水産業費では施設整備関連等で増加していた対類似団体比率も前年度並みで推移している。商工費では経年劣化等による観光施設の改修整備などを計画的に実施しているが、コロナ関連事業や昨年実施した大型の委託事業の減により前年度より減額である。商工費についても人口規模が小さいことから住民一人当たりのコストは類似団体より多めである。土木費についてはより良い村づくりの為、村道整備等に力を入れている。又、商工費・土木費等の施設整備に係る財源については国庫補助や地方債を確保している。消防費は奈良県広域消防組合への支出が多額であり、類似団体より高水準で推移している。教育費は令和５年度、令和６年度で完了予定の教職員住宅整備工事に着手した事により前年度より大幅な増額である。こちらについても人口規模が小さいことから住民一人当たりのコストは類似団体より多めである。災害復旧事業費については林道に係る災害復旧費の支出があり、前年度より数値が上昇している。公債費については令和元年度の過疎債・令和２年度の辺地債事業などに係る起債償還が開始となった為、数値は上昇している。又、人口規模が小さいことから住民一人当たりのコストは類似団体より多めである。令和６年度以降も庁舎関連施設、教育関連施設、福祉関連施設、観光関連施設などの改修などを控えており、今後も計画的に事業を実施する為、費用は上昇する見込みである。諸支出金や前年度繰上充用金も不支出であった。</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奈良県下北山村</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latin typeface="ＭＳ ゴシック" pitchFamily="49" charset="-128"/>
              <a:ea typeface="ＭＳ ゴシック" pitchFamily="49" charset="-128"/>
            </a:rPr>
            <a:t>令和５年度においては令和３年度より着手している庁舎建設整備に係る庁舎建設基金への積み増しを行う為、財政調整基金の取り崩しを実施した。従い、実質単年度収支は黒字となっているが、令和４年度の実質単年度収支より減少を余儀なくされた。大型の事業等に応じて計画的に基金の取り崩し等も予定しているが、今後も不測の事態に備える為に適切な積立等は行う予定である。しかし村税の確保等、自主財源の確保が難しくなっている昨今では基金の取り崩し額の増加も懸念される。今後も各事務事業の見直し等の取り組みを推進し、出来る限り基金に依存することなく、効果的かつ適正な財政運営を目指す。</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奈良県下北山村</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常に黒字額を維持し、計画的な運用を心がけている状況ではあるが、今後も計画的な運営を図り、財政の健全化に努める。</a:t>
          </a:r>
        </a:p>
        <a:p>
          <a:pPr eaLnBrk="1" fontAlgn="auto" latinLnBrk="0" hangingPunct="1"/>
          <a:endParaRPr kumimoji="1" lang="ja-JP" altLang="en-US" sz="1100">
            <a:solidFill>
              <a:schemeClr val="dk1"/>
            </a:solidFill>
            <a:effectLst/>
            <a:latin typeface="+mn-lt"/>
            <a:ea typeface="+mn-ea"/>
            <a:cs typeface="+mn-cs"/>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32207;&#21209;&#35506;/&#36001;&#25919;/&#12487;&#12473;&#12463;&#12488;&#12483;&#12503;&#24773;&#22577;/&#19978;&#30000;&#65288;&#32207;&#21209;&#35506;&#65289;/&#30476;&#25552;&#20986;&#38306;&#20418;/&#65305;&#65295;&#65297;&#65298;&#12288;&#25552;&#20986;&#26399;&#38480;&#12288;&#20196;&#21644;&#65301;&#24180;&#24230;&#36001;&#25919;&#29366;&#27841;&#36039;&#26009;&#38598;&#12398;&#20316;&#25104;&#12395;&#12388;&#12356;&#12390;&#65288;2&#22238;&#30446;&#12539;&#22320;&#26041;&#20844;&#20250;&#35336;&#38306;&#20418;&#65289;/&#30476;&#12395;&#25552;&#20986;&#25991;&#26360;/&#12304;&#36001;&#25919;&#29366;&#27841;&#36039;&#26009;&#38598;&#12305;_294501_&#19979;&#21271;&#23665;&#26449;_2023(2&#22238;&#30446;).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公会計指標分析・財政指標組合せ分析表"/>
      <sheetName val="施設類型別ストック情報分析表①"/>
      <sheetName val="施設類型別ストック情報分析表②"/>
    </sheetNames>
    <sheetDataSet>
      <sheetData sheetId="0">
        <row r="50">
          <cell r="BP50" t="str">
            <v>R01</v>
          </cell>
          <cell r="BX50" t="str">
            <v>R02</v>
          </cell>
          <cell r="CF50" t="str">
            <v>R03</v>
          </cell>
          <cell r="CN50" t="str">
            <v>R04</v>
          </cell>
          <cell r="CV50" t="str">
            <v>R05</v>
          </cell>
        </row>
        <row r="51">
          <cell r="AN51" t="str">
            <v>当該団体値</v>
          </cell>
        </row>
        <row r="53">
          <cell r="BP53">
            <v>64.2</v>
          </cell>
          <cell r="BX53">
            <v>63.4</v>
          </cell>
          <cell r="CF53">
            <v>65</v>
          </cell>
          <cell r="CN53">
            <v>66.400000000000006</v>
          </cell>
          <cell r="CV53">
            <v>67.900000000000006</v>
          </cell>
        </row>
        <row r="55">
          <cell r="AN55" t="str">
            <v>類似団体内平均値</v>
          </cell>
          <cell r="BP55">
            <v>0</v>
          </cell>
          <cell r="BX55">
            <v>0</v>
          </cell>
          <cell r="CF55">
            <v>0</v>
          </cell>
          <cell r="CN55">
            <v>0</v>
          </cell>
          <cell r="CV55">
            <v>0</v>
          </cell>
        </row>
        <row r="57">
          <cell r="BP57">
            <v>60.4</v>
          </cell>
          <cell r="BX57">
            <v>61.5</v>
          </cell>
          <cell r="CF57">
            <v>60.8</v>
          </cell>
          <cell r="CN57">
            <v>62.2</v>
          </cell>
          <cell r="CV57">
            <v>62.5</v>
          </cell>
        </row>
        <row r="72">
          <cell r="BP72" t="str">
            <v>R01</v>
          </cell>
          <cell r="BX72" t="str">
            <v>R02</v>
          </cell>
          <cell r="CF72" t="str">
            <v>R03</v>
          </cell>
          <cell r="CN72" t="str">
            <v>R04</v>
          </cell>
          <cell r="CV72" t="str">
            <v>R05</v>
          </cell>
        </row>
        <row r="73">
          <cell r="AN73" t="str">
            <v>当該団体値</v>
          </cell>
        </row>
        <row r="75">
          <cell r="BP75">
            <v>6</v>
          </cell>
          <cell r="BX75">
            <v>6.1</v>
          </cell>
          <cell r="CF75">
            <v>6.6</v>
          </cell>
          <cell r="CN75">
            <v>7.3</v>
          </cell>
          <cell r="CV75">
            <v>7.9</v>
          </cell>
        </row>
        <row r="77">
          <cell r="AN77" t="str">
            <v>類似団体内平均値</v>
          </cell>
          <cell r="BP77">
            <v>0</v>
          </cell>
          <cell r="BX77">
            <v>0</v>
          </cell>
          <cell r="CF77">
            <v>0</v>
          </cell>
          <cell r="CN77">
            <v>0</v>
          </cell>
          <cell r="CV77">
            <v>0</v>
          </cell>
        </row>
        <row r="79">
          <cell r="BP79">
            <v>7.4</v>
          </cell>
          <cell r="BX79">
            <v>8</v>
          </cell>
          <cell r="CF79">
            <v>6.6</v>
          </cell>
          <cell r="CN79">
            <v>6.8</v>
          </cell>
          <cell r="CV79">
            <v>7.3</v>
          </cell>
        </row>
      </sheetData>
      <sheetData sheetId="1"/>
      <sheetData sheetId="2"/>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workbookViewId="0"/>
  </sheetViews>
  <sheetFormatPr defaultColWidth="0" defaultRowHeight="11.25" zeroHeight="1" x14ac:dyDescent="0.15"/>
  <cols>
    <col min="1" max="11" width="2.125" style="180" customWidth="1"/>
    <col min="12" max="12" width="2.25" style="180" customWidth="1"/>
    <col min="13" max="17" width="2.375" style="180" customWidth="1"/>
    <col min="18" max="119" width="2.125" style="180" customWidth="1"/>
    <col min="120" max="16384" width="0" style="180" hidden="1"/>
  </cols>
  <sheetData>
    <row r="1" spans="1:119" ht="33" customHeight="1" x14ac:dyDescent="0.15">
      <c r="B1" s="591" t="s">
        <v>76</v>
      </c>
      <c r="C1" s="591"/>
      <c r="D1" s="591"/>
      <c r="E1" s="591"/>
      <c r="F1" s="591"/>
      <c r="G1" s="591"/>
      <c r="H1" s="591"/>
      <c r="I1" s="591"/>
      <c r="J1" s="591"/>
      <c r="K1" s="591"/>
      <c r="L1" s="591"/>
      <c r="M1" s="591"/>
      <c r="N1" s="591"/>
      <c r="O1" s="591"/>
      <c r="P1" s="591"/>
      <c r="Q1" s="591"/>
      <c r="R1" s="591"/>
      <c r="S1" s="591"/>
      <c r="T1" s="591"/>
      <c r="U1" s="591"/>
      <c r="V1" s="591"/>
      <c r="W1" s="591"/>
      <c r="X1" s="591"/>
      <c r="Y1" s="591"/>
      <c r="Z1" s="591"/>
      <c r="AA1" s="591"/>
      <c r="AB1" s="591"/>
      <c r="AC1" s="591"/>
      <c r="AD1" s="591"/>
      <c r="AE1" s="591"/>
      <c r="AF1" s="591"/>
      <c r="AG1" s="591"/>
      <c r="AH1" s="591"/>
      <c r="AI1" s="591"/>
      <c r="AJ1" s="591"/>
      <c r="AK1" s="591"/>
      <c r="AL1" s="591"/>
      <c r="AM1" s="591"/>
      <c r="AN1" s="591"/>
      <c r="AO1" s="591"/>
      <c r="AP1" s="591"/>
      <c r="AQ1" s="591"/>
      <c r="AR1" s="591"/>
      <c r="AS1" s="591"/>
      <c r="AT1" s="591"/>
      <c r="AU1" s="591"/>
      <c r="AV1" s="591"/>
      <c r="AW1" s="591"/>
      <c r="AX1" s="591"/>
      <c r="AY1" s="591"/>
      <c r="AZ1" s="591"/>
      <c r="BA1" s="591"/>
      <c r="BB1" s="591"/>
      <c r="BC1" s="591"/>
      <c r="BD1" s="591"/>
      <c r="BE1" s="591"/>
      <c r="BF1" s="591"/>
      <c r="BG1" s="591"/>
      <c r="BH1" s="591"/>
      <c r="BI1" s="591"/>
      <c r="BJ1" s="591"/>
      <c r="BK1" s="591"/>
      <c r="BL1" s="591"/>
      <c r="BM1" s="591"/>
      <c r="BN1" s="591"/>
      <c r="BO1" s="591"/>
      <c r="BP1" s="591"/>
      <c r="BQ1" s="591"/>
      <c r="BR1" s="591"/>
      <c r="BS1" s="591"/>
      <c r="BT1" s="591"/>
      <c r="BU1" s="591"/>
      <c r="BV1" s="591"/>
      <c r="BW1" s="591"/>
      <c r="BX1" s="591"/>
      <c r="BY1" s="591"/>
      <c r="BZ1" s="591"/>
      <c r="CA1" s="591"/>
      <c r="CB1" s="591"/>
      <c r="CC1" s="591"/>
      <c r="CD1" s="591"/>
      <c r="CE1" s="591"/>
      <c r="CF1" s="591"/>
      <c r="CG1" s="591"/>
      <c r="CH1" s="591"/>
      <c r="CI1" s="591"/>
      <c r="CJ1" s="591"/>
      <c r="CK1" s="591"/>
      <c r="CL1" s="591"/>
      <c r="CM1" s="591"/>
      <c r="CN1" s="591"/>
      <c r="CO1" s="591"/>
      <c r="CP1" s="591"/>
      <c r="CQ1" s="591"/>
      <c r="CR1" s="591"/>
      <c r="CS1" s="591"/>
      <c r="CT1" s="591"/>
      <c r="CU1" s="591"/>
      <c r="CV1" s="591"/>
      <c r="CW1" s="591"/>
      <c r="CX1" s="591"/>
      <c r="CY1" s="591"/>
      <c r="CZ1" s="591"/>
      <c r="DA1" s="591"/>
      <c r="DB1" s="591"/>
      <c r="DC1" s="591"/>
      <c r="DD1" s="591"/>
      <c r="DE1" s="591"/>
      <c r="DF1" s="591"/>
      <c r="DG1" s="591"/>
      <c r="DH1" s="591"/>
      <c r="DI1" s="591"/>
      <c r="DJ1" s="181"/>
      <c r="DK1" s="181"/>
      <c r="DL1" s="181"/>
      <c r="DM1" s="181"/>
      <c r="DN1" s="181"/>
      <c r="DO1" s="181"/>
    </row>
    <row r="2" spans="1:119" ht="24.75" thickBot="1" x14ac:dyDescent="0.2">
      <c r="B2" s="182" t="s">
        <v>77</v>
      </c>
      <c r="C2" s="182"/>
      <c r="D2" s="183"/>
    </row>
    <row r="3" spans="1:119" ht="18.75" customHeight="1" thickBot="1" x14ac:dyDescent="0.2">
      <c r="A3" s="181"/>
      <c r="B3" s="592" t="s">
        <v>78</v>
      </c>
      <c r="C3" s="593"/>
      <c r="D3" s="593"/>
      <c r="E3" s="594"/>
      <c r="F3" s="594"/>
      <c r="G3" s="594"/>
      <c r="H3" s="594"/>
      <c r="I3" s="594"/>
      <c r="J3" s="594"/>
      <c r="K3" s="594"/>
      <c r="L3" s="594" t="s">
        <v>79</v>
      </c>
      <c r="M3" s="594"/>
      <c r="N3" s="594"/>
      <c r="O3" s="594"/>
      <c r="P3" s="594"/>
      <c r="Q3" s="594"/>
      <c r="R3" s="597"/>
      <c r="S3" s="597"/>
      <c r="T3" s="597"/>
      <c r="U3" s="597"/>
      <c r="V3" s="598"/>
      <c r="W3" s="488" t="s">
        <v>80</v>
      </c>
      <c r="X3" s="489"/>
      <c r="Y3" s="489"/>
      <c r="Z3" s="489"/>
      <c r="AA3" s="489"/>
      <c r="AB3" s="593"/>
      <c r="AC3" s="597" t="s">
        <v>81</v>
      </c>
      <c r="AD3" s="489"/>
      <c r="AE3" s="489"/>
      <c r="AF3" s="489"/>
      <c r="AG3" s="489"/>
      <c r="AH3" s="489"/>
      <c r="AI3" s="489"/>
      <c r="AJ3" s="489"/>
      <c r="AK3" s="489"/>
      <c r="AL3" s="559"/>
      <c r="AM3" s="488" t="s">
        <v>82</v>
      </c>
      <c r="AN3" s="489"/>
      <c r="AO3" s="489"/>
      <c r="AP3" s="489"/>
      <c r="AQ3" s="489"/>
      <c r="AR3" s="489"/>
      <c r="AS3" s="489"/>
      <c r="AT3" s="489"/>
      <c r="AU3" s="489"/>
      <c r="AV3" s="489"/>
      <c r="AW3" s="489"/>
      <c r="AX3" s="559"/>
      <c r="AY3" s="551" t="s">
        <v>1</v>
      </c>
      <c r="AZ3" s="552"/>
      <c r="BA3" s="552"/>
      <c r="BB3" s="552"/>
      <c r="BC3" s="552"/>
      <c r="BD3" s="552"/>
      <c r="BE3" s="552"/>
      <c r="BF3" s="552"/>
      <c r="BG3" s="552"/>
      <c r="BH3" s="552"/>
      <c r="BI3" s="552"/>
      <c r="BJ3" s="552"/>
      <c r="BK3" s="552"/>
      <c r="BL3" s="552"/>
      <c r="BM3" s="601"/>
      <c r="BN3" s="488" t="s">
        <v>83</v>
      </c>
      <c r="BO3" s="489"/>
      <c r="BP3" s="489"/>
      <c r="BQ3" s="489"/>
      <c r="BR3" s="489"/>
      <c r="BS3" s="489"/>
      <c r="BT3" s="489"/>
      <c r="BU3" s="559"/>
      <c r="BV3" s="488" t="s">
        <v>84</v>
      </c>
      <c r="BW3" s="489"/>
      <c r="BX3" s="489"/>
      <c r="BY3" s="489"/>
      <c r="BZ3" s="489"/>
      <c r="CA3" s="489"/>
      <c r="CB3" s="489"/>
      <c r="CC3" s="559"/>
      <c r="CD3" s="551" t="s">
        <v>1</v>
      </c>
      <c r="CE3" s="552"/>
      <c r="CF3" s="552"/>
      <c r="CG3" s="552"/>
      <c r="CH3" s="552"/>
      <c r="CI3" s="552"/>
      <c r="CJ3" s="552"/>
      <c r="CK3" s="552"/>
      <c r="CL3" s="552"/>
      <c r="CM3" s="552"/>
      <c r="CN3" s="552"/>
      <c r="CO3" s="552"/>
      <c r="CP3" s="552"/>
      <c r="CQ3" s="552"/>
      <c r="CR3" s="552"/>
      <c r="CS3" s="601"/>
      <c r="CT3" s="488" t="s">
        <v>85</v>
      </c>
      <c r="CU3" s="489"/>
      <c r="CV3" s="489"/>
      <c r="CW3" s="489"/>
      <c r="CX3" s="489"/>
      <c r="CY3" s="489"/>
      <c r="CZ3" s="489"/>
      <c r="DA3" s="559"/>
      <c r="DB3" s="488" t="s">
        <v>86</v>
      </c>
      <c r="DC3" s="489"/>
      <c r="DD3" s="489"/>
      <c r="DE3" s="489"/>
      <c r="DF3" s="489"/>
      <c r="DG3" s="489"/>
      <c r="DH3" s="489"/>
      <c r="DI3" s="559"/>
    </row>
    <row r="4" spans="1:119" ht="18.75" customHeight="1" x14ac:dyDescent="0.15">
      <c r="A4" s="181"/>
      <c r="B4" s="567"/>
      <c r="C4" s="568"/>
      <c r="D4" s="568"/>
      <c r="E4" s="569"/>
      <c r="F4" s="569"/>
      <c r="G4" s="569"/>
      <c r="H4" s="569"/>
      <c r="I4" s="569"/>
      <c r="J4" s="569"/>
      <c r="K4" s="569"/>
      <c r="L4" s="569"/>
      <c r="M4" s="569"/>
      <c r="N4" s="569"/>
      <c r="O4" s="569"/>
      <c r="P4" s="569"/>
      <c r="Q4" s="569"/>
      <c r="R4" s="573"/>
      <c r="S4" s="573"/>
      <c r="T4" s="573"/>
      <c r="U4" s="573"/>
      <c r="V4" s="574"/>
      <c r="W4" s="560"/>
      <c r="X4" s="370"/>
      <c r="Y4" s="370"/>
      <c r="Z4" s="370"/>
      <c r="AA4" s="370"/>
      <c r="AB4" s="568"/>
      <c r="AC4" s="573"/>
      <c r="AD4" s="370"/>
      <c r="AE4" s="370"/>
      <c r="AF4" s="370"/>
      <c r="AG4" s="370"/>
      <c r="AH4" s="370"/>
      <c r="AI4" s="370"/>
      <c r="AJ4" s="370"/>
      <c r="AK4" s="370"/>
      <c r="AL4" s="561"/>
      <c r="AM4" s="515"/>
      <c r="AN4" s="445"/>
      <c r="AO4" s="445"/>
      <c r="AP4" s="445"/>
      <c r="AQ4" s="445"/>
      <c r="AR4" s="445"/>
      <c r="AS4" s="445"/>
      <c r="AT4" s="445"/>
      <c r="AU4" s="445"/>
      <c r="AV4" s="445"/>
      <c r="AW4" s="445"/>
      <c r="AX4" s="600"/>
      <c r="AY4" s="411" t="s">
        <v>87</v>
      </c>
      <c r="AZ4" s="412"/>
      <c r="BA4" s="412"/>
      <c r="BB4" s="412"/>
      <c r="BC4" s="412"/>
      <c r="BD4" s="412"/>
      <c r="BE4" s="412"/>
      <c r="BF4" s="412"/>
      <c r="BG4" s="412"/>
      <c r="BH4" s="412"/>
      <c r="BI4" s="412"/>
      <c r="BJ4" s="412"/>
      <c r="BK4" s="412"/>
      <c r="BL4" s="412"/>
      <c r="BM4" s="413"/>
      <c r="BN4" s="414">
        <v>2941597</v>
      </c>
      <c r="BO4" s="415"/>
      <c r="BP4" s="415"/>
      <c r="BQ4" s="415"/>
      <c r="BR4" s="415"/>
      <c r="BS4" s="415"/>
      <c r="BT4" s="415"/>
      <c r="BU4" s="416"/>
      <c r="BV4" s="414">
        <v>2221391</v>
      </c>
      <c r="BW4" s="415"/>
      <c r="BX4" s="415"/>
      <c r="BY4" s="415"/>
      <c r="BZ4" s="415"/>
      <c r="CA4" s="415"/>
      <c r="CB4" s="415"/>
      <c r="CC4" s="416"/>
      <c r="CD4" s="585" t="s">
        <v>88</v>
      </c>
      <c r="CE4" s="586"/>
      <c r="CF4" s="586"/>
      <c r="CG4" s="586"/>
      <c r="CH4" s="586"/>
      <c r="CI4" s="586"/>
      <c r="CJ4" s="586"/>
      <c r="CK4" s="586"/>
      <c r="CL4" s="586"/>
      <c r="CM4" s="586"/>
      <c r="CN4" s="586"/>
      <c r="CO4" s="586"/>
      <c r="CP4" s="586"/>
      <c r="CQ4" s="586"/>
      <c r="CR4" s="586"/>
      <c r="CS4" s="587"/>
      <c r="CT4" s="588">
        <v>9</v>
      </c>
      <c r="CU4" s="589"/>
      <c r="CV4" s="589"/>
      <c r="CW4" s="589"/>
      <c r="CX4" s="589"/>
      <c r="CY4" s="589"/>
      <c r="CZ4" s="589"/>
      <c r="DA4" s="590"/>
      <c r="DB4" s="588">
        <v>6.3</v>
      </c>
      <c r="DC4" s="589"/>
      <c r="DD4" s="589"/>
      <c r="DE4" s="589"/>
      <c r="DF4" s="589"/>
      <c r="DG4" s="589"/>
      <c r="DH4" s="589"/>
      <c r="DI4" s="590"/>
    </row>
    <row r="5" spans="1:119" ht="18.75" customHeight="1" x14ac:dyDescent="0.15">
      <c r="A5" s="181"/>
      <c r="B5" s="595"/>
      <c r="C5" s="446"/>
      <c r="D5" s="446"/>
      <c r="E5" s="596"/>
      <c r="F5" s="596"/>
      <c r="G5" s="596"/>
      <c r="H5" s="596"/>
      <c r="I5" s="596"/>
      <c r="J5" s="596"/>
      <c r="K5" s="596"/>
      <c r="L5" s="596"/>
      <c r="M5" s="596"/>
      <c r="N5" s="596"/>
      <c r="O5" s="596"/>
      <c r="P5" s="596"/>
      <c r="Q5" s="596"/>
      <c r="R5" s="444"/>
      <c r="S5" s="444"/>
      <c r="T5" s="444"/>
      <c r="U5" s="444"/>
      <c r="V5" s="599"/>
      <c r="W5" s="515"/>
      <c r="X5" s="445"/>
      <c r="Y5" s="445"/>
      <c r="Z5" s="445"/>
      <c r="AA5" s="445"/>
      <c r="AB5" s="446"/>
      <c r="AC5" s="444"/>
      <c r="AD5" s="445"/>
      <c r="AE5" s="445"/>
      <c r="AF5" s="445"/>
      <c r="AG5" s="445"/>
      <c r="AH5" s="445"/>
      <c r="AI5" s="445"/>
      <c r="AJ5" s="445"/>
      <c r="AK5" s="445"/>
      <c r="AL5" s="600"/>
      <c r="AM5" s="478" t="s">
        <v>89</v>
      </c>
      <c r="AN5" s="393"/>
      <c r="AO5" s="393"/>
      <c r="AP5" s="393"/>
      <c r="AQ5" s="393"/>
      <c r="AR5" s="393"/>
      <c r="AS5" s="393"/>
      <c r="AT5" s="394"/>
      <c r="AU5" s="466" t="s">
        <v>90</v>
      </c>
      <c r="AV5" s="467"/>
      <c r="AW5" s="467"/>
      <c r="AX5" s="467"/>
      <c r="AY5" s="399" t="s">
        <v>91</v>
      </c>
      <c r="AZ5" s="400"/>
      <c r="BA5" s="400"/>
      <c r="BB5" s="400"/>
      <c r="BC5" s="400"/>
      <c r="BD5" s="400"/>
      <c r="BE5" s="400"/>
      <c r="BF5" s="400"/>
      <c r="BG5" s="400"/>
      <c r="BH5" s="400"/>
      <c r="BI5" s="400"/>
      <c r="BJ5" s="400"/>
      <c r="BK5" s="400"/>
      <c r="BL5" s="400"/>
      <c r="BM5" s="401"/>
      <c r="BN5" s="419">
        <v>2831253</v>
      </c>
      <c r="BO5" s="420"/>
      <c r="BP5" s="420"/>
      <c r="BQ5" s="420"/>
      <c r="BR5" s="420"/>
      <c r="BS5" s="420"/>
      <c r="BT5" s="420"/>
      <c r="BU5" s="421"/>
      <c r="BV5" s="419">
        <v>2146784</v>
      </c>
      <c r="BW5" s="420"/>
      <c r="BX5" s="420"/>
      <c r="BY5" s="420"/>
      <c r="BZ5" s="420"/>
      <c r="CA5" s="420"/>
      <c r="CB5" s="420"/>
      <c r="CC5" s="421"/>
      <c r="CD5" s="428" t="s">
        <v>92</v>
      </c>
      <c r="CE5" s="373"/>
      <c r="CF5" s="373"/>
      <c r="CG5" s="373"/>
      <c r="CH5" s="373"/>
      <c r="CI5" s="373"/>
      <c r="CJ5" s="373"/>
      <c r="CK5" s="373"/>
      <c r="CL5" s="373"/>
      <c r="CM5" s="373"/>
      <c r="CN5" s="373"/>
      <c r="CO5" s="373"/>
      <c r="CP5" s="373"/>
      <c r="CQ5" s="373"/>
      <c r="CR5" s="373"/>
      <c r="CS5" s="429"/>
      <c r="CT5" s="389">
        <v>85.6</v>
      </c>
      <c r="CU5" s="390"/>
      <c r="CV5" s="390"/>
      <c r="CW5" s="390"/>
      <c r="CX5" s="390"/>
      <c r="CY5" s="390"/>
      <c r="CZ5" s="390"/>
      <c r="DA5" s="391"/>
      <c r="DB5" s="389">
        <v>83.9</v>
      </c>
      <c r="DC5" s="390"/>
      <c r="DD5" s="390"/>
      <c r="DE5" s="390"/>
      <c r="DF5" s="390"/>
      <c r="DG5" s="390"/>
      <c r="DH5" s="390"/>
      <c r="DI5" s="391"/>
    </row>
    <row r="6" spans="1:119" ht="18.75" customHeight="1" x14ac:dyDescent="0.15">
      <c r="A6" s="181"/>
      <c r="B6" s="565" t="s">
        <v>93</v>
      </c>
      <c r="C6" s="443"/>
      <c r="D6" s="443"/>
      <c r="E6" s="566"/>
      <c r="F6" s="566"/>
      <c r="G6" s="566"/>
      <c r="H6" s="566"/>
      <c r="I6" s="566"/>
      <c r="J6" s="566"/>
      <c r="K6" s="566"/>
      <c r="L6" s="566" t="s">
        <v>94</v>
      </c>
      <c r="M6" s="566"/>
      <c r="N6" s="566"/>
      <c r="O6" s="566"/>
      <c r="P6" s="566"/>
      <c r="Q6" s="566"/>
      <c r="R6" s="441"/>
      <c r="S6" s="441"/>
      <c r="T6" s="441"/>
      <c r="U6" s="441"/>
      <c r="V6" s="572"/>
      <c r="W6" s="500" t="s">
        <v>95</v>
      </c>
      <c r="X6" s="442"/>
      <c r="Y6" s="442"/>
      <c r="Z6" s="442"/>
      <c r="AA6" s="442"/>
      <c r="AB6" s="443"/>
      <c r="AC6" s="577" t="s">
        <v>96</v>
      </c>
      <c r="AD6" s="578"/>
      <c r="AE6" s="578"/>
      <c r="AF6" s="578"/>
      <c r="AG6" s="578"/>
      <c r="AH6" s="578"/>
      <c r="AI6" s="578"/>
      <c r="AJ6" s="578"/>
      <c r="AK6" s="578"/>
      <c r="AL6" s="579"/>
      <c r="AM6" s="478" t="s">
        <v>97</v>
      </c>
      <c r="AN6" s="393"/>
      <c r="AO6" s="393"/>
      <c r="AP6" s="393"/>
      <c r="AQ6" s="393"/>
      <c r="AR6" s="393"/>
      <c r="AS6" s="393"/>
      <c r="AT6" s="394"/>
      <c r="AU6" s="466" t="s">
        <v>90</v>
      </c>
      <c r="AV6" s="467"/>
      <c r="AW6" s="467"/>
      <c r="AX6" s="467"/>
      <c r="AY6" s="399" t="s">
        <v>98</v>
      </c>
      <c r="AZ6" s="400"/>
      <c r="BA6" s="400"/>
      <c r="BB6" s="400"/>
      <c r="BC6" s="400"/>
      <c r="BD6" s="400"/>
      <c r="BE6" s="400"/>
      <c r="BF6" s="400"/>
      <c r="BG6" s="400"/>
      <c r="BH6" s="400"/>
      <c r="BI6" s="400"/>
      <c r="BJ6" s="400"/>
      <c r="BK6" s="400"/>
      <c r="BL6" s="400"/>
      <c r="BM6" s="401"/>
      <c r="BN6" s="419">
        <v>110344</v>
      </c>
      <c r="BO6" s="420"/>
      <c r="BP6" s="420"/>
      <c r="BQ6" s="420"/>
      <c r="BR6" s="420"/>
      <c r="BS6" s="420"/>
      <c r="BT6" s="420"/>
      <c r="BU6" s="421"/>
      <c r="BV6" s="419">
        <v>74607</v>
      </c>
      <c r="BW6" s="420"/>
      <c r="BX6" s="420"/>
      <c r="BY6" s="420"/>
      <c r="BZ6" s="420"/>
      <c r="CA6" s="420"/>
      <c r="CB6" s="420"/>
      <c r="CC6" s="421"/>
      <c r="CD6" s="428" t="s">
        <v>99</v>
      </c>
      <c r="CE6" s="373"/>
      <c r="CF6" s="373"/>
      <c r="CG6" s="373"/>
      <c r="CH6" s="373"/>
      <c r="CI6" s="373"/>
      <c r="CJ6" s="373"/>
      <c r="CK6" s="373"/>
      <c r="CL6" s="373"/>
      <c r="CM6" s="373"/>
      <c r="CN6" s="373"/>
      <c r="CO6" s="373"/>
      <c r="CP6" s="373"/>
      <c r="CQ6" s="373"/>
      <c r="CR6" s="373"/>
      <c r="CS6" s="429"/>
      <c r="CT6" s="562">
        <v>85.9</v>
      </c>
      <c r="CU6" s="563"/>
      <c r="CV6" s="563"/>
      <c r="CW6" s="563"/>
      <c r="CX6" s="563"/>
      <c r="CY6" s="563"/>
      <c r="CZ6" s="563"/>
      <c r="DA6" s="564"/>
      <c r="DB6" s="562">
        <v>84.6</v>
      </c>
      <c r="DC6" s="563"/>
      <c r="DD6" s="563"/>
      <c r="DE6" s="563"/>
      <c r="DF6" s="563"/>
      <c r="DG6" s="563"/>
      <c r="DH6" s="563"/>
      <c r="DI6" s="564"/>
    </row>
    <row r="7" spans="1:119" ht="18.75" customHeight="1" x14ac:dyDescent="0.15">
      <c r="A7" s="181"/>
      <c r="B7" s="567"/>
      <c r="C7" s="568"/>
      <c r="D7" s="568"/>
      <c r="E7" s="569"/>
      <c r="F7" s="569"/>
      <c r="G7" s="569"/>
      <c r="H7" s="569"/>
      <c r="I7" s="569"/>
      <c r="J7" s="569"/>
      <c r="K7" s="569"/>
      <c r="L7" s="569"/>
      <c r="M7" s="569"/>
      <c r="N7" s="569"/>
      <c r="O7" s="569"/>
      <c r="P7" s="569"/>
      <c r="Q7" s="569"/>
      <c r="R7" s="573"/>
      <c r="S7" s="573"/>
      <c r="T7" s="573"/>
      <c r="U7" s="573"/>
      <c r="V7" s="574"/>
      <c r="W7" s="560"/>
      <c r="X7" s="370"/>
      <c r="Y7" s="370"/>
      <c r="Z7" s="370"/>
      <c r="AA7" s="370"/>
      <c r="AB7" s="568"/>
      <c r="AC7" s="580"/>
      <c r="AD7" s="371"/>
      <c r="AE7" s="371"/>
      <c r="AF7" s="371"/>
      <c r="AG7" s="371"/>
      <c r="AH7" s="371"/>
      <c r="AI7" s="371"/>
      <c r="AJ7" s="371"/>
      <c r="AK7" s="371"/>
      <c r="AL7" s="581"/>
      <c r="AM7" s="478" t="s">
        <v>100</v>
      </c>
      <c r="AN7" s="393"/>
      <c r="AO7" s="393"/>
      <c r="AP7" s="393"/>
      <c r="AQ7" s="393"/>
      <c r="AR7" s="393"/>
      <c r="AS7" s="393"/>
      <c r="AT7" s="394"/>
      <c r="AU7" s="466" t="s">
        <v>90</v>
      </c>
      <c r="AV7" s="467"/>
      <c r="AW7" s="467"/>
      <c r="AX7" s="467"/>
      <c r="AY7" s="399" t="s">
        <v>101</v>
      </c>
      <c r="AZ7" s="400"/>
      <c r="BA7" s="400"/>
      <c r="BB7" s="400"/>
      <c r="BC7" s="400"/>
      <c r="BD7" s="400"/>
      <c r="BE7" s="400"/>
      <c r="BF7" s="400"/>
      <c r="BG7" s="400"/>
      <c r="BH7" s="400"/>
      <c r="BI7" s="400"/>
      <c r="BJ7" s="400"/>
      <c r="BK7" s="400"/>
      <c r="BL7" s="400"/>
      <c r="BM7" s="401"/>
      <c r="BN7" s="419">
        <v>2202</v>
      </c>
      <c r="BO7" s="420"/>
      <c r="BP7" s="420"/>
      <c r="BQ7" s="420"/>
      <c r="BR7" s="420"/>
      <c r="BS7" s="420"/>
      <c r="BT7" s="420"/>
      <c r="BU7" s="421"/>
      <c r="BV7" s="419">
        <v>100</v>
      </c>
      <c r="BW7" s="420"/>
      <c r="BX7" s="420"/>
      <c r="BY7" s="420"/>
      <c r="BZ7" s="420"/>
      <c r="CA7" s="420"/>
      <c r="CB7" s="420"/>
      <c r="CC7" s="421"/>
      <c r="CD7" s="428" t="s">
        <v>102</v>
      </c>
      <c r="CE7" s="373"/>
      <c r="CF7" s="373"/>
      <c r="CG7" s="373"/>
      <c r="CH7" s="373"/>
      <c r="CI7" s="373"/>
      <c r="CJ7" s="373"/>
      <c r="CK7" s="373"/>
      <c r="CL7" s="373"/>
      <c r="CM7" s="373"/>
      <c r="CN7" s="373"/>
      <c r="CO7" s="373"/>
      <c r="CP7" s="373"/>
      <c r="CQ7" s="373"/>
      <c r="CR7" s="373"/>
      <c r="CS7" s="429"/>
      <c r="CT7" s="419">
        <v>1200728</v>
      </c>
      <c r="CU7" s="420"/>
      <c r="CV7" s="420"/>
      <c r="CW7" s="420"/>
      <c r="CX7" s="420"/>
      <c r="CY7" s="420"/>
      <c r="CZ7" s="420"/>
      <c r="DA7" s="421"/>
      <c r="DB7" s="419">
        <v>1180686</v>
      </c>
      <c r="DC7" s="420"/>
      <c r="DD7" s="420"/>
      <c r="DE7" s="420"/>
      <c r="DF7" s="420"/>
      <c r="DG7" s="420"/>
      <c r="DH7" s="420"/>
      <c r="DI7" s="421"/>
    </row>
    <row r="8" spans="1:119" ht="18.75" customHeight="1" thickBot="1" x14ac:dyDescent="0.2">
      <c r="A8" s="181"/>
      <c r="B8" s="570"/>
      <c r="C8" s="501"/>
      <c r="D8" s="501"/>
      <c r="E8" s="571"/>
      <c r="F8" s="571"/>
      <c r="G8" s="571"/>
      <c r="H8" s="571"/>
      <c r="I8" s="571"/>
      <c r="J8" s="571"/>
      <c r="K8" s="571"/>
      <c r="L8" s="571"/>
      <c r="M8" s="571"/>
      <c r="N8" s="571"/>
      <c r="O8" s="571"/>
      <c r="P8" s="571"/>
      <c r="Q8" s="571"/>
      <c r="R8" s="575"/>
      <c r="S8" s="575"/>
      <c r="T8" s="575"/>
      <c r="U8" s="575"/>
      <c r="V8" s="576"/>
      <c r="W8" s="490"/>
      <c r="X8" s="491"/>
      <c r="Y8" s="491"/>
      <c r="Z8" s="491"/>
      <c r="AA8" s="491"/>
      <c r="AB8" s="501"/>
      <c r="AC8" s="582"/>
      <c r="AD8" s="583"/>
      <c r="AE8" s="583"/>
      <c r="AF8" s="583"/>
      <c r="AG8" s="583"/>
      <c r="AH8" s="583"/>
      <c r="AI8" s="583"/>
      <c r="AJ8" s="583"/>
      <c r="AK8" s="583"/>
      <c r="AL8" s="584"/>
      <c r="AM8" s="478" t="s">
        <v>103</v>
      </c>
      <c r="AN8" s="393"/>
      <c r="AO8" s="393"/>
      <c r="AP8" s="393"/>
      <c r="AQ8" s="393"/>
      <c r="AR8" s="393"/>
      <c r="AS8" s="393"/>
      <c r="AT8" s="394"/>
      <c r="AU8" s="466" t="s">
        <v>104</v>
      </c>
      <c r="AV8" s="467"/>
      <c r="AW8" s="467"/>
      <c r="AX8" s="467"/>
      <c r="AY8" s="399" t="s">
        <v>105</v>
      </c>
      <c r="AZ8" s="400"/>
      <c r="BA8" s="400"/>
      <c r="BB8" s="400"/>
      <c r="BC8" s="400"/>
      <c r="BD8" s="400"/>
      <c r="BE8" s="400"/>
      <c r="BF8" s="400"/>
      <c r="BG8" s="400"/>
      <c r="BH8" s="400"/>
      <c r="BI8" s="400"/>
      <c r="BJ8" s="400"/>
      <c r="BK8" s="400"/>
      <c r="BL8" s="400"/>
      <c r="BM8" s="401"/>
      <c r="BN8" s="419">
        <v>108142</v>
      </c>
      <c r="BO8" s="420"/>
      <c r="BP8" s="420"/>
      <c r="BQ8" s="420"/>
      <c r="BR8" s="420"/>
      <c r="BS8" s="420"/>
      <c r="BT8" s="420"/>
      <c r="BU8" s="421"/>
      <c r="BV8" s="419">
        <v>74507</v>
      </c>
      <c r="BW8" s="420"/>
      <c r="BX8" s="420"/>
      <c r="BY8" s="420"/>
      <c r="BZ8" s="420"/>
      <c r="CA8" s="420"/>
      <c r="CB8" s="420"/>
      <c r="CC8" s="421"/>
      <c r="CD8" s="428" t="s">
        <v>106</v>
      </c>
      <c r="CE8" s="373"/>
      <c r="CF8" s="373"/>
      <c r="CG8" s="373"/>
      <c r="CH8" s="373"/>
      <c r="CI8" s="373"/>
      <c r="CJ8" s="373"/>
      <c r="CK8" s="373"/>
      <c r="CL8" s="373"/>
      <c r="CM8" s="373"/>
      <c r="CN8" s="373"/>
      <c r="CO8" s="373"/>
      <c r="CP8" s="373"/>
      <c r="CQ8" s="373"/>
      <c r="CR8" s="373"/>
      <c r="CS8" s="429"/>
      <c r="CT8" s="522">
        <v>0.21</v>
      </c>
      <c r="CU8" s="523"/>
      <c r="CV8" s="523"/>
      <c r="CW8" s="523"/>
      <c r="CX8" s="523"/>
      <c r="CY8" s="523"/>
      <c r="CZ8" s="523"/>
      <c r="DA8" s="524"/>
      <c r="DB8" s="522">
        <v>0.21</v>
      </c>
      <c r="DC8" s="523"/>
      <c r="DD8" s="523"/>
      <c r="DE8" s="523"/>
      <c r="DF8" s="523"/>
      <c r="DG8" s="523"/>
      <c r="DH8" s="523"/>
      <c r="DI8" s="524"/>
    </row>
    <row r="9" spans="1:119" ht="18.75" customHeight="1" thickBot="1" x14ac:dyDescent="0.2">
      <c r="A9" s="181"/>
      <c r="B9" s="551" t="s">
        <v>107</v>
      </c>
      <c r="C9" s="552"/>
      <c r="D9" s="552"/>
      <c r="E9" s="552"/>
      <c r="F9" s="552"/>
      <c r="G9" s="552"/>
      <c r="H9" s="552"/>
      <c r="I9" s="552"/>
      <c r="J9" s="552"/>
      <c r="K9" s="472"/>
      <c r="L9" s="553" t="s">
        <v>108</v>
      </c>
      <c r="M9" s="554"/>
      <c r="N9" s="554"/>
      <c r="O9" s="554"/>
      <c r="P9" s="554"/>
      <c r="Q9" s="555"/>
      <c r="R9" s="556">
        <v>753</v>
      </c>
      <c r="S9" s="557"/>
      <c r="T9" s="557"/>
      <c r="U9" s="557"/>
      <c r="V9" s="558"/>
      <c r="W9" s="488" t="s">
        <v>109</v>
      </c>
      <c r="X9" s="489"/>
      <c r="Y9" s="489"/>
      <c r="Z9" s="489"/>
      <c r="AA9" s="489"/>
      <c r="AB9" s="489"/>
      <c r="AC9" s="489"/>
      <c r="AD9" s="489"/>
      <c r="AE9" s="489"/>
      <c r="AF9" s="489"/>
      <c r="AG9" s="489"/>
      <c r="AH9" s="489"/>
      <c r="AI9" s="489"/>
      <c r="AJ9" s="489"/>
      <c r="AK9" s="489"/>
      <c r="AL9" s="559"/>
      <c r="AM9" s="478" t="s">
        <v>110</v>
      </c>
      <c r="AN9" s="393"/>
      <c r="AO9" s="393"/>
      <c r="AP9" s="393"/>
      <c r="AQ9" s="393"/>
      <c r="AR9" s="393"/>
      <c r="AS9" s="393"/>
      <c r="AT9" s="394"/>
      <c r="AU9" s="466" t="s">
        <v>90</v>
      </c>
      <c r="AV9" s="467"/>
      <c r="AW9" s="467"/>
      <c r="AX9" s="467"/>
      <c r="AY9" s="399" t="s">
        <v>111</v>
      </c>
      <c r="AZ9" s="400"/>
      <c r="BA9" s="400"/>
      <c r="BB9" s="400"/>
      <c r="BC9" s="400"/>
      <c r="BD9" s="400"/>
      <c r="BE9" s="400"/>
      <c r="BF9" s="400"/>
      <c r="BG9" s="400"/>
      <c r="BH9" s="400"/>
      <c r="BI9" s="400"/>
      <c r="BJ9" s="400"/>
      <c r="BK9" s="400"/>
      <c r="BL9" s="400"/>
      <c r="BM9" s="401"/>
      <c r="BN9" s="419">
        <v>33635</v>
      </c>
      <c r="BO9" s="420"/>
      <c r="BP9" s="420"/>
      <c r="BQ9" s="420"/>
      <c r="BR9" s="420"/>
      <c r="BS9" s="420"/>
      <c r="BT9" s="420"/>
      <c r="BU9" s="421"/>
      <c r="BV9" s="419">
        <v>-13575</v>
      </c>
      <c r="BW9" s="420"/>
      <c r="BX9" s="420"/>
      <c r="BY9" s="420"/>
      <c r="BZ9" s="420"/>
      <c r="CA9" s="420"/>
      <c r="CB9" s="420"/>
      <c r="CC9" s="421"/>
      <c r="CD9" s="428" t="s">
        <v>112</v>
      </c>
      <c r="CE9" s="373"/>
      <c r="CF9" s="373"/>
      <c r="CG9" s="373"/>
      <c r="CH9" s="373"/>
      <c r="CI9" s="373"/>
      <c r="CJ9" s="373"/>
      <c r="CK9" s="373"/>
      <c r="CL9" s="373"/>
      <c r="CM9" s="373"/>
      <c r="CN9" s="373"/>
      <c r="CO9" s="373"/>
      <c r="CP9" s="373"/>
      <c r="CQ9" s="373"/>
      <c r="CR9" s="373"/>
      <c r="CS9" s="429"/>
      <c r="CT9" s="389">
        <v>17.899999999999999</v>
      </c>
      <c r="CU9" s="390"/>
      <c r="CV9" s="390"/>
      <c r="CW9" s="390"/>
      <c r="CX9" s="390"/>
      <c r="CY9" s="390"/>
      <c r="CZ9" s="390"/>
      <c r="DA9" s="391"/>
      <c r="DB9" s="389">
        <v>17.600000000000001</v>
      </c>
      <c r="DC9" s="390"/>
      <c r="DD9" s="390"/>
      <c r="DE9" s="390"/>
      <c r="DF9" s="390"/>
      <c r="DG9" s="390"/>
      <c r="DH9" s="390"/>
      <c r="DI9" s="391"/>
    </row>
    <row r="10" spans="1:119" ht="18.75" customHeight="1" thickBot="1" x14ac:dyDescent="0.2">
      <c r="A10" s="181"/>
      <c r="B10" s="551"/>
      <c r="C10" s="552"/>
      <c r="D10" s="552"/>
      <c r="E10" s="552"/>
      <c r="F10" s="552"/>
      <c r="G10" s="552"/>
      <c r="H10" s="552"/>
      <c r="I10" s="552"/>
      <c r="J10" s="552"/>
      <c r="K10" s="472"/>
      <c r="L10" s="392" t="s">
        <v>113</v>
      </c>
      <c r="M10" s="393"/>
      <c r="N10" s="393"/>
      <c r="O10" s="393"/>
      <c r="P10" s="393"/>
      <c r="Q10" s="394"/>
      <c r="R10" s="395">
        <v>895</v>
      </c>
      <c r="S10" s="396"/>
      <c r="T10" s="396"/>
      <c r="U10" s="396"/>
      <c r="V10" s="398"/>
      <c r="W10" s="560"/>
      <c r="X10" s="370"/>
      <c r="Y10" s="370"/>
      <c r="Z10" s="370"/>
      <c r="AA10" s="370"/>
      <c r="AB10" s="370"/>
      <c r="AC10" s="370"/>
      <c r="AD10" s="370"/>
      <c r="AE10" s="370"/>
      <c r="AF10" s="370"/>
      <c r="AG10" s="370"/>
      <c r="AH10" s="370"/>
      <c r="AI10" s="370"/>
      <c r="AJ10" s="370"/>
      <c r="AK10" s="370"/>
      <c r="AL10" s="561"/>
      <c r="AM10" s="478" t="s">
        <v>114</v>
      </c>
      <c r="AN10" s="393"/>
      <c r="AO10" s="393"/>
      <c r="AP10" s="393"/>
      <c r="AQ10" s="393"/>
      <c r="AR10" s="393"/>
      <c r="AS10" s="393"/>
      <c r="AT10" s="394"/>
      <c r="AU10" s="466" t="s">
        <v>104</v>
      </c>
      <c r="AV10" s="467"/>
      <c r="AW10" s="467"/>
      <c r="AX10" s="467"/>
      <c r="AY10" s="399" t="s">
        <v>115</v>
      </c>
      <c r="AZ10" s="400"/>
      <c r="BA10" s="400"/>
      <c r="BB10" s="400"/>
      <c r="BC10" s="400"/>
      <c r="BD10" s="400"/>
      <c r="BE10" s="400"/>
      <c r="BF10" s="400"/>
      <c r="BG10" s="400"/>
      <c r="BH10" s="400"/>
      <c r="BI10" s="400"/>
      <c r="BJ10" s="400"/>
      <c r="BK10" s="400"/>
      <c r="BL10" s="400"/>
      <c r="BM10" s="401"/>
      <c r="BN10" s="419">
        <v>69802</v>
      </c>
      <c r="BO10" s="420"/>
      <c r="BP10" s="420"/>
      <c r="BQ10" s="420"/>
      <c r="BR10" s="420"/>
      <c r="BS10" s="420"/>
      <c r="BT10" s="420"/>
      <c r="BU10" s="421"/>
      <c r="BV10" s="419">
        <v>57745</v>
      </c>
      <c r="BW10" s="420"/>
      <c r="BX10" s="420"/>
      <c r="BY10" s="420"/>
      <c r="BZ10" s="420"/>
      <c r="CA10" s="420"/>
      <c r="CB10" s="420"/>
      <c r="CC10" s="421"/>
      <c r="CD10" s="184" t="s">
        <v>116</v>
      </c>
      <c r="CE10" s="185"/>
      <c r="CF10" s="185"/>
      <c r="CG10" s="185"/>
      <c r="CH10" s="185"/>
      <c r="CI10" s="185"/>
      <c r="CJ10" s="185"/>
      <c r="CK10" s="185"/>
      <c r="CL10" s="185"/>
      <c r="CM10" s="185"/>
      <c r="CN10" s="185"/>
      <c r="CO10" s="185"/>
      <c r="CP10" s="185"/>
      <c r="CQ10" s="185"/>
      <c r="CR10" s="185"/>
      <c r="CS10" s="186"/>
      <c r="CT10" s="187"/>
      <c r="CU10" s="188"/>
      <c r="CV10" s="188"/>
      <c r="CW10" s="188"/>
      <c r="CX10" s="188"/>
      <c r="CY10" s="188"/>
      <c r="CZ10" s="188"/>
      <c r="DA10" s="189"/>
      <c r="DB10" s="187"/>
      <c r="DC10" s="188"/>
      <c r="DD10" s="188"/>
      <c r="DE10" s="188"/>
      <c r="DF10" s="188"/>
      <c r="DG10" s="188"/>
      <c r="DH10" s="188"/>
      <c r="DI10" s="189"/>
    </row>
    <row r="11" spans="1:119" ht="18.75" customHeight="1" thickBot="1" x14ac:dyDescent="0.2">
      <c r="A11" s="181"/>
      <c r="B11" s="551"/>
      <c r="C11" s="552"/>
      <c r="D11" s="552"/>
      <c r="E11" s="552"/>
      <c r="F11" s="552"/>
      <c r="G11" s="552"/>
      <c r="H11" s="552"/>
      <c r="I11" s="552"/>
      <c r="J11" s="552"/>
      <c r="K11" s="472"/>
      <c r="L11" s="374" t="s">
        <v>117</v>
      </c>
      <c r="M11" s="375"/>
      <c r="N11" s="375"/>
      <c r="O11" s="375"/>
      <c r="P11" s="375"/>
      <c r="Q11" s="376"/>
      <c r="R11" s="548" t="s">
        <v>118</v>
      </c>
      <c r="S11" s="549"/>
      <c r="T11" s="549"/>
      <c r="U11" s="549"/>
      <c r="V11" s="550"/>
      <c r="W11" s="560"/>
      <c r="X11" s="370"/>
      <c r="Y11" s="370"/>
      <c r="Z11" s="370"/>
      <c r="AA11" s="370"/>
      <c r="AB11" s="370"/>
      <c r="AC11" s="370"/>
      <c r="AD11" s="370"/>
      <c r="AE11" s="370"/>
      <c r="AF11" s="370"/>
      <c r="AG11" s="370"/>
      <c r="AH11" s="370"/>
      <c r="AI11" s="370"/>
      <c r="AJ11" s="370"/>
      <c r="AK11" s="370"/>
      <c r="AL11" s="561"/>
      <c r="AM11" s="478" t="s">
        <v>119</v>
      </c>
      <c r="AN11" s="393"/>
      <c r="AO11" s="393"/>
      <c r="AP11" s="393"/>
      <c r="AQ11" s="393"/>
      <c r="AR11" s="393"/>
      <c r="AS11" s="393"/>
      <c r="AT11" s="394"/>
      <c r="AU11" s="466" t="s">
        <v>104</v>
      </c>
      <c r="AV11" s="467"/>
      <c r="AW11" s="467"/>
      <c r="AX11" s="467"/>
      <c r="AY11" s="399" t="s">
        <v>120</v>
      </c>
      <c r="AZ11" s="400"/>
      <c r="BA11" s="400"/>
      <c r="BB11" s="400"/>
      <c r="BC11" s="400"/>
      <c r="BD11" s="400"/>
      <c r="BE11" s="400"/>
      <c r="BF11" s="400"/>
      <c r="BG11" s="400"/>
      <c r="BH11" s="400"/>
      <c r="BI11" s="400"/>
      <c r="BJ11" s="400"/>
      <c r="BK11" s="400"/>
      <c r="BL11" s="400"/>
      <c r="BM11" s="401"/>
      <c r="BN11" s="419">
        <v>0</v>
      </c>
      <c r="BO11" s="420"/>
      <c r="BP11" s="420"/>
      <c r="BQ11" s="420"/>
      <c r="BR11" s="420"/>
      <c r="BS11" s="420"/>
      <c r="BT11" s="420"/>
      <c r="BU11" s="421"/>
      <c r="BV11" s="419">
        <v>0</v>
      </c>
      <c r="BW11" s="420"/>
      <c r="BX11" s="420"/>
      <c r="BY11" s="420"/>
      <c r="BZ11" s="420"/>
      <c r="CA11" s="420"/>
      <c r="CB11" s="420"/>
      <c r="CC11" s="421"/>
      <c r="CD11" s="428" t="s">
        <v>121</v>
      </c>
      <c r="CE11" s="373"/>
      <c r="CF11" s="373"/>
      <c r="CG11" s="373"/>
      <c r="CH11" s="373"/>
      <c r="CI11" s="373"/>
      <c r="CJ11" s="373"/>
      <c r="CK11" s="373"/>
      <c r="CL11" s="373"/>
      <c r="CM11" s="373"/>
      <c r="CN11" s="373"/>
      <c r="CO11" s="373"/>
      <c r="CP11" s="373"/>
      <c r="CQ11" s="373"/>
      <c r="CR11" s="373"/>
      <c r="CS11" s="429"/>
      <c r="CT11" s="522" t="s">
        <v>122</v>
      </c>
      <c r="CU11" s="523"/>
      <c r="CV11" s="523"/>
      <c r="CW11" s="523"/>
      <c r="CX11" s="523"/>
      <c r="CY11" s="523"/>
      <c r="CZ11" s="523"/>
      <c r="DA11" s="524"/>
      <c r="DB11" s="522" t="s">
        <v>122</v>
      </c>
      <c r="DC11" s="523"/>
      <c r="DD11" s="523"/>
      <c r="DE11" s="523"/>
      <c r="DF11" s="523"/>
      <c r="DG11" s="523"/>
      <c r="DH11" s="523"/>
      <c r="DI11" s="524"/>
    </row>
    <row r="12" spans="1:119" ht="18.75" customHeight="1" x14ac:dyDescent="0.15">
      <c r="A12" s="181"/>
      <c r="B12" s="525" t="s">
        <v>123</v>
      </c>
      <c r="C12" s="526"/>
      <c r="D12" s="526"/>
      <c r="E12" s="526"/>
      <c r="F12" s="526"/>
      <c r="G12" s="526"/>
      <c r="H12" s="526"/>
      <c r="I12" s="526"/>
      <c r="J12" s="526"/>
      <c r="K12" s="527"/>
      <c r="L12" s="534" t="s">
        <v>124</v>
      </c>
      <c r="M12" s="535"/>
      <c r="N12" s="535"/>
      <c r="O12" s="535"/>
      <c r="P12" s="535"/>
      <c r="Q12" s="536"/>
      <c r="R12" s="537">
        <v>811</v>
      </c>
      <c r="S12" s="538"/>
      <c r="T12" s="538"/>
      <c r="U12" s="538"/>
      <c r="V12" s="539"/>
      <c r="W12" s="540" t="s">
        <v>1</v>
      </c>
      <c r="X12" s="467"/>
      <c r="Y12" s="467"/>
      <c r="Z12" s="467"/>
      <c r="AA12" s="467"/>
      <c r="AB12" s="541"/>
      <c r="AC12" s="542" t="s">
        <v>125</v>
      </c>
      <c r="AD12" s="543"/>
      <c r="AE12" s="543"/>
      <c r="AF12" s="543"/>
      <c r="AG12" s="544"/>
      <c r="AH12" s="542" t="s">
        <v>126</v>
      </c>
      <c r="AI12" s="543"/>
      <c r="AJ12" s="543"/>
      <c r="AK12" s="543"/>
      <c r="AL12" s="545"/>
      <c r="AM12" s="478" t="s">
        <v>127</v>
      </c>
      <c r="AN12" s="393"/>
      <c r="AO12" s="393"/>
      <c r="AP12" s="393"/>
      <c r="AQ12" s="393"/>
      <c r="AR12" s="393"/>
      <c r="AS12" s="393"/>
      <c r="AT12" s="394"/>
      <c r="AU12" s="466" t="s">
        <v>90</v>
      </c>
      <c r="AV12" s="467"/>
      <c r="AW12" s="467"/>
      <c r="AX12" s="467"/>
      <c r="AY12" s="399" t="s">
        <v>128</v>
      </c>
      <c r="AZ12" s="400"/>
      <c r="BA12" s="400"/>
      <c r="BB12" s="400"/>
      <c r="BC12" s="400"/>
      <c r="BD12" s="400"/>
      <c r="BE12" s="400"/>
      <c r="BF12" s="400"/>
      <c r="BG12" s="400"/>
      <c r="BH12" s="400"/>
      <c r="BI12" s="400"/>
      <c r="BJ12" s="400"/>
      <c r="BK12" s="400"/>
      <c r="BL12" s="400"/>
      <c r="BM12" s="401"/>
      <c r="BN12" s="419">
        <v>100000</v>
      </c>
      <c r="BO12" s="420"/>
      <c r="BP12" s="420"/>
      <c r="BQ12" s="420"/>
      <c r="BR12" s="420"/>
      <c r="BS12" s="420"/>
      <c r="BT12" s="420"/>
      <c r="BU12" s="421"/>
      <c r="BV12" s="419">
        <v>0</v>
      </c>
      <c r="BW12" s="420"/>
      <c r="BX12" s="420"/>
      <c r="BY12" s="420"/>
      <c r="BZ12" s="420"/>
      <c r="CA12" s="420"/>
      <c r="CB12" s="420"/>
      <c r="CC12" s="421"/>
      <c r="CD12" s="428" t="s">
        <v>129</v>
      </c>
      <c r="CE12" s="373"/>
      <c r="CF12" s="373"/>
      <c r="CG12" s="373"/>
      <c r="CH12" s="373"/>
      <c r="CI12" s="373"/>
      <c r="CJ12" s="373"/>
      <c r="CK12" s="373"/>
      <c r="CL12" s="373"/>
      <c r="CM12" s="373"/>
      <c r="CN12" s="373"/>
      <c r="CO12" s="373"/>
      <c r="CP12" s="373"/>
      <c r="CQ12" s="373"/>
      <c r="CR12" s="373"/>
      <c r="CS12" s="429"/>
      <c r="CT12" s="522" t="s">
        <v>122</v>
      </c>
      <c r="CU12" s="523"/>
      <c r="CV12" s="523"/>
      <c r="CW12" s="523"/>
      <c r="CX12" s="523"/>
      <c r="CY12" s="523"/>
      <c r="CZ12" s="523"/>
      <c r="DA12" s="524"/>
      <c r="DB12" s="522" t="s">
        <v>122</v>
      </c>
      <c r="DC12" s="523"/>
      <c r="DD12" s="523"/>
      <c r="DE12" s="523"/>
      <c r="DF12" s="523"/>
      <c r="DG12" s="523"/>
      <c r="DH12" s="523"/>
      <c r="DI12" s="524"/>
    </row>
    <row r="13" spans="1:119" ht="18.75" customHeight="1" x14ac:dyDescent="0.15">
      <c r="A13" s="181"/>
      <c r="B13" s="528"/>
      <c r="C13" s="529"/>
      <c r="D13" s="529"/>
      <c r="E13" s="529"/>
      <c r="F13" s="529"/>
      <c r="G13" s="529"/>
      <c r="H13" s="529"/>
      <c r="I13" s="529"/>
      <c r="J13" s="529"/>
      <c r="K13" s="530"/>
      <c r="L13" s="190"/>
      <c r="M13" s="509" t="s">
        <v>130</v>
      </c>
      <c r="N13" s="510"/>
      <c r="O13" s="510"/>
      <c r="P13" s="510"/>
      <c r="Q13" s="511"/>
      <c r="R13" s="512">
        <v>802</v>
      </c>
      <c r="S13" s="513"/>
      <c r="T13" s="513"/>
      <c r="U13" s="513"/>
      <c r="V13" s="514"/>
      <c r="W13" s="500" t="s">
        <v>131</v>
      </c>
      <c r="X13" s="442"/>
      <c r="Y13" s="442"/>
      <c r="Z13" s="442"/>
      <c r="AA13" s="442"/>
      <c r="AB13" s="443"/>
      <c r="AC13" s="395">
        <v>27</v>
      </c>
      <c r="AD13" s="396"/>
      <c r="AE13" s="396"/>
      <c r="AF13" s="396"/>
      <c r="AG13" s="397"/>
      <c r="AH13" s="395">
        <v>35</v>
      </c>
      <c r="AI13" s="396"/>
      <c r="AJ13" s="396"/>
      <c r="AK13" s="396"/>
      <c r="AL13" s="398"/>
      <c r="AM13" s="478" t="s">
        <v>132</v>
      </c>
      <c r="AN13" s="393"/>
      <c r="AO13" s="393"/>
      <c r="AP13" s="393"/>
      <c r="AQ13" s="393"/>
      <c r="AR13" s="393"/>
      <c r="AS13" s="393"/>
      <c r="AT13" s="394"/>
      <c r="AU13" s="466" t="s">
        <v>104</v>
      </c>
      <c r="AV13" s="467"/>
      <c r="AW13" s="467"/>
      <c r="AX13" s="467"/>
      <c r="AY13" s="399" t="s">
        <v>133</v>
      </c>
      <c r="AZ13" s="400"/>
      <c r="BA13" s="400"/>
      <c r="BB13" s="400"/>
      <c r="BC13" s="400"/>
      <c r="BD13" s="400"/>
      <c r="BE13" s="400"/>
      <c r="BF13" s="400"/>
      <c r="BG13" s="400"/>
      <c r="BH13" s="400"/>
      <c r="BI13" s="400"/>
      <c r="BJ13" s="400"/>
      <c r="BK13" s="400"/>
      <c r="BL13" s="400"/>
      <c r="BM13" s="401"/>
      <c r="BN13" s="419">
        <v>3437</v>
      </c>
      <c r="BO13" s="420"/>
      <c r="BP13" s="420"/>
      <c r="BQ13" s="420"/>
      <c r="BR13" s="420"/>
      <c r="BS13" s="420"/>
      <c r="BT13" s="420"/>
      <c r="BU13" s="421"/>
      <c r="BV13" s="419">
        <v>44170</v>
      </c>
      <c r="BW13" s="420"/>
      <c r="BX13" s="420"/>
      <c r="BY13" s="420"/>
      <c r="BZ13" s="420"/>
      <c r="CA13" s="420"/>
      <c r="CB13" s="420"/>
      <c r="CC13" s="421"/>
      <c r="CD13" s="428" t="s">
        <v>134</v>
      </c>
      <c r="CE13" s="373"/>
      <c r="CF13" s="373"/>
      <c r="CG13" s="373"/>
      <c r="CH13" s="373"/>
      <c r="CI13" s="373"/>
      <c r="CJ13" s="373"/>
      <c r="CK13" s="373"/>
      <c r="CL13" s="373"/>
      <c r="CM13" s="373"/>
      <c r="CN13" s="373"/>
      <c r="CO13" s="373"/>
      <c r="CP13" s="373"/>
      <c r="CQ13" s="373"/>
      <c r="CR13" s="373"/>
      <c r="CS13" s="429"/>
      <c r="CT13" s="389">
        <v>7.9</v>
      </c>
      <c r="CU13" s="390"/>
      <c r="CV13" s="390"/>
      <c r="CW13" s="390"/>
      <c r="CX13" s="390"/>
      <c r="CY13" s="390"/>
      <c r="CZ13" s="390"/>
      <c r="DA13" s="391"/>
      <c r="DB13" s="389">
        <v>7.3</v>
      </c>
      <c r="DC13" s="390"/>
      <c r="DD13" s="390"/>
      <c r="DE13" s="390"/>
      <c r="DF13" s="390"/>
      <c r="DG13" s="390"/>
      <c r="DH13" s="390"/>
      <c r="DI13" s="391"/>
    </row>
    <row r="14" spans="1:119" ht="18.75" customHeight="1" thickBot="1" x14ac:dyDescent="0.2">
      <c r="A14" s="181"/>
      <c r="B14" s="528"/>
      <c r="C14" s="529"/>
      <c r="D14" s="529"/>
      <c r="E14" s="529"/>
      <c r="F14" s="529"/>
      <c r="G14" s="529"/>
      <c r="H14" s="529"/>
      <c r="I14" s="529"/>
      <c r="J14" s="529"/>
      <c r="K14" s="530"/>
      <c r="L14" s="502" t="s">
        <v>135</v>
      </c>
      <c r="M14" s="546"/>
      <c r="N14" s="546"/>
      <c r="O14" s="546"/>
      <c r="P14" s="546"/>
      <c r="Q14" s="547"/>
      <c r="R14" s="512">
        <v>815</v>
      </c>
      <c r="S14" s="513"/>
      <c r="T14" s="513"/>
      <c r="U14" s="513"/>
      <c r="V14" s="514"/>
      <c r="W14" s="515"/>
      <c r="X14" s="445"/>
      <c r="Y14" s="445"/>
      <c r="Z14" s="445"/>
      <c r="AA14" s="445"/>
      <c r="AB14" s="446"/>
      <c r="AC14" s="505">
        <v>7.2</v>
      </c>
      <c r="AD14" s="506"/>
      <c r="AE14" s="506"/>
      <c r="AF14" s="506"/>
      <c r="AG14" s="507"/>
      <c r="AH14" s="505">
        <v>9.1</v>
      </c>
      <c r="AI14" s="506"/>
      <c r="AJ14" s="506"/>
      <c r="AK14" s="506"/>
      <c r="AL14" s="508"/>
      <c r="AM14" s="478"/>
      <c r="AN14" s="393"/>
      <c r="AO14" s="393"/>
      <c r="AP14" s="393"/>
      <c r="AQ14" s="393"/>
      <c r="AR14" s="393"/>
      <c r="AS14" s="393"/>
      <c r="AT14" s="394"/>
      <c r="AU14" s="466"/>
      <c r="AV14" s="467"/>
      <c r="AW14" s="467"/>
      <c r="AX14" s="467"/>
      <c r="AY14" s="399"/>
      <c r="AZ14" s="400"/>
      <c r="BA14" s="400"/>
      <c r="BB14" s="400"/>
      <c r="BC14" s="400"/>
      <c r="BD14" s="400"/>
      <c r="BE14" s="400"/>
      <c r="BF14" s="400"/>
      <c r="BG14" s="400"/>
      <c r="BH14" s="400"/>
      <c r="BI14" s="400"/>
      <c r="BJ14" s="400"/>
      <c r="BK14" s="400"/>
      <c r="BL14" s="400"/>
      <c r="BM14" s="401"/>
      <c r="BN14" s="419"/>
      <c r="BO14" s="420"/>
      <c r="BP14" s="420"/>
      <c r="BQ14" s="420"/>
      <c r="BR14" s="420"/>
      <c r="BS14" s="420"/>
      <c r="BT14" s="420"/>
      <c r="BU14" s="421"/>
      <c r="BV14" s="419"/>
      <c r="BW14" s="420"/>
      <c r="BX14" s="420"/>
      <c r="BY14" s="420"/>
      <c r="BZ14" s="420"/>
      <c r="CA14" s="420"/>
      <c r="CB14" s="420"/>
      <c r="CC14" s="421"/>
      <c r="CD14" s="425" t="s">
        <v>136</v>
      </c>
      <c r="CE14" s="426"/>
      <c r="CF14" s="426"/>
      <c r="CG14" s="426"/>
      <c r="CH14" s="426"/>
      <c r="CI14" s="426"/>
      <c r="CJ14" s="426"/>
      <c r="CK14" s="426"/>
      <c r="CL14" s="426"/>
      <c r="CM14" s="426"/>
      <c r="CN14" s="426"/>
      <c r="CO14" s="426"/>
      <c r="CP14" s="426"/>
      <c r="CQ14" s="426"/>
      <c r="CR14" s="426"/>
      <c r="CS14" s="427"/>
      <c r="CT14" s="516" t="s">
        <v>122</v>
      </c>
      <c r="CU14" s="517"/>
      <c r="CV14" s="517"/>
      <c r="CW14" s="517"/>
      <c r="CX14" s="517"/>
      <c r="CY14" s="517"/>
      <c r="CZ14" s="517"/>
      <c r="DA14" s="518"/>
      <c r="DB14" s="516" t="s">
        <v>122</v>
      </c>
      <c r="DC14" s="517"/>
      <c r="DD14" s="517"/>
      <c r="DE14" s="517"/>
      <c r="DF14" s="517"/>
      <c r="DG14" s="517"/>
      <c r="DH14" s="517"/>
      <c r="DI14" s="518"/>
    </row>
    <row r="15" spans="1:119" ht="18.75" customHeight="1" x14ac:dyDescent="0.15">
      <c r="A15" s="181"/>
      <c r="B15" s="528"/>
      <c r="C15" s="529"/>
      <c r="D15" s="529"/>
      <c r="E15" s="529"/>
      <c r="F15" s="529"/>
      <c r="G15" s="529"/>
      <c r="H15" s="529"/>
      <c r="I15" s="529"/>
      <c r="J15" s="529"/>
      <c r="K15" s="530"/>
      <c r="L15" s="190"/>
      <c r="M15" s="509" t="s">
        <v>130</v>
      </c>
      <c r="N15" s="510"/>
      <c r="O15" s="510"/>
      <c r="P15" s="510"/>
      <c r="Q15" s="511"/>
      <c r="R15" s="512">
        <v>807</v>
      </c>
      <c r="S15" s="513"/>
      <c r="T15" s="513"/>
      <c r="U15" s="513"/>
      <c r="V15" s="514"/>
      <c r="W15" s="500" t="s">
        <v>137</v>
      </c>
      <c r="X15" s="442"/>
      <c r="Y15" s="442"/>
      <c r="Z15" s="442"/>
      <c r="AA15" s="442"/>
      <c r="AB15" s="443"/>
      <c r="AC15" s="395">
        <v>65</v>
      </c>
      <c r="AD15" s="396"/>
      <c r="AE15" s="396"/>
      <c r="AF15" s="396"/>
      <c r="AG15" s="397"/>
      <c r="AH15" s="395">
        <v>62</v>
      </c>
      <c r="AI15" s="396"/>
      <c r="AJ15" s="396"/>
      <c r="AK15" s="396"/>
      <c r="AL15" s="398"/>
      <c r="AM15" s="478"/>
      <c r="AN15" s="393"/>
      <c r="AO15" s="393"/>
      <c r="AP15" s="393"/>
      <c r="AQ15" s="393"/>
      <c r="AR15" s="393"/>
      <c r="AS15" s="393"/>
      <c r="AT15" s="394"/>
      <c r="AU15" s="466"/>
      <c r="AV15" s="467"/>
      <c r="AW15" s="467"/>
      <c r="AX15" s="467"/>
      <c r="AY15" s="411" t="s">
        <v>138</v>
      </c>
      <c r="AZ15" s="412"/>
      <c r="BA15" s="412"/>
      <c r="BB15" s="412"/>
      <c r="BC15" s="412"/>
      <c r="BD15" s="412"/>
      <c r="BE15" s="412"/>
      <c r="BF15" s="412"/>
      <c r="BG15" s="412"/>
      <c r="BH15" s="412"/>
      <c r="BI15" s="412"/>
      <c r="BJ15" s="412"/>
      <c r="BK15" s="412"/>
      <c r="BL15" s="412"/>
      <c r="BM15" s="413"/>
      <c r="BN15" s="414">
        <v>234458</v>
      </c>
      <c r="BO15" s="415"/>
      <c r="BP15" s="415"/>
      <c r="BQ15" s="415"/>
      <c r="BR15" s="415"/>
      <c r="BS15" s="415"/>
      <c r="BT15" s="415"/>
      <c r="BU15" s="416"/>
      <c r="BV15" s="414">
        <v>239357</v>
      </c>
      <c r="BW15" s="415"/>
      <c r="BX15" s="415"/>
      <c r="BY15" s="415"/>
      <c r="BZ15" s="415"/>
      <c r="CA15" s="415"/>
      <c r="CB15" s="415"/>
      <c r="CC15" s="416"/>
      <c r="CD15" s="519" t="s">
        <v>139</v>
      </c>
      <c r="CE15" s="520"/>
      <c r="CF15" s="520"/>
      <c r="CG15" s="520"/>
      <c r="CH15" s="520"/>
      <c r="CI15" s="520"/>
      <c r="CJ15" s="520"/>
      <c r="CK15" s="520"/>
      <c r="CL15" s="520"/>
      <c r="CM15" s="520"/>
      <c r="CN15" s="520"/>
      <c r="CO15" s="520"/>
      <c r="CP15" s="520"/>
      <c r="CQ15" s="520"/>
      <c r="CR15" s="520"/>
      <c r="CS15" s="521"/>
      <c r="CT15" s="191"/>
      <c r="CU15" s="192"/>
      <c r="CV15" s="192"/>
      <c r="CW15" s="192"/>
      <c r="CX15" s="192"/>
      <c r="CY15" s="192"/>
      <c r="CZ15" s="192"/>
      <c r="DA15" s="193"/>
      <c r="DB15" s="191"/>
      <c r="DC15" s="192"/>
      <c r="DD15" s="192"/>
      <c r="DE15" s="192"/>
      <c r="DF15" s="192"/>
      <c r="DG15" s="192"/>
      <c r="DH15" s="192"/>
      <c r="DI15" s="193"/>
    </row>
    <row r="16" spans="1:119" ht="18.75" customHeight="1" x14ac:dyDescent="0.15">
      <c r="A16" s="181"/>
      <c r="B16" s="528"/>
      <c r="C16" s="529"/>
      <c r="D16" s="529"/>
      <c r="E16" s="529"/>
      <c r="F16" s="529"/>
      <c r="G16" s="529"/>
      <c r="H16" s="529"/>
      <c r="I16" s="529"/>
      <c r="J16" s="529"/>
      <c r="K16" s="530"/>
      <c r="L16" s="502" t="s">
        <v>140</v>
      </c>
      <c r="M16" s="503"/>
      <c r="N16" s="503"/>
      <c r="O16" s="503"/>
      <c r="P16" s="503"/>
      <c r="Q16" s="504"/>
      <c r="R16" s="497" t="s">
        <v>141</v>
      </c>
      <c r="S16" s="498"/>
      <c r="T16" s="498"/>
      <c r="U16" s="498"/>
      <c r="V16" s="499"/>
      <c r="W16" s="515"/>
      <c r="X16" s="445"/>
      <c r="Y16" s="445"/>
      <c r="Z16" s="445"/>
      <c r="AA16" s="445"/>
      <c r="AB16" s="446"/>
      <c r="AC16" s="505">
        <v>17.399999999999999</v>
      </c>
      <c r="AD16" s="506"/>
      <c r="AE16" s="506"/>
      <c r="AF16" s="506"/>
      <c r="AG16" s="507"/>
      <c r="AH16" s="505">
        <v>16.100000000000001</v>
      </c>
      <c r="AI16" s="506"/>
      <c r="AJ16" s="506"/>
      <c r="AK16" s="506"/>
      <c r="AL16" s="508"/>
      <c r="AM16" s="478"/>
      <c r="AN16" s="393"/>
      <c r="AO16" s="393"/>
      <c r="AP16" s="393"/>
      <c r="AQ16" s="393"/>
      <c r="AR16" s="393"/>
      <c r="AS16" s="393"/>
      <c r="AT16" s="394"/>
      <c r="AU16" s="466"/>
      <c r="AV16" s="467"/>
      <c r="AW16" s="467"/>
      <c r="AX16" s="467"/>
      <c r="AY16" s="399" t="s">
        <v>142</v>
      </c>
      <c r="AZ16" s="400"/>
      <c r="BA16" s="400"/>
      <c r="BB16" s="400"/>
      <c r="BC16" s="400"/>
      <c r="BD16" s="400"/>
      <c r="BE16" s="400"/>
      <c r="BF16" s="400"/>
      <c r="BG16" s="400"/>
      <c r="BH16" s="400"/>
      <c r="BI16" s="400"/>
      <c r="BJ16" s="400"/>
      <c r="BK16" s="400"/>
      <c r="BL16" s="400"/>
      <c r="BM16" s="401"/>
      <c r="BN16" s="419">
        <v>1135183</v>
      </c>
      <c r="BO16" s="420"/>
      <c r="BP16" s="420"/>
      <c r="BQ16" s="420"/>
      <c r="BR16" s="420"/>
      <c r="BS16" s="420"/>
      <c r="BT16" s="420"/>
      <c r="BU16" s="421"/>
      <c r="BV16" s="419">
        <v>1106997</v>
      </c>
      <c r="BW16" s="420"/>
      <c r="BX16" s="420"/>
      <c r="BY16" s="420"/>
      <c r="BZ16" s="420"/>
      <c r="CA16" s="420"/>
      <c r="CB16" s="420"/>
      <c r="CC16" s="421"/>
      <c r="CD16" s="194"/>
      <c r="CE16" s="417"/>
      <c r="CF16" s="417"/>
      <c r="CG16" s="417"/>
      <c r="CH16" s="417"/>
      <c r="CI16" s="417"/>
      <c r="CJ16" s="417"/>
      <c r="CK16" s="417"/>
      <c r="CL16" s="417"/>
      <c r="CM16" s="417"/>
      <c r="CN16" s="417"/>
      <c r="CO16" s="417"/>
      <c r="CP16" s="417"/>
      <c r="CQ16" s="417"/>
      <c r="CR16" s="417"/>
      <c r="CS16" s="418"/>
      <c r="CT16" s="389"/>
      <c r="CU16" s="390"/>
      <c r="CV16" s="390"/>
      <c r="CW16" s="390"/>
      <c r="CX16" s="390"/>
      <c r="CY16" s="390"/>
      <c r="CZ16" s="390"/>
      <c r="DA16" s="391"/>
      <c r="DB16" s="389"/>
      <c r="DC16" s="390"/>
      <c r="DD16" s="390"/>
      <c r="DE16" s="390"/>
      <c r="DF16" s="390"/>
      <c r="DG16" s="390"/>
      <c r="DH16" s="390"/>
      <c r="DI16" s="391"/>
    </row>
    <row r="17" spans="1:113" ht="18.75" customHeight="1" thickBot="1" x14ac:dyDescent="0.2">
      <c r="A17" s="181"/>
      <c r="B17" s="531"/>
      <c r="C17" s="532"/>
      <c r="D17" s="532"/>
      <c r="E17" s="532"/>
      <c r="F17" s="532"/>
      <c r="G17" s="532"/>
      <c r="H17" s="532"/>
      <c r="I17" s="532"/>
      <c r="J17" s="532"/>
      <c r="K17" s="533"/>
      <c r="L17" s="195"/>
      <c r="M17" s="494" t="s">
        <v>143</v>
      </c>
      <c r="N17" s="495"/>
      <c r="O17" s="495"/>
      <c r="P17" s="495"/>
      <c r="Q17" s="496"/>
      <c r="R17" s="497" t="s">
        <v>144</v>
      </c>
      <c r="S17" s="498"/>
      <c r="T17" s="498"/>
      <c r="U17" s="498"/>
      <c r="V17" s="499"/>
      <c r="W17" s="500" t="s">
        <v>145</v>
      </c>
      <c r="X17" s="442"/>
      <c r="Y17" s="442"/>
      <c r="Z17" s="442"/>
      <c r="AA17" s="442"/>
      <c r="AB17" s="443"/>
      <c r="AC17" s="395">
        <v>282</v>
      </c>
      <c r="AD17" s="396"/>
      <c r="AE17" s="396"/>
      <c r="AF17" s="396"/>
      <c r="AG17" s="397"/>
      <c r="AH17" s="395">
        <v>288</v>
      </c>
      <c r="AI17" s="396"/>
      <c r="AJ17" s="396"/>
      <c r="AK17" s="396"/>
      <c r="AL17" s="398"/>
      <c r="AM17" s="478"/>
      <c r="AN17" s="393"/>
      <c r="AO17" s="393"/>
      <c r="AP17" s="393"/>
      <c r="AQ17" s="393"/>
      <c r="AR17" s="393"/>
      <c r="AS17" s="393"/>
      <c r="AT17" s="394"/>
      <c r="AU17" s="466"/>
      <c r="AV17" s="467"/>
      <c r="AW17" s="467"/>
      <c r="AX17" s="467"/>
      <c r="AY17" s="399" t="s">
        <v>146</v>
      </c>
      <c r="AZ17" s="400"/>
      <c r="BA17" s="400"/>
      <c r="BB17" s="400"/>
      <c r="BC17" s="400"/>
      <c r="BD17" s="400"/>
      <c r="BE17" s="400"/>
      <c r="BF17" s="400"/>
      <c r="BG17" s="400"/>
      <c r="BH17" s="400"/>
      <c r="BI17" s="400"/>
      <c r="BJ17" s="400"/>
      <c r="BK17" s="400"/>
      <c r="BL17" s="400"/>
      <c r="BM17" s="401"/>
      <c r="BN17" s="419">
        <v>295149</v>
      </c>
      <c r="BO17" s="420"/>
      <c r="BP17" s="420"/>
      <c r="BQ17" s="420"/>
      <c r="BR17" s="420"/>
      <c r="BS17" s="420"/>
      <c r="BT17" s="420"/>
      <c r="BU17" s="421"/>
      <c r="BV17" s="419">
        <v>301884</v>
      </c>
      <c r="BW17" s="420"/>
      <c r="BX17" s="420"/>
      <c r="BY17" s="420"/>
      <c r="BZ17" s="420"/>
      <c r="CA17" s="420"/>
      <c r="CB17" s="420"/>
      <c r="CC17" s="421"/>
      <c r="CD17" s="194"/>
      <c r="CE17" s="417"/>
      <c r="CF17" s="417"/>
      <c r="CG17" s="417"/>
      <c r="CH17" s="417"/>
      <c r="CI17" s="417"/>
      <c r="CJ17" s="417"/>
      <c r="CK17" s="417"/>
      <c r="CL17" s="417"/>
      <c r="CM17" s="417"/>
      <c r="CN17" s="417"/>
      <c r="CO17" s="417"/>
      <c r="CP17" s="417"/>
      <c r="CQ17" s="417"/>
      <c r="CR17" s="417"/>
      <c r="CS17" s="418"/>
      <c r="CT17" s="389"/>
      <c r="CU17" s="390"/>
      <c r="CV17" s="390"/>
      <c r="CW17" s="390"/>
      <c r="CX17" s="390"/>
      <c r="CY17" s="390"/>
      <c r="CZ17" s="390"/>
      <c r="DA17" s="391"/>
      <c r="DB17" s="389"/>
      <c r="DC17" s="390"/>
      <c r="DD17" s="390"/>
      <c r="DE17" s="390"/>
      <c r="DF17" s="390"/>
      <c r="DG17" s="390"/>
      <c r="DH17" s="390"/>
      <c r="DI17" s="391"/>
    </row>
    <row r="18" spans="1:113" ht="18.75" customHeight="1" thickBot="1" x14ac:dyDescent="0.2">
      <c r="A18" s="181"/>
      <c r="B18" s="471" t="s">
        <v>147</v>
      </c>
      <c r="C18" s="472"/>
      <c r="D18" s="472"/>
      <c r="E18" s="473"/>
      <c r="F18" s="473"/>
      <c r="G18" s="473"/>
      <c r="H18" s="473"/>
      <c r="I18" s="473"/>
      <c r="J18" s="473"/>
      <c r="K18" s="473"/>
      <c r="L18" s="474">
        <v>133.38999999999999</v>
      </c>
      <c r="M18" s="474"/>
      <c r="N18" s="474"/>
      <c r="O18" s="474"/>
      <c r="P18" s="474"/>
      <c r="Q18" s="474"/>
      <c r="R18" s="475"/>
      <c r="S18" s="475"/>
      <c r="T18" s="475"/>
      <c r="U18" s="475"/>
      <c r="V18" s="476"/>
      <c r="W18" s="490"/>
      <c r="X18" s="491"/>
      <c r="Y18" s="491"/>
      <c r="Z18" s="491"/>
      <c r="AA18" s="491"/>
      <c r="AB18" s="501"/>
      <c r="AC18" s="383">
        <v>75.400000000000006</v>
      </c>
      <c r="AD18" s="384"/>
      <c r="AE18" s="384"/>
      <c r="AF18" s="384"/>
      <c r="AG18" s="477"/>
      <c r="AH18" s="383">
        <v>74.8</v>
      </c>
      <c r="AI18" s="384"/>
      <c r="AJ18" s="384"/>
      <c r="AK18" s="384"/>
      <c r="AL18" s="385"/>
      <c r="AM18" s="478"/>
      <c r="AN18" s="393"/>
      <c r="AO18" s="393"/>
      <c r="AP18" s="393"/>
      <c r="AQ18" s="393"/>
      <c r="AR18" s="393"/>
      <c r="AS18" s="393"/>
      <c r="AT18" s="394"/>
      <c r="AU18" s="466"/>
      <c r="AV18" s="467"/>
      <c r="AW18" s="467"/>
      <c r="AX18" s="467"/>
      <c r="AY18" s="399" t="s">
        <v>148</v>
      </c>
      <c r="AZ18" s="400"/>
      <c r="BA18" s="400"/>
      <c r="BB18" s="400"/>
      <c r="BC18" s="400"/>
      <c r="BD18" s="400"/>
      <c r="BE18" s="400"/>
      <c r="BF18" s="400"/>
      <c r="BG18" s="400"/>
      <c r="BH18" s="400"/>
      <c r="BI18" s="400"/>
      <c r="BJ18" s="400"/>
      <c r="BK18" s="400"/>
      <c r="BL18" s="400"/>
      <c r="BM18" s="401"/>
      <c r="BN18" s="419">
        <v>1075512</v>
      </c>
      <c r="BO18" s="420"/>
      <c r="BP18" s="420"/>
      <c r="BQ18" s="420"/>
      <c r="BR18" s="420"/>
      <c r="BS18" s="420"/>
      <c r="BT18" s="420"/>
      <c r="BU18" s="421"/>
      <c r="BV18" s="419">
        <v>1024537</v>
      </c>
      <c r="BW18" s="420"/>
      <c r="BX18" s="420"/>
      <c r="BY18" s="420"/>
      <c r="BZ18" s="420"/>
      <c r="CA18" s="420"/>
      <c r="CB18" s="420"/>
      <c r="CC18" s="421"/>
      <c r="CD18" s="194"/>
      <c r="CE18" s="417"/>
      <c r="CF18" s="417"/>
      <c r="CG18" s="417"/>
      <c r="CH18" s="417"/>
      <c r="CI18" s="417"/>
      <c r="CJ18" s="417"/>
      <c r="CK18" s="417"/>
      <c r="CL18" s="417"/>
      <c r="CM18" s="417"/>
      <c r="CN18" s="417"/>
      <c r="CO18" s="417"/>
      <c r="CP18" s="417"/>
      <c r="CQ18" s="417"/>
      <c r="CR18" s="417"/>
      <c r="CS18" s="418"/>
      <c r="CT18" s="389"/>
      <c r="CU18" s="390"/>
      <c r="CV18" s="390"/>
      <c r="CW18" s="390"/>
      <c r="CX18" s="390"/>
      <c r="CY18" s="390"/>
      <c r="CZ18" s="390"/>
      <c r="DA18" s="391"/>
      <c r="DB18" s="389"/>
      <c r="DC18" s="390"/>
      <c r="DD18" s="390"/>
      <c r="DE18" s="390"/>
      <c r="DF18" s="390"/>
      <c r="DG18" s="390"/>
      <c r="DH18" s="390"/>
      <c r="DI18" s="391"/>
    </row>
    <row r="19" spans="1:113" ht="18.75" customHeight="1" thickBot="1" x14ac:dyDescent="0.2">
      <c r="A19" s="181"/>
      <c r="B19" s="471" t="s">
        <v>149</v>
      </c>
      <c r="C19" s="472"/>
      <c r="D19" s="472"/>
      <c r="E19" s="473"/>
      <c r="F19" s="473"/>
      <c r="G19" s="473"/>
      <c r="H19" s="473"/>
      <c r="I19" s="473"/>
      <c r="J19" s="473"/>
      <c r="K19" s="473"/>
      <c r="L19" s="479">
        <v>6</v>
      </c>
      <c r="M19" s="479"/>
      <c r="N19" s="479"/>
      <c r="O19" s="479"/>
      <c r="P19" s="479"/>
      <c r="Q19" s="479"/>
      <c r="R19" s="480"/>
      <c r="S19" s="480"/>
      <c r="T19" s="480"/>
      <c r="U19" s="480"/>
      <c r="V19" s="481"/>
      <c r="W19" s="488"/>
      <c r="X19" s="489"/>
      <c r="Y19" s="489"/>
      <c r="Z19" s="489"/>
      <c r="AA19" s="489"/>
      <c r="AB19" s="489"/>
      <c r="AC19" s="492"/>
      <c r="AD19" s="492"/>
      <c r="AE19" s="492"/>
      <c r="AF19" s="492"/>
      <c r="AG19" s="492"/>
      <c r="AH19" s="492"/>
      <c r="AI19" s="492"/>
      <c r="AJ19" s="492"/>
      <c r="AK19" s="492"/>
      <c r="AL19" s="493"/>
      <c r="AM19" s="478"/>
      <c r="AN19" s="393"/>
      <c r="AO19" s="393"/>
      <c r="AP19" s="393"/>
      <c r="AQ19" s="393"/>
      <c r="AR19" s="393"/>
      <c r="AS19" s="393"/>
      <c r="AT19" s="394"/>
      <c r="AU19" s="466"/>
      <c r="AV19" s="467"/>
      <c r="AW19" s="467"/>
      <c r="AX19" s="467"/>
      <c r="AY19" s="399" t="s">
        <v>150</v>
      </c>
      <c r="AZ19" s="400"/>
      <c r="BA19" s="400"/>
      <c r="BB19" s="400"/>
      <c r="BC19" s="400"/>
      <c r="BD19" s="400"/>
      <c r="BE19" s="400"/>
      <c r="BF19" s="400"/>
      <c r="BG19" s="400"/>
      <c r="BH19" s="400"/>
      <c r="BI19" s="400"/>
      <c r="BJ19" s="400"/>
      <c r="BK19" s="400"/>
      <c r="BL19" s="400"/>
      <c r="BM19" s="401"/>
      <c r="BN19" s="419">
        <v>1633039</v>
      </c>
      <c r="BO19" s="420"/>
      <c r="BP19" s="420"/>
      <c r="BQ19" s="420"/>
      <c r="BR19" s="420"/>
      <c r="BS19" s="420"/>
      <c r="BT19" s="420"/>
      <c r="BU19" s="421"/>
      <c r="BV19" s="419">
        <v>1514292</v>
      </c>
      <c r="BW19" s="420"/>
      <c r="BX19" s="420"/>
      <c r="BY19" s="420"/>
      <c r="BZ19" s="420"/>
      <c r="CA19" s="420"/>
      <c r="CB19" s="420"/>
      <c r="CC19" s="421"/>
      <c r="CD19" s="194"/>
      <c r="CE19" s="417"/>
      <c r="CF19" s="417"/>
      <c r="CG19" s="417"/>
      <c r="CH19" s="417"/>
      <c r="CI19" s="417"/>
      <c r="CJ19" s="417"/>
      <c r="CK19" s="417"/>
      <c r="CL19" s="417"/>
      <c r="CM19" s="417"/>
      <c r="CN19" s="417"/>
      <c r="CO19" s="417"/>
      <c r="CP19" s="417"/>
      <c r="CQ19" s="417"/>
      <c r="CR19" s="417"/>
      <c r="CS19" s="418"/>
      <c r="CT19" s="389"/>
      <c r="CU19" s="390"/>
      <c r="CV19" s="390"/>
      <c r="CW19" s="390"/>
      <c r="CX19" s="390"/>
      <c r="CY19" s="390"/>
      <c r="CZ19" s="390"/>
      <c r="DA19" s="391"/>
      <c r="DB19" s="389"/>
      <c r="DC19" s="390"/>
      <c r="DD19" s="390"/>
      <c r="DE19" s="390"/>
      <c r="DF19" s="390"/>
      <c r="DG19" s="390"/>
      <c r="DH19" s="390"/>
      <c r="DI19" s="391"/>
    </row>
    <row r="20" spans="1:113" ht="18.75" customHeight="1" thickBot="1" x14ac:dyDescent="0.2">
      <c r="A20" s="181"/>
      <c r="B20" s="471" t="s">
        <v>151</v>
      </c>
      <c r="C20" s="472"/>
      <c r="D20" s="472"/>
      <c r="E20" s="473"/>
      <c r="F20" s="473"/>
      <c r="G20" s="473"/>
      <c r="H20" s="473"/>
      <c r="I20" s="473"/>
      <c r="J20" s="473"/>
      <c r="K20" s="473"/>
      <c r="L20" s="479">
        <v>447</v>
      </c>
      <c r="M20" s="479"/>
      <c r="N20" s="479"/>
      <c r="O20" s="479"/>
      <c r="P20" s="479"/>
      <c r="Q20" s="479"/>
      <c r="R20" s="480"/>
      <c r="S20" s="480"/>
      <c r="T20" s="480"/>
      <c r="U20" s="480"/>
      <c r="V20" s="481"/>
      <c r="W20" s="490"/>
      <c r="X20" s="491"/>
      <c r="Y20" s="491"/>
      <c r="Z20" s="491"/>
      <c r="AA20" s="491"/>
      <c r="AB20" s="491"/>
      <c r="AC20" s="482"/>
      <c r="AD20" s="482"/>
      <c r="AE20" s="482"/>
      <c r="AF20" s="482"/>
      <c r="AG20" s="482"/>
      <c r="AH20" s="482"/>
      <c r="AI20" s="482"/>
      <c r="AJ20" s="482"/>
      <c r="AK20" s="482"/>
      <c r="AL20" s="483"/>
      <c r="AM20" s="484"/>
      <c r="AN20" s="375"/>
      <c r="AO20" s="375"/>
      <c r="AP20" s="375"/>
      <c r="AQ20" s="375"/>
      <c r="AR20" s="375"/>
      <c r="AS20" s="375"/>
      <c r="AT20" s="376"/>
      <c r="AU20" s="485"/>
      <c r="AV20" s="486"/>
      <c r="AW20" s="486"/>
      <c r="AX20" s="487"/>
      <c r="AY20" s="399"/>
      <c r="AZ20" s="400"/>
      <c r="BA20" s="400"/>
      <c r="BB20" s="400"/>
      <c r="BC20" s="400"/>
      <c r="BD20" s="400"/>
      <c r="BE20" s="400"/>
      <c r="BF20" s="400"/>
      <c r="BG20" s="400"/>
      <c r="BH20" s="400"/>
      <c r="BI20" s="400"/>
      <c r="BJ20" s="400"/>
      <c r="BK20" s="400"/>
      <c r="BL20" s="400"/>
      <c r="BM20" s="401"/>
      <c r="BN20" s="419"/>
      <c r="BO20" s="420"/>
      <c r="BP20" s="420"/>
      <c r="BQ20" s="420"/>
      <c r="BR20" s="420"/>
      <c r="BS20" s="420"/>
      <c r="BT20" s="420"/>
      <c r="BU20" s="421"/>
      <c r="BV20" s="419"/>
      <c r="BW20" s="420"/>
      <c r="BX20" s="420"/>
      <c r="BY20" s="420"/>
      <c r="BZ20" s="420"/>
      <c r="CA20" s="420"/>
      <c r="CB20" s="420"/>
      <c r="CC20" s="421"/>
      <c r="CD20" s="194"/>
      <c r="CE20" s="417"/>
      <c r="CF20" s="417"/>
      <c r="CG20" s="417"/>
      <c r="CH20" s="417"/>
      <c r="CI20" s="417"/>
      <c r="CJ20" s="417"/>
      <c r="CK20" s="417"/>
      <c r="CL20" s="417"/>
      <c r="CM20" s="417"/>
      <c r="CN20" s="417"/>
      <c r="CO20" s="417"/>
      <c r="CP20" s="417"/>
      <c r="CQ20" s="417"/>
      <c r="CR20" s="417"/>
      <c r="CS20" s="418"/>
      <c r="CT20" s="389"/>
      <c r="CU20" s="390"/>
      <c r="CV20" s="390"/>
      <c r="CW20" s="390"/>
      <c r="CX20" s="390"/>
      <c r="CY20" s="390"/>
      <c r="CZ20" s="390"/>
      <c r="DA20" s="391"/>
      <c r="DB20" s="389"/>
      <c r="DC20" s="390"/>
      <c r="DD20" s="390"/>
      <c r="DE20" s="390"/>
      <c r="DF20" s="390"/>
      <c r="DG20" s="390"/>
      <c r="DH20" s="390"/>
      <c r="DI20" s="391"/>
    </row>
    <row r="21" spans="1:113" ht="18.75" customHeight="1" thickBot="1" x14ac:dyDescent="0.2">
      <c r="A21" s="181"/>
      <c r="B21" s="468" t="s">
        <v>152</v>
      </c>
      <c r="C21" s="469"/>
      <c r="D21" s="469"/>
      <c r="E21" s="469"/>
      <c r="F21" s="469"/>
      <c r="G21" s="469"/>
      <c r="H21" s="469"/>
      <c r="I21" s="469"/>
      <c r="J21" s="469"/>
      <c r="K21" s="469"/>
      <c r="L21" s="469"/>
      <c r="M21" s="469"/>
      <c r="N21" s="469"/>
      <c r="O21" s="469"/>
      <c r="P21" s="469"/>
      <c r="Q21" s="469"/>
      <c r="R21" s="469"/>
      <c r="S21" s="469"/>
      <c r="T21" s="469"/>
      <c r="U21" s="469"/>
      <c r="V21" s="469"/>
      <c r="W21" s="469"/>
      <c r="X21" s="469"/>
      <c r="Y21" s="469"/>
      <c r="Z21" s="469"/>
      <c r="AA21" s="469"/>
      <c r="AB21" s="469"/>
      <c r="AC21" s="469"/>
      <c r="AD21" s="469"/>
      <c r="AE21" s="469"/>
      <c r="AF21" s="469"/>
      <c r="AG21" s="469"/>
      <c r="AH21" s="469"/>
      <c r="AI21" s="469"/>
      <c r="AJ21" s="469"/>
      <c r="AK21" s="469"/>
      <c r="AL21" s="469"/>
      <c r="AM21" s="469"/>
      <c r="AN21" s="469"/>
      <c r="AO21" s="469"/>
      <c r="AP21" s="469"/>
      <c r="AQ21" s="469"/>
      <c r="AR21" s="469"/>
      <c r="AS21" s="469"/>
      <c r="AT21" s="469"/>
      <c r="AU21" s="469"/>
      <c r="AV21" s="469"/>
      <c r="AW21" s="469"/>
      <c r="AX21" s="470"/>
      <c r="AY21" s="386"/>
      <c r="AZ21" s="387"/>
      <c r="BA21" s="387"/>
      <c r="BB21" s="387"/>
      <c r="BC21" s="387"/>
      <c r="BD21" s="387"/>
      <c r="BE21" s="387"/>
      <c r="BF21" s="387"/>
      <c r="BG21" s="387"/>
      <c r="BH21" s="387"/>
      <c r="BI21" s="387"/>
      <c r="BJ21" s="387"/>
      <c r="BK21" s="387"/>
      <c r="BL21" s="387"/>
      <c r="BM21" s="388"/>
      <c r="BN21" s="422"/>
      <c r="BO21" s="423"/>
      <c r="BP21" s="423"/>
      <c r="BQ21" s="423"/>
      <c r="BR21" s="423"/>
      <c r="BS21" s="423"/>
      <c r="BT21" s="423"/>
      <c r="BU21" s="424"/>
      <c r="BV21" s="422"/>
      <c r="BW21" s="423"/>
      <c r="BX21" s="423"/>
      <c r="BY21" s="423"/>
      <c r="BZ21" s="423"/>
      <c r="CA21" s="423"/>
      <c r="CB21" s="423"/>
      <c r="CC21" s="424"/>
      <c r="CD21" s="194"/>
      <c r="CE21" s="417"/>
      <c r="CF21" s="417"/>
      <c r="CG21" s="417"/>
      <c r="CH21" s="417"/>
      <c r="CI21" s="417"/>
      <c r="CJ21" s="417"/>
      <c r="CK21" s="417"/>
      <c r="CL21" s="417"/>
      <c r="CM21" s="417"/>
      <c r="CN21" s="417"/>
      <c r="CO21" s="417"/>
      <c r="CP21" s="417"/>
      <c r="CQ21" s="417"/>
      <c r="CR21" s="417"/>
      <c r="CS21" s="418"/>
      <c r="CT21" s="389"/>
      <c r="CU21" s="390"/>
      <c r="CV21" s="390"/>
      <c r="CW21" s="390"/>
      <c r="CX21" s="390"/>
      <c r="CY21" s="390"/>
      <c r="CZ21" s="390"/>
      <c r="DA21" s="391"/>
      <c r="DB21" s="389"/>
      <c r="DC21" s="390"/>
      <c r="DD21" s="390"/>
      <c r="DE21" s="390"/>
      <c r="DF21" s="390"/>
      <c r="DG21" s="390"/>
      <c r="DH21" s="390"/>
      <c r="DI21" s="391"/>
    </row>
    <row r="22" spans="1:113" ht="18.75" customHeight="1" x14ac:dyDescent="0.15">
      <c r="A22" s="181"/>
      <c r="B22" s="432" t="s">
        <v>153</v>
      </c>
      <c r="C22" s="433"/>
      <c r="D22" s="434"/>
      <c r="E22" s="441" t="s">
        <v>1</v>
      </c>
      <c r="F22" s="442"/>
      <c r="G22" s="442"/>
      <c r="H22" s="442"/>
      <c r="I22" s="442"/>
      <c r="J22" s="442"/>
      <c r="K22" s="443"/>
      <c r="L22" s="441" t="s">
        <v>154</v>
      </c>
      <c r="M22" s="442"/>
      <c r="N22" s="442"/>
      <c r="O22" s="442"/>
      <c r="P22" s="443"/>
      <c r="Q22" s="447" t="s">
        <v>155</v>
      </c>
      <c r="R22" s="448"/>
      <c r="S22" s="448"/>
      <c r="T22" s="448"/>
      <c r="U22" s="448"/>
      <c r="V22" s="449"/>
      <c r="W22" s="453" t="s">
        <v>156</v>
      </c>
      <c r="X22" s="433"/>
      <c r="Y22" s="434"/>
      <c r="Z22" s="441" t="s">
        <v>1</v>
      </c>
      <c r="AA22" s="442"/>
      <c r="AB22" s="442"/>
      <c r="AC22" s="442"/>
      <c r="AD22" s="442"/>
      <c r="AE22" s="442"/>
      <c r="AF22" s="442"/>
      <c r="AG22" s="443"/>
      <c r="AH22" s="458" t="s">
        <v>157</v>
      </c>
      <c r="AI22" s="442"/>
      <c r="AJ22" s="442"/>
      <c r="AK22" s="442"/>
      <c r="AL22" s="443"/>
      <c r="AM22" s="458" t="s">
        <v>158</v>
      </c>
      <c r="AN22" s="459"/>
      <c r="AO22" s="459"/>
      <c r="AP22" s="459"/>
      <c r="AQ22" s="459"/>
      <c r="AR22" s="460"/>
      <c r="AS22" s="447" t="s">
        <v>155</v>
      </c>
      <c r="AT22" s="448"/>
      <c r="AU22" s="448"/>
      <c r="AV22" s="448"/>
      <c r="AW22" s="448"/>
      <c r="AX22" s="464"/>
      <c r="AY22" s="411" t="s">
        <v>159</v>
      </c>
      <c r="AZ22" s="412"/>
      <c r="BA22" s="412"/>
      <c r="BB22" s="412"/>
      <c r="BC22" s="412"/>
      <c r="BD22" s="412"/>
      <c r="BE22" s="412"/>
      <c r="BF22" s="412"/>
      <c r="BG22" s="412"/>
      <c r="BH22" s="412"/>
      <c r="BI22" s="412"/>
      <c r="BJ22" s="412"/>
      <c r="BK22" s="412"/>
      <c r="BL22" s="412"/>
      <c r="BM22" s="413"/>
      <c r="BN22" s="414">
        <v>3485342</v>
      </c>
      <c r="BO22" s="415"/>
      <c r="BP22" s="415"/>
      <c r="BQ22" s="415"/>
      <c r="BR22" s="415"/>
      <c r="BS22" s="415"/>
      <c r="BT22" s="415"/>
      <c r="BU22" s="416"/>
      <c r="BV22" s="414">
        <v>3412900</v>
      </c>
      <c r="BW22" s="415"/>
      <c r="BX22" s="415"/>
      <c r="BY22" s="415"/>
      <c r="BZ22" s="415"/>
      <c r="CA22" s="415"/>
      <c r="CB22" s="415"/>
      <c r="CC22" s="416"/>
      <c r="CD22" s="194"/>
      <c r="CE22" s="417"/>
      <c r="CF22" s="417"/>
      <c r="CG22" s="417"/>
      <c r="CH22" s="417"/>
      <c r="CI22" s="417"/>
      <c r="CJ22" s="417"/>
      <c r="CK22" s="417"/>
      <c r="CL22" s="417"/>
      <c r="CM22" s="417"/>
      <c r="CN22" s="417"/>
      <c r="CO22" s="417"/>
      <c r="CP22" s="417"/>
      <c r="CQ22" s="417"/>
      <c r="CR22" s="417"/>
      <c r="CS22" s="418"/>
      <c r="CT22" s="389"/>
      <c r="CU22" s="390"/>
      <c r="CV22" s="390"/>
      <c r="CW22" s="390"/>
      <c r="CX22" s="390"/>
      <c r="CY22" s="390"/>
      <c r="CZ22" s="390"/>
      <c r="DA22" s="391"/>
      <c r="DB22" s="389"/>
      <c r="DC22" s="390"/>
      <c r="DD22" s="390"/>
      <c r="DE22" s="390"/>
      <c r="DF22" s="390"/>
      <c r="DG22" s="390"/>
      <c r="DH22" s="390"/>
      <c r="DI22" s="391"/>
    </row>
    <row r="23" spans="1:113" ht="18.75" customHeight="1" x14ac:dyDescent="0.15">
      <c r="A23" s="181"/>
      <c r="B23" s="435"/>
      <c r="C23" s="436"/>
      <c r="D23" s="437"/>
      <c r="E23" s="444"/>
      <c r="F23" s="445"/>
      <c r="G23" s="445"/>
      <c r="H23" s="445"/>
      <c r="I23" s="445"/>
      <c r="J23" s="445"/>
      <c r="K23" s="446"/>
      <c r="L23" s="444"/>
      <c r="M23" s="445"/>
      <c r="N23" s="445"/>
      <c r="O23" s="445"/>
      <c r="P23" s="446"/>
      <c r="Q23" s="450"/>
      <c r="R23" s="451"/>
      <c r="S23" s="451"/>
      <c r="T23" s="451"/>
      <c r="U23" s="451"/>
      <c r="V23" s="452"/>
      <c r="W23" s="454"/>
      <c r="X23" s="436"/>
      <c r="Y23" s="437"/>
      <c r="Z23" s="444"/>
      <c r="AA23" s="445"/>
      <c r="AB23" s="445"/>
      <c r="AC23" s="445"/>
      <c r="AD23" s="445"/>
      <c r="AE23" s="445"/>
      <c r="AF23" s="445"/>
      <c r="AG23" s="446"/>
      <c r="AH23" s="444"/>
      <c r="AI23" s="445"/>
      <c r="AJ23" s="445"/>
      <c r="AK23" s="445"/>
      <c r="AL23" s="446"/>
      <c r="AM23" s="461"/>
      <c r="AN23" s="462"/>
      <c r="AO23" s="462"/>
      <c r="AP23" s="462"/>
      <c r="AQ23" s="462"/>
      <c r="AR23" s="463"/>
      <c r="AS23" s="450"/>
      <c r="AT23" s="451"/>
      <c r="AU23" s="451"/>
      <c r="AV23" s="451"/>
      <c r="AW23" s="451"/>
      <c r="AX23" s="465"/>
      <c r="AY23" s="399" t="s">
        <v>160</v>
      </c>
      <c r="AZ23" s="400"/>
      <c r="BA23" s="400"/>
      <c r="BB23" s="400"/>
      <c r="BC23" s="400"/>
      <c r="BD23" s="400"/>
      <c r="BE23" s="400"/>
      <c r="BF23" s="400"/>
      <c r="BG23" s="400"/>
      <c r="BH23" s="400"/>
      <c r="BI23" s="400"/>
      <c r="BJ23" s="400"/>
      <c r="BK23" s="400"/>
      <c r="BL23" s="400"/>
      <c r="BM23" s="401"/>
      <c r="BN23" s="419">
        <v>3434356</v>
      </c>
      <c r="BO23" s="420"/>
      <c r="BP23" s="420"/>
      <c r="BQ23" s="420"/>
      <c r="BR23" s="420"/>
      <c r="BS23" s="420"/>
      <c r="BT23" s="420"/>
      <c r="BU23" s="421"/>
      <c r="BV23" s="419">
        <v>3370517</v>
      </c>
      <c r="BW23" s="420"/>
      <c r="BX23" s="420"/>
      <c r="BY23" s="420"/>
      <c r="BZ23" s="420"/>
      <c r="CA23" s="420"/>
      <c r="CB23" s="420"/>
      <c r="CC23" s="421"/>
      <c r="CD23" s="194"/>
      <c r="CE23" s="417"/>
      <c r="CF23" s="417"/>
      <c r="CG23" s="417"/>
      <c r="CH23" s="417"/>
      <c r="CI23" s="417"/>
      <c r="CJ23" s="417"/>
      <c r="CK23" s="417"/>
      <c r="CL23" s="417"/>
      <c r="CM23" s="417"/>
      <c r="CN23" s="417"/>
      <c r="CO23" s="417"/>
      <c r="CP23" s="417"/>
      <c r="CQ23" s="417"/>
      <c r="CR23" s="417"/>
      <c r="CS23" s="418"/>
      <c r="CT23" s="389"/>
      <c r="CU23" s="390"/>
      <c r="CV23" s="390"/>
      <c r="CW23" s="390"/>
      <c r="CX23" s="390"/>
      <c r="CY23" s="390"/>
      <c r="CZ23" s="390"/>
      <c r="DA23" s="391"/>
      <c r="DB23" s="389"/>
      <c r="DC23" s="390"/>
      <c r="DD23" s="390"/>
      <c r="DE23" s="390"/>
      <c r="DF23" s="390"/>
      <c r="DG23" s="390"/>
      <c r="DH23" s="390"/>
      <c r="DI23" s="391"/>
    </row>
    <row r="24" spans="1:113" ht="18.75" customHeight="1" thickBot="1" x14ac:dyDescent="0.2">
      <c r="A24" s="181"/>
      <c r="B24" s="435"/>
      <c r="C24" s="436"/>
      <c r="D24" s="437"/>
      <c r="E24" s="392" t="s">
        <v>161</v>
      </c>
      <c r="F24" s="393"/>
      <c r="G24" s="393"/>
      <c r="H24" s="393"/>
      <c r="I24" s="393"/>
      <c r="J24" s="393"/>
      <c r="K24" s="394"/>
      <c r="L24" s="395">
        <v>1</v>
      </c>
      <c r="M24" s="396"/>
      <c r="N24" s="396"/>
      <c r="O24" s="396"/>
      <c r="P24" s="397"/>
      <c r="Q24" s="395">
        <v>6600</v>
      </c>
      <c r="R24" s="396"/>
      <c r="S24" s="396"/>
      <c r="T24" s="396"/>
      <c r="U24" s="396"/>
      <c r="V24" s="397"/>
      <c r="W24" s="454"/>
      <c r="X24" s="436"/>
      <c r="Y24" s="437"/>
      <c r="Z24" s="392" t="s">
        <v>162</v>
      </c>
      <c r="AA24" s="393"/>
      <c r="AB24" s="393"/>
      <c r="AC24" s="393"/>
      <c r="AD24" s="393"/>
      <c r="AE24" s="393"/>
      <c r="AF24" s="393"/>
      <c r="AG24" s="394"/>
      <c r="AH24" s="395">
        <v>40</v>
      </c>
      <c r="AI24" s="396"/>
      <c r="AJ24" s="396"/>
      <c r="AK24" s="396"/>
      <c r="AL24" s="397"/>
      <c r="AM24" s="395">
        <v>108040</v>
      </c>
      <c r="AN24" s="396"/>
      <c r="AO24" s="396"/>
      <c r="AP24" s="396"/>
      <c r="AQ24" s="396"/>
      <c r="AR24" s="397"/>
      <c r="AS24" s="395">
        <v>2701</v>
      </c>
      <c r="AT24" s="396"/>
      <c r="AU24" s="396"/>
      <c r="AV24" s="396"/>
      <c r="AW24" s="396"/>
      <c r="AX24" s="398"/>
      <c r="AY24" s="386" t="s">
        <v>163</v>
      </c>
      <c r="AZ24" s="387"/>
      <c r="BA24" s="387"/>
      <c r="BB24" s="387"/>
      <c r="BC24" s="387"/>
      <c r="BD24" s="387"/>
      <c r="BE24" s="387"/>
      <c r="BF24" s="387"/>
      <c r="BG24" s="387"/>
      <c r="BH24" s="387"/>
      <c r="BI24" s="387"/>
      <c r="BJ24" s="387"/>
      <c r="BK24" s="387"/>
      <c r="BL24" s="387"/>
      <c r="BM24" s="388"/>
      <c r="BN24" s="419">
        <v>2978423</v>
      </c>
      <c r="BO24" s="420"/>
      <c r="BP24" s="420"/>
      <c r="BQ24" s="420"/>
      <c r="BR24" s="420"/>
      <c r="BS24" s="420"/>
      <c r="BT24" s="420"/>
      <c r="BU24" s="421"/>
      <c r="BV24" s="419">
        <v>2846012</v>
      </c>
      <c r="BW24" s="420"/>
      <c r="BX24" s="420"/>
      <c r="BY24" s="420"/>
      <c r="BZ24" s="420"/>
      <c r="CA24" s="420"/>
      <c r="CB24" s="420"/>
      <c r="CC24" s="421"/>
      <c r="CD24" s="194"/>
      <c r="CE24" s="417"/>
      <c r="CF24" s="417"/>
      <c r="CG24" s="417"/>
      <c r="CH24" s="417"/>
      <c r="CI24" s="417"/>
      <c r="CJ24" s="417"/>
      <c r="CK24" s="417"/>
      <c r="CL24" s="417"/>
      <c r="CM24" s="417"/>
      <c r="CN24" s="417"/>
      <c r="CO24" s="417"/>
      <c r="CP24" s="417"/>
      <c r="CQ24" s="417"/>
      <c r="CR24" s="417"/>
      <c r="CS24" s="418"/>
      <c r="CT24" s="389"/>
      <c r="CU24" s="390"/>
      <c r="CV24" s="390"/>
      <c r="CW24" s="390"/>
      <c r="CX24" s="390"/>
      <c r="CY24" s="390"/>
      <c r="CZ24" s="390"/>
      <c r="DA24" s="391"/>
      <c r="DB24" s="389"/>
      <c r="DC24" s="390"/>
      <c r="DD24" s="390"/>
      <c r="DE24" s="390"/>
      <c r="DF24" s="390"/>
      <c r="DG24" s="390"/>
      <c r="DH24" s="390"/>
      <c r="DI24" s="391"/>
    </row>
    <row r="25" spans="1:113" ht="18.75" customHeight="1" x14ac:dyDescent="0.15">
      <c r="A25" s="181"/>
      <c r="B25" s="435"/>
      <c r="C25" s="436"/>
      <c r="D25" s="437"/>
      <c r="E25" s="392" t="s">
        <v>164</v>
      </c>
      <c r="F25" s="393"/>
      <c r="G25" s="393"/>
      <c r="H25" s="393"/>
      <c r="I25" s="393"/>
      <c r="J25" s="393"/>
      <c r="K25" s="394"/>
      <c r="L25" s="395">
        <v>1</v>
      </c>
      <c r="M25" s="396"/>
      <c r="N25" s="396"/>
      <c r="O25" s="396"/>
      <c r="P25" s="397"/>
      <c r="Q25" s="395">
        <v>5650</v>
      </c>
      <c r="R25" s="396"/>
      <c r="S25" s="396"/>
      <c r="T25" s="396"/>
      <c r="U25" s="396"/>
      <c r="V25" s="397"/>
      <c r="W25" s="454"/>
      <c r="X25" s="436"/>
      <c r="Y25" s="437"/>
      <c r="Z25" s="392" t="s">
        <v>165</v>
      </c>
      <c r="AA25" s="393"/>
      <c r="AB25" s="393"/>
      <c r="AC25" s="393"/>
      <c r="AD25" s="393"/>
      <c r="AE25" s="393"/>
      <c r="AF25" s="393"/>
      <c r="AG25" s="394"/>
      <c r="AH25" s="395" t="s">
        <v>122</v>
      </c>
      <c r="AI25" s="396"/>
      <c r="AJ25" s="396"/>
      <c r="AK25" s="396"/>
      <c r="AL25" s="397"/>
      <c r="AM25" s="395" t="s">
        <v>122</v>
      </c>
      <c r="AN25" s="396"/>
      <c r="AO25" s="396"/>
      <c r="AP25" s="396"/>
      <c r="AQ25" s="396"/>
      <c r="AR25" s="397"/>
      <c r="AS25" s="395" t="s">
        <v>122</v>
      </c>
      <c r="AT25" s="396"/>
      <c r="AU25" s="396"/>
      <c r="AV25" s="396"/>
      <c r="AW25" s="396"/>
      <c r="AX25" s="398"/>
      <c r="AY25" s="411" t="s">
        <v>166</v>
      </c>
      <c r="AZ25" s="412"/>
      <c r="BA25" s="412"/>
      <c r="BB25" s="412"/>
      <c r="BC25" s="412"/>
      <c r="BD25" s="412"/>
      <c r="BE25" s="412"/>
      <c r="BF25" s="412"/>
      <c r="BG25" s="412"/>
      <c r="BH25" s="412"/>
      <c r="BI25" s="412"/>
      <c r="BJ25" s="412"/>
      <c r="BK25" s="412"/>
      <c r="BL25" s="412"/>
      <c r="BM25" s="413"/>
      <c r="BN25" s="414" t="s">
        <v>122</v>
      </c>
      <c r="BO25" s="415"/>
      <c r="BP25" s="415"/>
      <c r="BQ25" s="415"/>
      <c r="BR25" s="415"/>
      <c r="BS25" s="415"/>
      <c r="BT25" s="415"/>
      <c r="BU25" s="416"/>
      <c r="BV25" s="414" t="s">
        <v>122</v>
      </c>
      <c r="BW25" s="415"/>
      <c r="BX25" s="415"/>
      <c r="BY25" s="415"/>
      <c r="BZ25" s="415"/>
      <c r="CA25" s="415"/>
      <c r="CB25" s="415"/>
      <c r="CC25" s="416"/>
      <c r="CD25" s="194"/>
      <c r="CE25" s="417"/>
      <c r="CF25" s="417"/>
      <c r="CG25" s="417"/>
      <c r="CH25" s="417"/>
      <c r="CI25" s="417"/>
      <c r="CJ25" s="417"/>
      <c r="CK25" s="417"/>
      <c r="CL25" s="417"/>
      <c r="CM25" s="417"/>
      <c r="CN25" s="417"/>
      <c r="CO25" s="417"/>
      <c r="CP25" s="417"/>
      <c r="CQ25" s="417"/>
      <c r="CR25" s="417"/>
      <c r="CS25" s="418"/>
      <c r="CT25" s="389"/>
      <c r="CU25" s="390"/>
      <c r="CV25" s="390"/>
      <c r="CW25" s="390"/>
      <c r="CX25" s="390"/>
      <c r="CY25" s="390"/>
      <c r="CZ25" s="390"/>
      <c r="DA25" s="391"/>
      <c r="DB25" s="389"/>
      <c r="DC25" s="390"/>
      <c r="DD25" s="390"/>
      <c r="DE25" s="390"/>
      <c r="DF25" s="390"/>
      <c r="DG25" s="390"/>
      <c r="DH25" s="390"/>
      <c r="DI25" s="391"/>
    </row>
    <row r="26" spans="1:113" ht="18.75" customHeight="1" x14ac:dyDescent="0.15">
      <c r="A26" s="181"/>
      <c r="B26" s="435"/>
      <c r="C26" s="436"/>
      <c r="D26" s="437"/>
      <c r="E26" s="392" t="s">
        <v>167</v>
      </c>
      <c r="F26" s="393"/>
      <c r="G26" s="393"/>
      <c r="H26" s="393"/>
      <c r="I26" s="393"/>
      <c r="J26" s="393"/>
      <c r="K26" s="394"/>
      <c r="L26" s="395">
        <v>1</v>
      </c>
      <c r="M26" s="396"/>
      <c r="N26" s="396"/>
      <c r="O26" s="396"/>
      <c r="P26" s="397"/>
      <c r="Q26" s="395">
        <v>5150</v>
      </c>
      <c r="R26" s="396"/>
      <c r="S26" s="396"/>
      <c r="T26" s="396"/>
      <c r="U26" s="396"/>
      <c r="V26" s="397"/>
      <c r="W26" s="454"/>
      <c r="X26" s="436"/>
      <c r="Y26" s="437"/>
      <c r="Z26" s="392" t="s">
        <v>168</v>
      </c>
      <c r="AA26" s="430"/>
      <c r="AB26" s="430"/>
      <c r="AC26" s="430"/>
      <c r="AD26" s="430"/>
      <c r="AE26" s="430"/>
      <c r="AF26" s="430"/>
      <c r="AG26" s="431"/>
      <c r="AH26" s="395">
        <v>1</v>
      </c>
      <c r="AI26" s="396"/>
      <c r="AJ26" s="396"/>
      <c r="AK26" s="396"/>
      <c r="AL26" s="397"/>
      <c r="AM26" s="395" t="s">
        <v>169</v>
      </c>
      <c r="AN26" s="396"/>
      <c r="AO26" s="396"/>
      <c r="AP26" s="396"/>
      <c r="AQ26" s="396"/>
      <c r="AR26" s="397"/>
      <c r="AS26" s="395" t="s">
        <v>169</v>
      </c>
      <c r="AT26" s="396"/>
      <c r="AU26" s="396"/>
      <c r="AV26" s="396"/>
      <c r="AW26" s="396"/>
      <c r="AX26" s="398"/>
      <c r="AY26" s="428" t="s">
        <v>170</v>
      </c>
      <c r="AZ26" s="373"/>
      <c r="BA26" s="373"/>
      <c r="BB26" s="373"/>
      <c r="BC26" s="373"/>
      <c r="BD26" s="373"/>
      <c r="BE26" s="373"/>
      <c r="BF26" s="373"/>
      <c r="BG26" s="373"/>
      <c r="BH26" s="373"/>
      <c r="BI26" s="373"/>
      <c r="BJ26" s="373"/>
      <c r="BK26" s="373"/>
      <c r="BL26" s="373"/>
      <c r="BM26" s="429"/>
      <c r="BN26" s="419" t="s">
        <v>122</v>
      </c>
      <c r="BO26" s="420"/>
      <c r="BP26" s="420"/>
      <c r="BQ26" s="420"/>
      <c r="BR26" s="420"/>
      <c r="BS26" s="420"/>
      <c r="BT26" s="420"/>
      <c r="BU26" s="421"/>
      <c r="BV26" s="419" t="s">
        <v>122</v>
      </c>
      <c r="BW26" s="420"/>
      <c r="BX26" s="420"/>
      <c r="BY26" s="420"/>
      <c r="BZ26" s="420"/>
      <c r="CA26" s="420"/>
      <c r="CB26" s="420"/>
      <c r="CC26" s="421"/>
      <c r="CD26" s="194"/>
      <c r="CE26" s="417"/>
      <c r="CF26" s="417"/>
      <c r="CG26" s="417"/>
      <c r="CH26" s="417"/>
      <c r="CI26" s="417"/>
      <c r="CJ26" s="417"/>
      <c r="CK26" s="417"/>
      <c r="CL26" s="417"/>
      <c r="CM26" s="417"/>
      <c r="CN26" s="417"/>
      <c r="CO26" s="417"/>
      <c r="CP26" s="417"/>
      <c r="CQ26" s="417"/>
      <c r="CR26" s="417"/>
      <c r="CS26" s="418"/>
      <c r="CT26" s="389"/>
      <c r="CU26" s="390"/>
      <c r="CV26" s="390"/>
      <c r="CW26" s="390"/>
      <c r="CX26" s="390"/>
      <c r="CY26" s="390"/>
      <c r="CZ26" s="390"/>
      <c r="DA26" s="391"/>
      <c r="DB26" s="389"/>
      <c r="DC26" s="390"/>
      <c r="DD26" s="390"/>
      <c r="DE26" s="390"/>
      <c r="DF26" s="390"/>
      <c r="DG26" s="390"/>
      <c r="DH26" s="390"/>
      <c r="DI26" s="391"/>
    </row>
    <row r="27" spans="1:113" ht="18.75" customHeight="1" thickBot="1" x14ac:dyDescent="0.2">
      <c r="A27" s="181"/>
      <c r="B27" s="435"/>
      <c r="C27" s="436"/>
      <c r="D27" s="437"/>
      <c r="E27" s="392" t="s">
        <v>171</v>
      </c>
      <c r="F27" s="393"/>
      <c r="G27" s="393"/>
      <c r="H27" s="393"/>
      <c r="I27" s="393"/>
      <c r="J27" s="393"/>
      <c r="K27" s="394"/>
      <c r="L27" s="395">
        <v>1</v>
      </c>
      <c r="M27" s="396"/>
      <c r="N27" s="396"/>
      <c r="O27" s="396"/>
      <c r="P27" s="397"/>
      <c r="Q27" s="395">
        <v>2100</v>
      </c>
      <c r="R27" s="396"/>
      <c r="S27" s="396"/>
      <c r="T27" s="396"/>
      <c r="U27" s="396"/>
      <c r="V27" s="397"/>
      <c r="W27" s="454"/>
      <c r="X27" s="436"/>
      <c r="Y27" s="437"/>
      <c r="Z27" s="392" t="s">
        <v>172</v>
      </c>
      <c r="AA27" s="393"/>
      <c r="AB27" s="393"/>
      <c r="AC27" s="393"/>
      <c r="AD27" s="393"/>
      <c r="AE27" s="393"/>
      <c r="AF27" s="393"/>
      <c r="AG27" s="394"/>
      <c r="AH27" s="395" t="s">
        <v>122</v>
      </c>
      <c r="AI27" s="396"/>
      <c r="AJ27" s="396"/>
      <c r="AK27" s="396"/>
      <c r="AL27" s="397"/>
      <c r="AM27" s="395" t="s">
        <v>122</v>
      </c>
      <c r="AN27" s="396"/>
      <c r="AO27" s="396"/>
      <c r="AP27" s="396"/>
      <c r="AQ27" s="396"/>
      <c r="AR27" s="397"/>
      <c r="AS27" s="395" t="s">
        <v>122</v>
      </c>
      <c r="AT27" s="396"/>
      <c r="AU27" s="396"/>
      <c r="AV27" s="396"/>
      <c r="AW27" s="396"/>
      <c r="AX27" s="398"/>
      <c r="AY27" s="425" t="s">
        <v>173</v>
      </c>
      <c r="AZ27" s="426"/>
      <c r="BA27" s="426"/>
      <c r="BB27" s="426"/>
      <c r="BC27" s="426"/>
      <c r="BD27" s="426"/>
      <c r="BE27" s="426"/>
      <c r="BF27" s="426"/>
      <c r="BG27" s="426"/>
      <c r="BH27" s="426"/>
      <c r="BI27" s="426"/>
      <c r="BJ27" s="426"/>
      <c r="BK27" s="426"/>
      <c r="BL27" s="426"/>
      <c r="BM27" s="427"/>
      <c r="BN27" s="422">
        <v>33227</v>
      </c>
      <c r="BO27" s="423"/>
      <c r="BP27" s="423"/>
      <c r="BQ27" s="423"/>
      <c r="BR27" s="423"/>
      <c r="BS27" s="423"/>
      <c r="BT27" s="423"/>
      <c r="BU27" s="424"/>
      <c r="BV27" s="422">
        <v>33227</v>
      </c>
      <c r="BW27" s="423"/>
      <c r="BX27" s="423"/>
      <c r="BY27" s="423"/>
      <c r="BZ27" s="423"/>
      <c r="CA27" s="423"/>
      <c r="CB27" s="423"/>
      <c r="CC27" s="424"/>
      <c r="CD27" s="196"/>
      <c r="CE27" s="417"/>
      <c r="CF27" s="417"/>
      <c r="CG27" s="417"/>
      <c r="CH27" s="417"/>
      <c r="CI27" s="417"/>
      <c r="CJ27" s="417"/>
      <c r="CK27" s="417"/>
      <c r="CL27" s="417"/>
      <c r="CM27" s="417"/>
      <c r="CN27" s="417"/>
      <c r="CO27" s="417"/>
      <c r="CP27" s="417"/>
      <c r="CQ27" s="417"/>
      <c r="CR27" s="417"/>
      <c r="CS27" s="418"/>
      <c r="CT27" s="389"/>
      <c r="CU27" s="390"/>
      <c r="CV27" s="390"/>
      <c r="CW27" s="390"/>
      <c r="CX27" s="390"/>
      <c r="CY27" s="390"/>
      <c r="CZ27" s="390"/>
      <c r="DA27" s="391"/>
      <c r="DB27" s="389"/>
      <c r="DC27" s="390"/>
      <c r="DD27" s="390"/>
      <c r="DE27" s="390"/>
      <c r="DF27" s="390"/>
      <c r="DG27" s="390"/>
      <c r="DH27" s="390"/>
      <c r="DI27" s="391"/>
    </row>
    <row r="28" spans="1:113" ht="18.75" customHeight="1" x14ac:dyDescent="0.15">
      <c r="A28" s="181"/>
      <c r="B28" s="435"/>
      <c r="C28" s="436"/>
      <c r="D28" s="437"/>
      <c r="E28" s="392" t="s">
        <v>174</v>
      </c>
      <c r="F28" s="393"/>
      <c r="G28" s="393"/>
      <c r="H28" s="393"/>
      <c r="I28" s="393"/>
      <c r="J28" s="393"/>
      <c r="K28" s="394"/>
      <c r="L28" s="395">
        <v>1</v>
      </c>
      <c r="M28" s="396"/>
      <c r="N28" s="396"/>
      <c r="O28" s="396"/>
      <c r="P28" s="397"/>
      <c r="Q28" s="395">
        <v>1700</v>
      </c>
      <c r="R28" s="396"/>
      <c r="S28" s="396"/>
      <c r="T28" s="396"/>
      <c r="U28" s="396"/>
      <c r="V28" s="397"/>
      <c r="W28" s="454"/>
      <c r="X28" s="436"/>
      <c r="Y28" s="437"/>
      <c r="Z28" s="392" t="s">
        <v>175</v>
      </c>
      <c r="AA28" s="393"/>
      <c r="AB28" s="393"/>
      <c r="AC28" s="393"/>
      <c r="AD28" s="393"/>
      <c r="AE28" s="393"/>
      <c r="AF28" s="393"/>
      <c r="AG28" s="394"/>
      <c r="AH28" s="395" t="s">
        <v>122</v>
      </c>
      <c r="AI28" s="396"/>
      <c r="AJ28" s="396"/>
      <c r="AK28" s="396"/>
      <c r="AL28" s="397"/>
      <c r="AM28" s="395" t="s">
        <v>122</v>
      </c>
      <c r="AN28" s="396"/>
      <c r="AO28" s="396"/>
      <c r="AP28" s="396"/>
      <c r="AQ28" s="396"/>
      <c r="AR28" s="397"/>
      <c r="AS28" s="395" t="s">
        <v>122</v>
      </c>
      <c r="AT28" s="396"/>
      <c r="AU28" s="396"/>
      <c r="AV28" s="396"/>
      <c r="AW28" s="396"/>
      <c r="AX28" s="398"/>
      <c r="AY28" s="402" t="s">
        <v>176</v>
      </c>
      <c r="AZ28" s="403"/>
      <c r="BA28" s="403"/>
      <c r="BB28" s="404"/>
      <c r="BC28" s="411" t="s">
        <v>46</v>
      </c>
      <c r="BD28" s="412"/>
      <c r="BE28" s="412"/>
      <c r="BF28" s="412"/>
      <c r="BG28" s="412"/>
      <c r="BH28" s="412"/>
      <c r="BI28" s="412"/>
      <c r="BJ28" s="412"/>
      <c r="BK28" s="412"/>
      <c r="BL28" s="412"/>
      <c r="BM28" s="413"/>
      <c r="BN28" s="414">
        <v>1584190</v>
      </c>
      <c r="BO28" s="415"/>
      <c r="BP28" s="415"/>
      <c r="BQ28" s="415"/>
      <c r="BR28" s="415"/>
      <c r="BS28" s="415"/>
      <c r="BT28" s="415"/>
      <c r="BU28" s="416"/>
      <c r="BV28" s="414">
        <v>1614386</v>
      </c>
      <c r="BW28" s="415"/>
      <c r="BX28" s="415"/>
      <c r="BY28" s="415"/>
      <c r="BZ28" s="415"/>
      <c r="CA28" s="415"/>
      <c r="CB28" s="415"/>
      <c r="CC28" s="416"/>
      <c r="CD28" s="194"/>
      <c r="CE28" s="417"/>
      <c r="CF28" s="417"/>
      <c r="CG28" s="417"/>
      <c r="CH28" s="417"/>
      <c r="CI28" s="417"/>
      <c r="CJ28" s="417"/>
      <c r="CK28" s="417"/>
      <c r="CL28" s="417"/>
      <c r="CM28" s="417"/>
      <c r="CN28" s="417"/>
      <c r="CO28" s="417"/>
      <c r="CP28" s="417"/>
      <c r="CQ28" s="417"/>
      <c r="CR28" s="417"/>
      <c r="CS28" s="418"/>
      <c r="CT28" s="389"/>
      <c r="CU28" s="390"/>
      <c r="CV28" s="390"/>
      <c r="CW28" s="390"/>
      <c r="CX28" s="390"/>
      <c r="CY28" s="390"/>
      <c r="CZ28" s="390"/>
      <c r="DA28" s="391"/>
      <c r="DB28" s="389"/>
      <c r="DC28" s="390"/>
      <c r="DD28" s="390"/>
      <c r="DE28" s="390"/>
      <c r="DF28" s="390"/>
      <c r="DG28" s="390"/>
      <c r="DH28" s="390"/>
      <c r="DI28" s="391"/>
    </row>
    <row r="29" spans="1:113" ht="18.75" customHeight="1" x14ac:dyDescent="0.15">
      <c r="A29" s="181"/>
      <c r="B29" s="435"/>
      <c r="C29" s="436"/>
      <c r="D29" s="437"/>
      <c r="E29" s="392" t="s">
        <v>177</v>
      </c>
      <c r="F29" s="393"/>
      <c r="G29" s="393"/>
      <c r="H29" s="393"/>
      <c r="I29" s="393"/>
      <c r="J29" s="393"/>
      <c r="K29" s="394"/>
      <c r="L29" s="395">
        <v>6</v>
      </c>
      <c r="M29" s="396"/>
      <c r="N29" s="396"/>
      <c r="O29" s="396"/>
      <c r="P29" s="397"/>
      <c r="Q29" s="395">
        <v>1600</v>
      </c>
      <c r="R29" s="396"/>
      <c r="S29" s="396"/>
      <c r="T29" s="396"/>
      <c r="U29" s="396"/>
      <c r="V29" s="397"/>
      <c r="W29" s="455"/>
      <c r="X29" s="456"/>
      <c r="Y29" s="457"/>
      <c r="Z29" s="392" t="s">
        <v>178</v>
      </c>
      <c r="AA29" s="393"/>
      <c r="AB29" s="393"/>
      <c r="AC29" s="393"/>
      <c r="AD29" s="393"/>
      <c r="AE29" s="393"/>
      <c r="AF29" s="393"/>
      <c r="AG29" s="394"/>
      <c r="AH29" s="395">
        <v>40</v>
      </c>
      <c r="AI29" s="396"/>
      <c r="AJ29" s="396"/>
      <c r="AK29" s="396"/>
      <c r="AL29" s="397"/>
      <c r="AM29" s="395">
        <v>108040</v>
      </c>
      <c r="AN29" s="396"/>
      <c r="AO29" s="396"/>
      <c r="AP29" s="396"/>
      <c r="AQ29" s="396"/>
      <c r="AR29" s="397"/>
      <c r="AS29" s="395">
        <v>2701</v>
      </c>
      <c r="AT29" s="396"/>
      <c r="AU29" s="396"/>
      <c r="AV29" s="396"/>
      <c r="AW29" s="396"/>
      <c r="AX29" s="398"/>
      <c r="AY29" s="405"/>
      <c r="AZ29" s="406"/>
      <c r="BA29" s="406"/>
      <c r="BB29" s="407"/>
      <c r="BC29" s="399" t="s">
        <v>179</v>
      </c>
      <c r="BD29" s="400"/>
      <c r="BE29" s="400"/>
      <c r="BF29" s="400"/>
      <c r="BG29" s="400"/>
      <c r="BH29" s="400"/>
      <c r="BI29" s="400"/>
      <c r="BJ29" s="400"/>
      <c r="BK29" s="400"/>
      <c r="BL29" s="400"/>
      <c r="BM29" s="401"/>
      <c r="BN29" s="419">
        <v>145024</v>
      </c>
      <c r="BO29" s="420"/>
      <c r="BP29" s="420"/>
      <c r="BQ29" s="420"/>
      <c r="BR29" s="420"/>
      <c r="BS29" s="420"/>
      <c r="BT29" s="420"/>
      <c r="BU29" s="421"/>
      <c r="BV29" s="419">
        <v>138665</v>
      </c>
      <c r="BW29" s="420"/>
      <c r="BX29" s="420"/>
      <c r="BY29" s="420"/>
      <c r="BZ29" s="420"/>
      <c r="CA29" s="420"/>
      <c r="CB29" s="420"/>
      <c r="CC29" s="421"/>
      <c r="CD29" s="196"/>
      <c r="CE29" s="417"/>
      <c r="CF29" s="417"/>
      <c r="CG29" s="417"/>
      <c r="CH29" s="417"/>
      <c r="CI29" s="417"/>
      <c r="CJ29" s="417"/>
      <c r="CK29" s="417"/>
      <c r="CL29" s="417"/>
      <c r="CM29" s="417"/>
      <c r="CN29" s="417"/>
      <c r="CO29" s="417"/>
      <c r="CP29" s="417"/>
      <c r="CQ29" s="417"/>
      <c r="CR29" s="417"/>
      <c r="CS29" s="418"/>
      <c r="CT29" s="389"/>
      <c r="CU29" s="390"/>
      <c r="CV29" s="390"/>
      <c r="CW29" s="390"/>
      <c r="CX29" s="390"/>
      <c r="CY29" s="390"/>
      <c r="CZ29" s="390"/>
      <c r="DA29" s="391"/>
      <c r="DB29" s="389"/>
      <c r="DC29" s="390"/>
      <c r="DD29" s="390"/>
      <c r="DE29" s="390"/>
      <c r="DF29" s="390"/>
      <c r="DG29" s="390"/>
      <c r="DH29" s="390"/>
      <c r="DI29" s="391"/>
    </row>
    <row r="30" spans="1:113" ht="18.75" customHeight="1" thickBot="1" x14ac:dyDescent="0.2">
      <c r="A30" s="181"/>
      <c r="B30" s="438"/>
      <c r="C30" s="439"/>
      <c r="D30" s="440"/>
      <c r="E30" s="374"/>
      <c r="F30" s="375"/>
      <c r="G30" s="375"/>
      <c r="H30" s="375"/>
      <c r="I30" s="375"/>
      <c r="J30" s="375"/>
      <c r="K30" s="376"/>
      <c r="L30" s="377"/>
      <c r="M30" s="378"/>
      <c r="N30" s="378"/>
      <c r="O30" s="378"/>
      <c r="P30" s="379"/>
      <c r="Q30" s="377"/>
      <c r="R30" s="378"/>
      <c r="S30" s="378"/>
      <c r="T30" s="378"/>
      <c r="U30" s="378"/>
      <c r="V30" s="379"/>
      <c r="W30" s="380" t="s">
        <v>180</v>
      </c>
      <c r="X30" s="381"/>
      <c r="Y30" s="381"/>
      <c r="Z30" s="381"/>
      <c r="AA30" s="381"/>
      <c r="AB30" s="381"/>
      <c r="AC30" s="381"/>
      <c r="AD30" s="381"/>
      <c r="AE30" s="381"/>
      <c r="AF30" s="381"/>
      <c r="AG30" s="382"/>
      <c r="AH30" s="383">
        <v>90.7</v>
      </c>
      <c r="AI30" s="384"/>
      <c r="AJ30" s="384"/>
      <c r="AK30" s="384"/>
      <c r="AL30" s="384"/>
      <c r="AM30" s="384"/>
      <c r="AN30" s="384"/>
      <c r="AO30" s="384"/>
      <c r="AP30" s="384"/>
      <c r="AQ30" s="384"/>
      <c r="AR30" s="384"/>
      <c r="AS30" s="384"/>
      <c r="AT30" s="384"/>
      <c r="AU30" s="384"/>
      <c r="AV30" s="384"/>
      <c r="AW30" s="384"/>
      <c r="AX30" s="385"/>
      <c r="AY30" s="408"/>
      <c r="AZ30" s="409"/>
      <c r="BA30" s="409"/>
      <c r="BB30" s="410"/>
      <c r="BC30" s="386" t="s">
        <v>48</v>
      </c>
      <c r="BD30" s="387"/>
      <c r="BE30" s="387"/>
      <c r="BF30" s="387"/>
      <c r="BG30" s="387"/>
      <c r="BH30" s="387"/>
      <c r="BI30" s="387"/>
      <c r="BJ30" s="387"/>
      <c r="BK30" s="387"/>
      <c r="BL30" s="387"/>
      <c r="BM30" s="388"/>
      <c r="BN30" s="422">
        <v>777765</v>
      </c>
      <c r="BO30" s="423"/>
      <c r="BP30" s="423"/>
      <c r="BQ30" s="423"/>
      <c r="BR30" s="423"/>
      <c r="BS30" s="423"/>
      <c r="BT30" s="423"/>
      <c r="BU30" s="424"/>
      <c r="BV30" s="422">
        <v>1187418</v>
      </c>
      <c r="BW30" s="423"/>
      <c r="BX30" s="423"/>
      <c r="BY30" s="423"/>
      <c r="BZ30" s="423"/>
      <c r="CA30" s="423"/>
      <c r="CB30" s="423"/>
      <c r="CC30" s="424"/>
      <c r="CD30" s="197"/>
      <c r="CE30" s="198"/>
      <c r="CF30" s="198"/>
      <c r="CG30" s="198"/>
      <c r="CH30" s="198"/>
      <c r="CI30" s="198"/>
      <c r="CJ30" s="198"/>
      <c r="CK30" s="198"/>
      <c r="CL30" s="198"/>
      <c r="CM30" s="198"/>
      <c r="CN30" s="198"/>
      <c r="CO30" s="198"/>
      <c r="CP30" s="198"/>
      <c r="CQ30" s="198"/>
      <c r="CR30" s="198"/>
      <c r="CS30" s="199"/>
      <c r="CT30" s="200"/>
      <c r="CU30" s="201"/>
      <c r="CV30" s="201"/>
      <c r="CW30" s="201"/>
      <c r="CX30" s="201"/>
      <c r="CY30" s="201"/>
      <c r="CZ30" s="201"/>
      <c r="DA30" s="202"/>
      <c r="DB30" s="200"/>
      <c r="DC30" s="201"/>
      <c r="DD30" s="201"/>
      <c r="DE30" s="201"/>
      <c r="DF30" s="201"/>
      <c r="DG30" s="201"/>
      <c r="DH30" s="201"/>
      <c r="DI30" s="202"/>
    </row>
    <row r="31" spans="1:113" ht="13.5" customHeight="1" x14ac:dyDescent="0.15">
      <c r="A31" s="181"/>
      <c r="B31" s="203"/>
      <c r="DI31" s="204"/>
    </row>
    <row r="32" spans="1:113" ht="13.5" customHeight="1" x14ac:dyDescent="0.15">
      <c r="A32" s="181"/>
      <c r="B32" s="205"/>
      <c r="C32" s="372" t="s">
        <v>181</v>
      </c>
      <c r="D32" s="372"/>
      <c r="E32" s="372"/>
      <c r="F32" s="372"/>
      <c r="G32" s="372"/>
      <c r="H32" s="372"/>
      <c r="I32" s="372"/>
      <c r="J32" s="372"/>
      <c r="K32" s="372"/>
      <c r="L32" s="372"/>
      <c r="M32" s="372"/>
      <c r="N32" s="372"/>
      <c r="O32" s="372"/>
      <c r="P32" s="372"/>
      <c r="Q32" s="372"/>
      <c r="R32" s="372"/>
      <c r="S32" s="372"/>
      <c r="U32" s="373" t="s">
        <v>182</v>
      </c>
      <c r="V32" s="373"/>
      <c r="W32" s="373"/>
      <c r="X32" s="373"/>
      <c r="Y32" s="373"/>
      <c r="Z32" s="373"/>
      <c r="AA32" s="373"/>
      <c r="AB32" s="373"/>
      <c r="AC32" s="373"/>
      <c r="AD32" s="373"/>
      <c r="AE32" s="373"/>
      <c r="AF32" s="373"/>
      <c r="AG32" s="373"/>
      <c r="AH32" s="373"/>
      <c r="AI32" s="373"/>
      <c r="AJ32" s="373"/>
      <c r="AK32" s="373"/>
      <c r="AM32" s="373" t="s">
        <v>183</v>
      </c>
      <c r="AN32" s="373"/>
      <c r="AO32" s="373"/>
      <c r="AP32" s="373"/>
      <c r="AQ32" s="373"/>
      <c r="AR32" s="373"/>
      <c r="AS32" s="373"/>
      <c r="AT32" s="373"/>
      <c r="AU32" s="373"/>
      <c r="AV32" s="373"/>
      <c r="AW32" s="373"/>
      <c r="AX32" s="373"/>
      <c r="AY32" s="373"/>
      <c r="AZ32" s="373"/>
      <c r="BA32" s="373"/>
      <c r="BB32" s="373"/>
      <c r="BC32" s="373"/>
      <c r="BE32" s="373" t="s">
        <v>184</v>
      </c>
      <c r="BF32" s="373"/>
      <c r="BG32" s="373"/>
      <c r="BH32" s="373"/>
      <c r="BI32" s="373"/>
      <c r="BJ32" s="373"/>
      <c r="BK32" s="373"/>
      <c r="BL32" s="373"/>
      <c r="BM32" s="373"/>
      <c r="BN32" s="373"/>
      <c r="BO32" s="373"/>
      <c r="BP32" s="373"/>
      <c r="BQ32" s="373"/>
      <c r="BR32" s="373"/>
      <c r="BS32" s="373"/>
      <c r="BT32" s="373"/>
      <c r="BU32" s="373"/>
      <c r="BW32" s="373" t="s">
        <v>185</v>
      </c>
      <c r="BX32" s="373"/>
      <c r="BY32" s="373"/>
      <c r="BZ32" s="373"/>
      <c r="CA32" s="373"/>
      <c r="CB32" s="373"/>
      <c r="CC32" s="373"/>
      <c r="CD32" s="373"/>
      <c r="CE32" s="373"/>
      <c r="CF32" s="373"/>
      <c r="CG32" s="373"/>
      <c r="CH32" s="373"/>
      <c r="CI32" s="373"/>
      <c r="CJ32" s="373"/>
      <c r="CK32" s="373"/>
      <c r="CL32" s="373"/>
      <c r="CM32" s="373"/>
      <c r="CO32" s="373" t="s">
        <v>186</v>
      </c>
      <c r="CP32" s="373"/>
      <c r="CQ32" s="373"/>
      <c r="CR32" s="373"/>
      <c r="CS32" s="373"/>
      <c r="CT32" s="373"/>
      <c r="CU32" s="373"/>
      <c r="CV32" s="373"/>
      <c r="CW32" s="373"/>
      <c r="CX32" s="373"/>
      <c r="CY32" s="373"/>
      <c r="CZ32" s="373"/>
      <c r="DA32" s="373"/>
      <c r="DB32" s="373"/>
      <c r="DC32" s="373"/>
      <c r="DD32" s="373"/>
      <c r="DE32" s="373"/>
      <c r="DI32" s="204"/>
    </row>
    <row r="33" spans="1:113" ht="13.5" customHeight="1" x14ac:dyDescent="0.15">
      <c r="A33" s="181"/>
      <c r="B33" s="205"/>
      <c r="C33" s="371" t="s">
        <v>187</v>
      </c>
      <c r="D33" s="371"/>
      <c r="E33" s="370" t="s">
        <v>188</v>
      </c>
      <c r="F33" s="370"/>
      <c r="G33" s="370"/>
      <c r="H33" s="370"/>
      <c r="I33" s="370"/>
      <c r="J33" s="370"/>
      <c r="K33" s="370"/>
      <c r="L33" s="370"/>
      <c r="M33" s="370"/>
      <c r="N33" s="370"/>
      <c r="O33" s="370"/>
      <c r="P33" s="370"/>
      <c r="Q33" s="370"/>
      <c r="R33" s="370"/>
      <c r="S33" s="370"/>
      <c r="T33" s="206"/>
      <c r="U33" s="371" t="s">
        <v>187</v>
      </c>
      <c r="V33" s="371"/>
      <c r="W33" s="370" t="s">
        <v>188</v>
      </c>
      <c r="X33" s="370"/>
      <c r="Y33" s="370"/>
      <c r="Z33" s="370"/>
      <c r="AA33" s="370"/>
      <c r="AB33" s="370"/>
      <c r="AC33" s="370"/>
      <c r="AD33" s="370"/>
      <c r="AE33" s="370"/>
      <c r="AF33" s="370"/>
      <c r="AG33" s="370"/>
      <c r="AH33" s="370"/>
      <c r="AI33" s="370"/>
      <c r="AJ33" s="370"/>
      <c r="AK33" s="370"/>
      <c r="AL33" s="206"/>
      <c r="AM33" s="371" t="s">
        <v>187</v>
      </c>
      <c r="AN33" s="371"/>
      <c r="AO33" s="370" t="s">
        <v>188</v>
      </c>
      <c r="AP33" s="370"/>
      <c r="AQ33" s="370"/>
      <c r="AR33" s="370"/>
      <c r="AS33" s="370"/>
      <c r="AT33" s="370"/>
      <c r="AU33" s="370"/>
      <c r="AV33" s="370"/>
      <c r="AW33" s="370"/>
      <c r="AX33" s="370"/>
      <c r="AY33" s="370"/>
      <c r="AZ33" s="370"/>
      <c r="BA33" s="370"/>
      <c r="BB33" s="370"/>
      <c r="BC33" s="370"/>
      <c r="BD33" s="207"/>
      <c r="BE33" s="370" t="s">
        <v>189</v>
      </c>
      <c r="BF33" s="370"/>
      <c r="BG33" s="370" t="s">
        <v>190</v>
      </c>
      <c r="BH33" s="370"/>
      <c r="BI33" s="370"/>
      <c r="BJ33" s="370"/>
      <c r="BK33" s="370"/>
      <c r="BL33" s="370"/>
      <c r="BM33" s="370"/>
      <c r="BN33" s="370"/>
      <c r="BO33" s="370"/>
      <c r="BP33" s="370"/>
      <c r="BQ33" s="370"/>
      <c r="BR33" s="370"/>
      <c r="BS33" s="370"/>
      <c r="BT33" s="370"/>
      <c r="BU33" s="370"/>
      <c r="BV33" s="207"/>
      <c r="BW33" s="371" t="s">
        <v>189</v>
      </c>
      <c r="BX33" s="371"/>
      <c r="BY33" s="370" t="s">
        <v>191</v>
      </c>
      <c r="BZ33" s="370"/>
      <c r="CA33" s="370"/>
      <c r="CB33" s="370"/>
      <c r="CC33" s="370"/>
      <c r="CD33" s="370"/>
      <c r="CE33" s="370"/>
      <c r="CF33" s="370"/>
      <c r="CG33" s="370"/>
      <c r="CH33" s="370"/>
      <c r="CI33" s="370"/>
      <c r="CJ33" s="370"/>
      <c r="CK33" s="370"/>
      <c r="CL33" s="370"/>
      <c r="CM33" s="370"/>
      <c r="CN33" s="206"/>
      <c r="CO33" s="371" t="s">
        <v>187</v>
      </c>
      <c r="CP33" s="371"/>
      <c r="CQ33" s="370" t="s">
        <v>192</v>
      </c>
      <c r="CR33" s="370"/>
      <c r="CS33" s="370"/>
      <c r="CT33" s="370"/>
      <c r="CU33" s="370"/>
      <c r="CV33" s="370"/>
      <c r="CW33" s="370"/>
      <c r="CX33" s="370"/>
      <c r="CY33" s="370"/>
      <c r="CZ33" s="370"/>
      <c r="DA33" s="370"/>
      <c r="DB33" s="370"/>
      <c r="DC33" s="370"/>
      <c r="DD33" s="370"/>
      <c r="DE33" s="370"/>
      <c r="DF33" s="206"/>
      <c r="DG33" s="369" t="s">
        <v>193</v>
      </c>
      <c r="DH33" s="369"/>
      <c r="DI33" s="208"/>
    </row>
    <row r="34" spans="1:113" ht="32.25" customHeight="1" x14ac:dyDescent="0.15">
      <c r="A34" s="181"/>
      <c r="B34" s="205"/>
      <c r="C34" s="367">
        <f>IF(E34="","",1)</f>
        <v>1</v>
      </c>
      <c r="D34" s="367"/>
      <c r="E34" s="368" t="str">
        <f>IF('各会計、関係団体の財政状況及び健全化判断比率'!B7="","",'各会計、関係団体の財政状況及び健全化判断比率'!B7)</f>
        <v>一般会計</v>
      </c>
      <c r="F34" s="368"/>
      <c r="G34" s="368"/>
      <c r="H34" s="368"/>
      <c r="I34" s="368"/>
      <c r="J34" s="368"/>
      <c r="K34" s="368"/>
      <c r="L34" s="368"/>
      <c r="M34" s="368"/>
      <c r="N34" s="368"/>
      <c r="O34" s="368"/>
      <c r="P34" s="368"/>
      <c r="Q34" s="368"/>
      <c r="R34" s="368"/>
      <c r="S34" s="368"/>
      <c r="T34" s="181"/>
      <c r="U34" s="367">
        <f>IF(W34="","",MAX(C34:D43)+1)</f>
        <v>4</v>
      </c>
      <c r="V34" s="367"/>
      <c r="W34" s="368" t="str">
        <f>IF('各会計、関係団体の財政状況及び健全化判断比率'!B28="","",'各会計、関係団体の財政状況及び健全化判断比率'!B28)</f>
        <v>国民健康保険事業会計（事業勘定）</v>
      </c>
      <c r="X34" s="368"/>
      <c r="Y34" s="368"/>
      <c r="Z34" s="368"/>
      <c r="AA34" s="368"/>
      <c r="AB34" s="368"/>
      <c r="AC34" s="368"/>
      <c r="AD34" s="368"/>
      <c r="AE34" s="368"/>
      <c r="AF34" s="368"/>
      <c r="AG34" s="368"/>
      <c r="AH34" s="368"/>
      <c r="AI34" s="368"/>
      <c r="AJ34" s="368"/>
      <c r="AK34" s="368"/>
      <c r="AL34" s="181"/>
      <c r="AM34" s="367" t="str">
        <f>IF(AO34="","",MAX(C34:D43,U34:V43)+1)</f>
        <v/>
      </c>
      <c r="AN34" s="367"/>
      <c r="AO34" s="368"/>
      <c r="AP34" s="368"/>
      <c r="AQ34" s="368"/>
      <c r="AR34" s="368"/>
      <c r="AS34" s="368"/>
      <c r="AT34" s="368"/>
      <c r="AU34" s="368"/>
      <c r="AV34" s="368"/>
      <c r="AW34" s="368"/>
      <c r="AX34" s="368"/>
      <c r="AY34" s="368"/>
      <c r="AZ34" s="368"/>
      <c r="BA34" s="368"/>
      <c r="BB34" s="368"/>
      <c r="BC34" s="368"/>
      <c r="BD34" s="181"/>
      <c r="BE34" s="367">
        <f>IF(BG34="","",MAX(C34:D43,U34:V43,AM34:AN43)+1)</f>
        <v>8</v>
      </c>
      <c r="BF34" s="367"/>
      <c r="BG34" s="368" t="str">
        <f>IF('各会計、関係団体の財政状況及び健全化判断比率'!B32="","",'各会計、関係団体の財政状況及び健全化判断比率'!B32)</f>
        <v>簡易水道事業会計</v>
      </c>
      <c r="BH34" s="368"/>
      <c r="BI34" s="368"/>
      <c r="BJ34" s="368"/>
      <c r="BK34" s="368"/>
      <c r="BL34" s="368"/>
      <c r="BM34" s="368"/>
      <c r="BN34" s="368"/>
      <c r="BO34" s="368"/>
      <c r="BP34" s="368"/>
      <c r="BQ34" s="368"/>
      <c r="BR34" s="368"/>
      <c r="BS34" s="368"/>
      <c r="BT34" s="368"/>
      <c r="BU34" s="368"/>
      <c r="BV34" s="181"/>
      <c r="BW34" s="367">
        <f>IF(BY34="","",MAX(C34:D43,U34:V43,AM34:AN43,BE34:BF43)+1)</f>
        <v>9</v>
      </c>
      <c r="BX34" s="367"/>
      <c r="BY34" s="368" t="str">
        <f>IF('各会計、関係団体の財政状況及び健全化判断比率'!B68="","",'各会計、関係団体の財政状況及び健全化判断比率'!B68)</f>
        <v>奈良県市町村総合事務組合</v>
      </c>
      <c r="BZ34" s="368"/>
      <c r="CA34" s="368"/>
      <c r="CB34" s="368"/>
      <c r="CC34" s="368"/>
      <c r="CD34" s="368"/>
      <c r="CE34" s="368"/>
      <c r="CF34" s="368"/>
      <c r="CG34" s="368"/>
      <c r="CH34" s="368"/>
      <c r="CI34" s="368"/>
      <c r="CJ34" s="368"/>
      <c r="CK34" s="368"/>
      <c r="CL34" s="368"/>
      <c r="CM34" s="368"/>
      <c r="CN34" s="181"/>
      <c r="CO34" s="367">
        <f>IF(CQ34="","",MAX(C34:D43,U34:V43,AM34:AN43,BE34:BF43,BW34:BX43)+1)</f>
        <v>15</v>
      </c>
      <c r="CP34" s="367"/>
      <c r="CQ34" s="368" t="str">
        <f>IF('各会計、関係団体の財政状況及び健全化判断比率'!BS7="","",'各会計、関係団体の財政状況及び健全化判断比率'!BS7)</f>
        <v>下北山むらづくりセンター</v>
      </c>
      <c r="CR34" s="368"/>
      <c r="CS34" s="368"/>
      <c r="CT34" s="368"/>
      <c r="CU34" s="368"/>
      <c r="CV34" s="368"/>
      <c r="CW34" s="368"/>
      <c r="CX34" s="368"/>
      <c r="CY34" s="368"/>
      <c r="CZ34" s="368"/>
      <c r="DA34" s="368"/>
      <c r="DB34" s="368"/>
      <c r="DC34" s="368"/>
      <c r="DD34" s="368"/>
      <c r="DE34" s="368"/>
      <c r="DG34" s="365" t="str">
        <f>IF('各会計、関係団体の財政状況及び健全化判断比率'!BR7="","",'各会計、関係団体の財政状況及び健全化判断比率'!BR7)</f>
        <v/>
      </c>
      <c r="DH34" s="365"/>
      <c r="DI34" s="208"/>
    </row>
    <row r="35" spans="1:113" ht="32.25" customHeight="1" x14ac:dyDescent="0.15">
      <c r="A35" s="181"/>
      <c r="B35" s="205"/>
      <c r="C35" s="367">
        <f>IF(E35="","",C34+1)</f>
        <v>2</v>
      </c>
      <c r="D35" s="367"/>
      <c r="E35" s="368" t="str">
        <f>IF('各会計、関係団体の財政状況及び健全化判断比率'!B8="","",'各会計、関係団体の財政状況及び健全化判断比率'!B8)</f>
        <v>池の平公園管理運営特別会計</v>
      </c>
      <c r="F35" s="368"/>
      <c r="G35" s="368"/>
      <c r="H35" s="368"/>
      <c r="I35" s="368"/>
      <c r="J35" s="368"/>
      <c r="K35" s="368"/>
      <c r="L35" s="368"/>
      <c r="M35" s="368"/>
      <c r="N35" s="368"/>
      <c r="O35" s="368"/>
      <c r="P35" s="368"/>
      <c r="Q35" s="368"/>
      <c r="R35" s="368"/>
      <c r="S35" s="368"/>
      <c r="T35" s="181"/>
      <c r="U35" s="367">
        <f>IF(W35="","",U34+1)</f>
        <v>5</v>
      </c>
      <c r="V35" s="367"/>
      <c r="W35" s="368" t="str">
        <f>IF('各会計、関係団体の財政状況及び健全化判断比率'!B29="","",'各会計、関係団体の財政状況及び健全化判断比率'!B29)</f>
        <v>国民健康保険事業会計（直診勘定）</v>
      </c>
      <c r="X35" s="368"/>
      <c r="Y35" s="368"/>
      <c r="Z35" s="368"/>
      <c r="AA35" s="368"/>
      <c r="AB35" s="368"/>
      <c r="AC35" s="368"/>
      <c r="AD35" s="368"/>
      <c r="AE35" s="368"/>
      <c r="AF35" s="368"/>
      <c r="AG35" s="368"/>
      <c r="AH35" s="368"/>
      <c r="AI35" s="368"/>
      <c r="AJ35" s="368"/>
      <c r="AK35" s="368"/>
      <c r="AL35" s="181"/>
      <c r="AM35" s="367" t="str">
        <f t="shared" ref="AM35:AM43" si="0">IF(AO35="","",AM34+1)</f>
        <v/>
      </c>
      <c r="AN35" s="367"/>
      <c r="AO35" s="368"/>
      <c r="AP35" s="368"/>
      <c r="AQ35" s="368"/>
      <c r="AR35" s="368"/>
      <c r="AS35" s="368"/>
      <c r="AT35" s="368"/>
      <c r="AU35" s="368"/>
      <c r="AV35" s="368"/>
      <c r="AW35" s="368"/>
      <c r="AX35" s="368"/>
      <c r="AY35" s="368"/>
      <c r="AZ35" s="368"/>
      <c r="BA35" s="368"/>
      <c r="BB35" s="368"/>
      <c r="BC35" s="368"/>
      <c r="BD35" s="181"/>
      <c r="BE35" s="367" t="str">
        <f t="shared" ref="BE35:BE43" si="1">IF(BG35="","",BE34+1)</f>
        <v/>
      </c>
      <c r="BF35" s="367"/>
      <c r="BG35" s="368"/>
      <c r="BH35" s="368"/>
      <c r="BI35" s="368"/>
      <c r="BJ35" s="368"/>
      <c r="BK35" s="368"/>
      <c r="BL35" s="368"/>
      <c r="BM35" s="368"/>
      <c r="BN35" s="368"/>
      <c r="BO35" s="368"/>
      <c r="BP35" s="368"/>
      <c r="BQ35" s="368"/>
      <c r="BR35" s="368"/>
      <c r="BS35" s="368"/>
      <c r="BT35" s="368"/>
      <c r="BU35" s="368"/>
      <c r="BV35" s="181"/>
      <c r="BW35" s="367">
        <f t="shared" ref="BW35:BW43" si="2">IF(BY35="","",BW34+1)</f>
        <v>10</v>
      </c>
      <c r="BX35" s="367"/>
      <c r="BY35" s="368" t="str">
        <f>IF('各会計、関係団体の財政状況及び健全化判断比率'!B69="","",'各会計、関係団体の財政状況及び健全化判断比率'!B69)</f>
        <v>上・下北山衛生一部事務組合</v>
      </c>
      <c r="BZ35" s="368"/>
      <c r="CA35" s="368"/>
      <c r="CB35" s="368"/>
      <c r="CC35" s="368"/>
      <c r="CD35" s="368"/>
      <c r="CE35" s="368"/>
      <c r="CF35" s="368"/>
      <c r="CG35" s="368"/>
      <c r="CH35" s="368"/>
      <c r="CI35" s="368"/>
      <c r="CJ35" s="368"/>
      <c r="CK35" s="368"/>
      <c r="CL35" s="368"/>
      <c r="CM35" s="368"/>
      <c r="CN35" s="181"/>
      <c r="CO35" s="367" t="str">
        <f t="shared" ref="CO35:CO43" si="3">IF(CQ35="","",CO34+1)</f>
        <v/>
      </c>
      <c r="CP35" s="367"/>
      <c r="CQ35" s="368" t="str">
        <f>IF('各会計、関係団体の財政状況及び健全化判断比率'!BS8="","",'各会計、関係団体の財政状況及び健全化判断比率'!BS8)</f>
        <v/>
      </c>
      <c r="CR35" s="368"/>
      <c r="CS35" s="368"/>
      <c r="CT35" s="368"/>
      <c r="CU35" s="368"/>
      <c r="CV35" s="368"/>
      <c r="CW35" s="368"/>
      <c r="CX35" s="368"/>
      <c r="CY35" s="368"/>
      <c r="CZ35" s="368"/>
      <c r="DA35" s="368"/>
      <c r="DB35" s="368"/>
      <c r="DC35" s="368"/>
      <c r="DD35" s="368"/>
      <c r="DE35" s="368"/>
      <c r="DG35" s="365" t="str">
        <f>IF('各会計、関係団体の財政状況及び健全化判断比率'!BR8="","",'各会計、関係団体の財政状況及び健全化判断比率'!BR8)</f>
        <v/>
      </c>
      <c r="DH35" s="365"/>
      <c r="DI35" s="208"/>
    </row>
    <row r="36" spans="1:113" ht="32.25" customHeight="1" x14ac:dyDescent="0.15">
      <c r="A36" s="181"/>
      <c r="B36" s="205"/>
      <c r="C36" s="367">
        <f>IF(E36="","",C35+1)</f>
        <v>3</v>
      </c>
      <c r="D36" s="367"/>
      <c r="E36" s="368" t="str">
        <f>IF('各会計、関係団体の財政状況及び健全化判断比率'!B9="","",'各会計、関係団体の財政状況及び健全化判断比率'!B9)</f>
        <v>スポーツ公園管理運営特別会計</v>
      </c>
      <c r="F36" s="368"/>
      <c r="G36" s="368"/>
      <c r="H36" s="368"/>
      <c r="I36" s="368"/>
      <c r="J36" s="368"/>
      <c r="K36" s="368"/>
      <c r="L36" s="368"/>
      <c r="M36" s="368"/>
      <c r="N36" s="368"/>
      <c r="O36" s="368"/>
      <c r="P36" s="368"/>
      <c r="Q36" s="368"/>
      <c r="R36" s="368"/>
      <c r="S36" s="368"/>
      <c r="T36" s="181"/>
      <c r="U36" s="367">
        <f t="shared" ref="U36:U43" si="4">IF(W36="","",U35+1)</f>
        <v>6</v>
      </c>
      <c r="V36" s="367"/>
      <c r="W36" s="368" t="str">
        <f>IF('各会計、関係団体の財政状況及び健全化判断比率'!B30="","",'各会計、関係団体の財政状況及び健全化判断比率'!B30)</f>
        <v>介護保険事業会計（保険事業勘定）</v>
      </c>
      <c r="X36" s="368"/>
      <c r="Y36" s="368"/>
      <c r="Z36" s="368"/>
      <c r="AA36" s="368"/>
      <c r="AB36" s="368"/>
      <c r="AC36" s="368"/>
      <c r="AD36" s="368"/>
      <c r="AE36" s="368"/>
      <c r="AF36" s="368"/>
      <c r="AG36" s="368"/>
      <c r="AH36" s="368"/>
      <c r="AI36" s="368"/>
      <c r="AJ36" s="368"/>
      <c r="AK36" s="368"/>
      <c r="AL36" s="181"/>
      <c r="AM36" s="367" t="str">
        <f t="shared" si="0"/>
        <v/>
      </c>
      <c r="AN36" s="367"/>
      <c r="AO36" s="368"/>
      <c r="AP36" s="368"/>
      <c r="AQ36" s="368"/>
      <c r="AR36" s="368"/>
      <c r="AS36" s="368"/>
      <c r="AT36" s="368"/>
      <c r="AU36" s="368"/>
      <c r="AV36" s="368"/>
      <c r="AW36" s="368"/>
      <c r="AX36" s="368"/>
      <c r="AY36" s="368"/>
      <c r="AZ36" s="368"/>
      <c r="BA36" s="368"/>
      <c r="BB36" s="368"/>
      <c r="BC36" s="368"/>
      <c r="BD36" s="181"/>
      <c r="BE36" s="367" t="str">
        <f t="shared" si="1"/>
        <v/>
      </c>
      <c r="BF36" s="367"/>
      <c r="BG36" s="368"/>
      <c r="BH36" s="368"/>
      <c r="BI36" s="368"/>
      <c r="BJ36" s="368"/>
      <c r="BK36" s="368"/>
      <c r="BL36" s="368"/>
      <c r="BM36" s="368"/>
      <c r="BN36" s="368"/>
      <c r="BO36" s="368"/>
      <c r="BP36" s="368"/>
      <c r="BQ36" s="368"/>
      <c r="BR36" s="368"/>
      <c r="BS36" s="368"/>
      <c r="BT36" s="368"/>
      <c r="BU36" s="368"/>
      <c r="BV36" s="181"/>
      <c r="BW36" s="367">
        <f t="shared" si="2"/>
        <v>11</v>
      </c>
      <c r="BX36" s="367"/>
      <c r="BY36" s="368" t="str">
        <f>IF('各会計、関係団体の財政状況及び健全化判断比率'!B70="","",'各会計、関係団体の財政状況及び健全化判断比率'!B70)</f>
        <v>奈良広域水質検査センター組合</v>
      </c>
      <c r="BZ36" s="368"/>
      <c r="CA36" s="368"/>
      <c r="CB36" s="368"/>
      <c r="CC36" s="368"/>
      <c r="CD36" s="368"/>
      <c r="CE36" s="368"/>
      <c r="CF36" s="368"/>
      <c r="CG36" s="368"/>
      <c r="CH36" s="368"/>
      <c r="CI36" s="368"/>
      <c r="CJ36" s="368"/>
      <c r="CK36" s="368"/>
      <c r="CL36" s="368"/>
      <c r="CM36" s="368"/>
      <c r="CN36" s="181"/>
      <c r="CO36" s="367" t="str">
        <f t="shared" si="3"/>
        <v/>
      </c>
      <c r="CP36" s="367"/>
      <c r="CQ36" s="368" t="str">
        <f>IF('各会計、関係団体の財政状況及び健全化判断比率'!BS9="","",'各会計、関係団体の財政状況及び健全化判断比率'!BS9)</f>
        <v/>
      </c>
      <c r="CR36" s="368"/>
      <c r="CS36" s="368"/>
      <c r="CT36" s="368"/>
      <c r="CU36" s="368"/>
      <c r="CV36" s="368"/>
      <c r="CW36" s="368"/>
      <c r="CX36" s="368"/>
      <c r="CY36" s="368"/>
      <c r="CZ36" s="368"/>
      <c r="DA36" s="368"/>
      <c r="DB36" s="368"/>
      <c r="DC36" s="368"/>
      <c r="DD36" s="368"/>
      <c r="DE36" s="368"/>
      <c r="DG36" s="365" t="str">
        <f>IF('各会計、関係団体の財政状況及び健全化判断比率'!BR9="","",'各会計、関係団体の財政状況及び健全化判断比率'!BR9)</f>
        <v/>
      </c>
      <c r="DH36" s="365"/>
      <c r="DI36" s="208"/>
    </row>
    <row r="37" spans="1:113" ht="32.25" customHeight="1" x14ac:dyDescent="0.15">
      <c r="A37" s="181"/>
      <c r="B37" s="205"/>
      <c r="C37" s="367" t="str">
        <f>IF(E37="","",C36+1)</f>
        <v/>
      </c>
      <c r="D37" s="367"/>
      <c r="E37" s="368" t="str">
        <f>IF('各会計、関係団体の財政状況及び健全化判断比率'!B10="","",'各会計、関係団体の財政状況及び健全化判断比率'!B10)</f>
        <v/>
      </c>
      <c r="F37" s="368"/>
      <c r="G37" s="368"/>
      <c r="H37" s="368"/>
      <c r="I37" s="368"/>
      <c r="J37" s="368"/>
      <c r="K37" s="368"/>
      <c r="L37" s="368"/>
      <c r="M37" s="368"/>
      <c r="N37" s="368"/>
      <c r="O37" s="368"/>
      <c r="P37" s="368"/>
      <c r="Q37" s="368"/>
      <c r="R37" s="368"/>
      <c r="S37" s="368"/>
      <c r="T37" s="181"/>
      <c r="U37" s="367">
        <f t="shared" si="4"/>
        <v>7</v>
      </c>
      <c r="V37" s="367"/>
      <c r="W37" s="368" t="str">
        <f>IF('各会計、関係団体の財政状況及び健全化判断比率'!B31="","",'各会計、関係団体の財政状況及び健全化判断比率'!B31)</f>
        <v>後期高齢者医療事業会計</v>
      </c>
      <c r="X37" s="368"/>
      <c r="Y37" s="368"/>
      <c r="Z37" s="368"/>
      <c r="AA37" s="368"/>
      <c r="AB37" s="368"/>
      <c r="AC37" s="368"/>
      <c r="AD37" s="368"/>
      <c r="AE37" s="368"/>
      <c r="AF37" s="368"/>
      <c r="AG37" s="368"/>
      <c r="AH37" s="368"/>
      <c r="AI37" s="368"/>
      <c r="AJ37" s="368"/>
      <c r="AK37" s="368"/>
      <c r="AL37" s="181"/>
      <c r="AM37" s="367" t="str">
        <f t="shared" si="0"/>
        <v/>
      </c>
      <c r="AN37" s="367"/>
      <c r="AO37" s="368"/>
      <c r="AP37" s="368"/>
      <c r="AQ37" s="368"/>
      <c r="AR37" s="368"/>
      <c r="AS37" s="368"/>
      <c r="AT37" s="368"/>
      <c r="AU37" s="368"/>
      <c r="AV37" s="368"/>
      <c r="AW37" s="368"/>
      <c r="AX37" s="368"/>
      <c r="AY37" s="368"/>
      <c r="AZ37" s="368"/>
      <c r="BA37" s="368"/>
      <c r="BB37" s="368"/>
      <c r="BC37" s="368"/>
      <c r="BD37" s="181"/>
      <c r="BE37" s="367" t="str">
        <f t="shared" si="1"/>
        <v/>
      </c>
      <c r="BF37" s="367"/>
      <c r="BG37" s="368"/>
      <c r="BH37" s="368"/>
      <c r="BI37" s="368"/>
      <c r="BJ37" s="368"/>
      <c r="BK37" s="368"/>
      <c r="BL37" s="368"/>
      <c r="BM37" s="368"/>
      <c r="BN37" s="368"/>
      <c r="BO37" s="368"/>
      <c r="BP37" s="368"/>
      <c r="BQ37" s="368"/>
      <c r="BR37" s="368"/>
      <c r="BS37" s="368"/>
      <c r="BT37" s="368"/>
      <c r="BU37" s="368"/>
      <c r="BV37" s="181"/>
      <c r="BW37" s="367">
        <f t="shared" si="2"/>
        <v>12</v>
      </c>
      <c r="BX37" s="367"/>
      <c r="BY37" s="368" t="str">
        <f>IF('各会計、関係団体の財政状況及び健全化判断比率'!B71="","",'各会計、関係団体の財政状況及び健全化判断比率'!B71)</f>
        <v>奈良県後期高齢者医療広域連合</v>
      </c>
      <c r="BZ37" s="368"/>
      <c r="CA37" s="368"/>
      <c r="CB37" s="368"/>
      <c r="CC37" s="368"/>
      <c r="CD37" s="368"/>
      <c r="CE37" s="368"/>
      <c r="CF37" s="368"/>
      <c r="CG37" s="368"/>
      <c r="CH37" s="368"/>
      <c r="CI37" s="368"/>
      <c r="CJ37" s="368"/>
      <c r="CK37" s="368"/>
      <c r="CL37" s="368"/>
      <c r="CM37" s="368"/>
      <c r="CN37" s="181"/>
      <c r="CO37" s="367" t="str">
        <f t="shared" si="3"/>
        <v/>
      </c>
      <c r="CP37" s="367"/>
      <c r="CQ37" s="368" t="str">
        <f>IF('各会計、関係団体の財政状況及び健全化判断比率'!BS10="","",'各会計、関係団体の財政状況及び健全化判断比率'!BS10)</f>
        <v/>
      </c>
      <c r="CR37" s="368"/>
      <c r="CS37" s="368"/>
      <c r="CT37" s="368"/>
      <c r="CU37" s="368"/>
      <c r="CV37" s="368"/>
      <c r="CW37" s="368"/>
      <c r="CX37" s="368"/>
      <c r="CY37" s="368"/>
      <c r="CZ37" s="368"/>
      <c r="DA37" s="368"/>
      <c r="DB37" s="368"/>
      <c r="DC37" s="368"/>
      <c r="DD37" s="368"/>
      <c r="DE37" s="368"/>
      <c r="DG37" s="365" t="str">
        <f>IF('各会計、関係団体の財政状況及び健全化判断比率'!BR10="","",'各会計、関係団体の財政状況及び健全化判断比率'!BR10)</f>
        <v/>
      </c>
      <c r="DH37" s="365"/>
      <c r="DI37" s="208"/>
    </row>
    <row r="38" spans="1:113" ht="32.25" customHeight="1" x14ac:dyDescent="0.15">
      <c r="A38" s="181"/>
      <c r="B38" s="205"/>
      <c r="C38" s="367" t="str">
        <f t="shared" ref="C38:C43" si="5">IF(E38="","",C37+1)</f>
        <v/>
      </c>
      <c r="D38" s="367"/>
      <c r="E38" s="368" t="str">
        <f>IF('各会計、関係団体の財政状況及び健全化判断比率'!B11="","",'各会計、関係団体の財政状況及び健全化判断比率'!B11)</f>
        <v/>
      </c>
      <c r="F38" s="368"/>
      <c r="G38" s="368"/>
      <c r="H38" s="368"/>
      <c r="I38" s="368"/>
      <c r="J38" s="368"/>
      <c r="K38" s="368"/>
      <c r="L38" s="368"/>
      <c r="M38" s="368"/>
      <c r="N38" s="368"/>
      <c r="O38" s="368"/>
      <c r="P38" s="368"/>
      <c r="Q38" s="368"/>
      <c r="R38" s="368"/>
      <c r="S38" s="368"/>
      <c r="T38" s="181"/>
      <c r="U38" s="367" t="str">
        <f t="shared" si="4"/>
        <v/>
      </c>
      <c r="V38" s="367"/>
      <c r="W38" s="368"/>
      <c r="X38" s="368"/>
      <c r="Y38" s="368"/>
      <c r="Z38" s="368"/>
      <c r="AA38" s="368"/>
      <c r="AB38" s="368"/>
      <c r="AC38" s="368"/>
      <c r="AD38" s="368"/>
      <c r="AE38" s="368"/>
      <c r="AF38" s="368"/>
      <c r="AG38" s="368"/>
      <c r="AH38" s="368"/>
      <c r="AI38" s="368"/>
      <c r="AJ38" s="368"/>
      <c r="AK38" s="368"/>
      <c r="AL38" s="181"/>
      <c r="AM38" s="367" t="str">
        <f t="shared" si="0"/>
        <v/>
      </c>
      <c r="AN38" s="367"/>
      <c r="AO38" s="368"/>
      <c r="AP38" s="368"/>
      <c r="AQ38" s="368"/>
      <c r="AR38" s="368"/>
      <c r="AS38" s="368"/>
      <c r="AT38" s="368"/>
      <c r="AU38" s="368"/>
      <c r="AV38" s="368"/>
      <c r="AW38" s="368"/>
      <c r="AX38" s="368"/>
      <c r="AY38" s="368"/>
      <c r="AZ38" s="368"/>
      <c r="BA38" s="368"/>
      <c r="BB38" s="368"/>
      <c r="BC38" s="368"/>
      <c r="BD38" s="181"/>
      <c r="BE38" s="367" t="str">
        <f t="shared" si="1"/>
        <v/>
      </c>
      <c r="BF38" s="367"/>
      <c r="BG38" s="368"/>
      <c r="BH38" s="368"/>
      <c r="BI38" s="368"/>
      <c r="BJ38" s="368"/>
      <c r="BK38" s="368"/>
      <c r="BL38" s="368"/>
      <c r="BM38" s="368"/>
      <c r="BN38" s="368"/>
      <c r="BO38" s="368"/>
      <c r="BP38" s="368"/>
      <c r="BQ38" s="368"/>
      <c r="BR38" s="368"/>
      <c r="BS38" s="368"/>
      <c r="BT38" s="368"/>
      <c r="BU38" s="368"/>
      <c r="BV38" s="181"/>
      <c r="BW38" s="367">
        <f t="shared" si="2"/>
        <v>13</v>
      </c>
      <c r="BX38" s="367"/>
      <c r="BY38" s="368" t="str">
        <f>IF('各会計、関係団体の財政状況及び健全化判断比率'!B72="","",'各会計、関係団体の財政状況及び健全化判断比率'!B72)</f>
        <v>奈良県広域消防組合</v>
      </c>
      <c r="BZ38" s="368"/>
      <c r="CA38" s="368"/>
      <c r="CB38" s="368"/>
      <c r="CC38" s="368"/>
      <c r="CD38" s="368"/>
      <c r="CE38" s="368"/>
      <c r="CF38" s="368"/>
      <c r="CG38" s="368"/>
      <c r="CH38" s="368"/>
      <c r="CI38" s="368"/>
      <c r="CJ38" s="368"/>
      <c r="CK38" s="368"/>
      <c r="CL38" s="368"/>
      <c r="CM38" s="368"/>
      <c r="CN38" s="181"/>
      <c r="CO38" s="367" t="str">
        <f t="shared" si="3"/>
        <v/>
      </c>
      <c r="CP38" s="367"/>
      <c r="CQ38" s="368" t="str">
        <f>IF('各会計、関係団体の財政状況及び健全化判断比率'!BS11="","",'各会計、関係団体の財政状況及び健全化判断比率'!BS11)</f>
        <v/>
      </c>
      <c r="CR38" s="368"/>
      <c r="CS38" s="368"/>
      <c r="CT38" s="368"/>
      <c r="CU38" s="368"/>
      <c r="CV38" s="368"/>
      <c r="CW38" s="368"/>
      <c r="CX38" s="368"/>
      <c r="CY38" s="368"/>
      <c r="CZ38" s="368"/>
      <c r="DA38" s="368"/>
      <c r="DB38" s="368"/>
      <c r="DC38" s="368"/>
      <c r="DD38" s="368"/>
      <c r="DE38" s="368"/>
      <c r="DG38" s="365" t="str">
        <f>IF('各会計、関係団体の財政状況及び健全化判断比率'!BR11="","",'各会計、関係団体の財政状況及び健全化判断比率'!BR11)</f>
        <v/>
      </c>
      <c r="DH38" s="365"/>
      <c r="DI38" s="208"/>
    </row>
    <row r="39" spans="1:113" ht="32.25" customHeight="1" x14ac:dyDescent="0.15">
      <c r="A39" s="181"/>
      <c r="B39" s="205"/>
      <c r="C39" s="367" t="str">
        <f t="shared" si="5"/>
        <v/>
      </c>
      <c r="D39" s="367"/>
      <c r="E39" s="368" t="str">
        <f>IF('各会計、関係団体の財政状況及び健全化判断比率'!B12="","",'各会計、関係団体の財政状況及び健全化判断比率'!B12)</f>
        <v/>
      </c>
      <c r="F39" s="368"/>
      <c r="G39" s="368"/>
      <c r="H39" s="368"/>
      <c r="I39" s="368"/>
      <c r="J39" s="368"/>
      <c r="K39" s="368"/>
      <c r="L39" s="368"/>
      <c r="M39" s="368"/>
      <c r="N39" s="368"/>
      <c r="O39" s="368"/>
      <c r="P39" s="368"/>
      <c r="Q39" s="368"/>
      <c r="R39" s="368"/>
      <c r="S39" s="368"/>
      <c r="T39" s="181"/>
      <c r="U39" s="367" t="str">
        <f t="shared" si="4"/>
        <v/>
      </c>
      <c r="V39" s="367"/>
      <c r="W39" s="368"/>
      <c r="X39" s="368"/>
      <c r="Y39" s="368"/>
      <c r="Z39" s="368"/>
      <c r="AA39" s="368"/>
      <c r="AB39" s="368"/>
      <c r="AC39" s="368"/>
      <c r="AD39" s="368"/>
      <c r="AE39" s="368"/>
      <c r="AF39" s="368"/>
      <c r="AG39" s="368"/>
      <c r="AH39" s="368"/>
      <c r="AI39" s="368"/>
      <c r="AJ39" s="368"/>
      <c r="AK39" s="368"/>
      <c r="AL39" s="181"/>
      <c r="AM39" s="367" t="str">
        <f t="shared" si="0"/>
        <v/>
      </c>
      <c r="AN39" s="367"/>
      <c r="AO39" s="368"/>
      <c r="AP39" s="368"/>
      <c r="AQ39" s="368"/>
      <c r="AR39" s="368"/>
      <c r="AS39" s="368"/>
      <c r="AT39" s="368"/>
      <c r="AU39" s="368"/>
      <c r="AV39" s="368"/>
      <c r="AW39" s="368"/>
      <c r="AX39" s="368"/>
      <c r="AY39" s="368"/>
      <c r="AZ39" s="368"/>
      <c r="BA39" s="368"/>
      <c r="BB39" s="368"/>
      <c r="BC39" s="368"/>
      <c r="BD39" s="181"/>
      <c r="BE39" s="367" t="str">
        <f t="shared" si="1"/>
        <v/>
      </c>
      <c r="BF39" s="367"/>
      <c r="BG39" s="368"/>
      <c r="BH39" s="368"/>
      <c r="BI39" s="368"/>
      <c r="BJ39" s="368"/>
      <c r="BK39" s="368"/>
      <c r="BL39" s="368"/>
      <c r="BM39" s="368"/>
      <c r="BN39" s="368"/>
      <c r="BO39" s="368"/>
      <c r="BP39" s="368"/>
      <c r="BQ39" s="368"/>
      <c r="BR39" s="368"/>
      <c r="BS39" s="368"/>
      <c r="BT39" s="368"/>
      <c r="BU39" s="368"/>
      <c r="BV39" s="181"/>
      <c r="BW39" s="367">
        <f t="shared" si="2"/>
        <v>14</v>
      </c>
      <c r="BX39" s="367"/>
      <c r="BY39" s="368" t="str">
        <f>IF('各会計、関係団体の財政状況及び健全化判断比率'!B73="","",'各会計、関係団体の財政状況及び健全化判断比率'!B73)</f>
        <v>南和広域医療企業団</v>
      </c>
      <c r="BZ39" s="368"/>
      <c r="CA39" s="368"/>
      <c r="CB39" s="368"/>
      <c r="CC39" s="368"/>
      <c r="CD39" s="368"/>
      <c r="CE39" s="368"/>
      <c r="CF39" s="368"/>
      <c r="CG39" s="368"/>
      <c r="CH39" s="368"/>
      <c r="CI39" s="368"/>
      <c r="CJ39" s="368"/>
      <c r="CK39" s="368"/>
      <c r="CL39" s="368"/>
      <c r="CM39" s="368"/>
      <c r="CN39" s="181"/>
      <c r="CO39" s="367" t="str">
        <f t="shared" si="3"/>
        <v/>
      </c>
      <c r="CP39" s="367"/>
      <c r="CQ39" s="368" t="str">
        <f>IF('各会計、関係団体の財政状況及び健全化判断比率'!BS12="","",'各会計、関係団体の財政状況及び健全化判断比率'!BS12)</f>
        <v/>
      </c>
      <c r="CR39" s="368"/>
      <c r="CS39" s="368"/>
      <c r="CT39" s="368"/>
      <c r="CU39" s="368"/>
      <c r="CV39" s="368"/>
      <c r="CW39" s="368"/>
      <c r="CX39" s="368"/>
      <c r="CY39" s="368"/>
      <c r="CZ39" s="368"/>
      <c r="DA39" s="368"/>
      <c r="DB39" s="368"/>
      <c r="DC39" s="368"/>
      <c r="DD39" s="368"/>
      <c r="DE39" s="368"/>
      <c r="DG39" s="365" t="str">
        <f>IF('各会計、関係団体の財政状況及び健全化判断比率'!BR12="","",'各会計、関係団体の財政状況及び健全化判断比率'!BR12)</f>
        <v/>
      </c>
      <c r="DH39" s="365"/>
      <c r="DI39" s="208"/>
    </row>
    <row r="40" spans="1:113" ht="32.25" customHeight="1" x14ac:dyDescent="0.15">
      <c r="A40" s="181"/>
      <c r="B40" s="205"/>
      <c r="C40" s="367" t="str">
        <f t="shared" si="5"/>
        <v/>
      </c>
      <c r="D40" s="367"/>
      <c r="E40" s="368" t="str">
        <f>IF('各会計、関係団体の財政状況及び健全化判断比率'!B13="","",'各会計、関係団体の財政状況及び健全化判断比率'!B13)</f>
        <v/>
      </c>
      <c r="F40" s="368"/>
      <c r="G40" s="368"/>
      <c r="H40" s="368"/>
      <c r="I40" s="368"/>
      <c r="J40" s="368"/>
      <c r="K40" s="368"/>
      <c r="L40" s="368"/>
      <c r="M40" s="368"/>
      <c r="N40" s="368"/>
      <c r="O40" s="368"/>
      <c r="P40" s="368"/>
      <c r="Q40" s="368"/>
      <c r="R40" s="368"/>
      <c r="S40" s="368"/>
      <c r="T40" s="181"/>
      <c r="U40" s="367" t="str">
        <f t="shared" si="4"/>
        <v/>
      </c>
      <c r="V40" s="367"/>
      <c r="W40" s="368"/>
      <c r="X40" s="368"/>
      <c r="Y40" s="368"/>
      <c r="Z40" s="368"/>
      <c r="AA40" s="368"/>
      <c r="AB40" s="368"/>
      <c r="AC40" s="368"/>
      <c r="AD40" s="368"/>
      <c r="AE40" s="368"/>
      <c r="AF40" s="368"/>
      <c r="AG40" s="368"/>
      <c r="AH40" s="368"/>
      <c r="AI40" s="368"/>
      <c r="AJ40" s="368"/>
      <c r="AK40" s="368"/>
      <c r="AL40" s="181"/>
      <c r="AM40" s="367" t="str">
        <f t="shared" si="0"/>
        <v/>
      </c>
      <c r="AN40" s="367"/>
      <c r="AO40" s="368"/>
      <c r="AP40" s="368"/>
      <c r="AQ40" s="368"/>
      <c r="AR40" s="368"/>
      <c r="AS40" s="368"/>
      <c r="AT40" s="368"/>
      <c r="AU40" s="368"/>
      <c r="AV40" s="368"/>
      <c r="AW40" s="368"/>
      <c r="AX40" s="368"/>
      <c r="AY40" s="368"/>
      <c r="AZ40" s="368"/>
      <c r="BA40" s="368"/>
      <c r="BB40" s="368"/>
      <c r="BC40" s="368"/>
      <c r="BD40" s="181"/>
      <c r="BE40" s="367" t="str">
        <f t="shared" si="1"/>
        <v/>
      </c>
      <c r="BF40" s="367"/>
      <c r="BG40" s="368"/>
      <c r="BH40" s="368"/>
      <c r="BI40" s="368"/>
      <c r="BJ40" s="368"/>
      <c r="BK40" s="368"/>
      <c r="BL40" s="368"/>
      <c r="BM40" s="368"/>
      <c r="BN40" s="368"/>
      <c r="BO40" s="368"/>
      <c r="BP40" s="368"/>
      <c r="BQ40" s="368"/>
      <c r="BR40" s="368"/>
      <c r="BS40" s="368"/>
      <c r="BT40" s="368"/>
      <c r="BU40" s="368"/>
      <c r="BV40" s="181"/>
      <c r="BW40" s="367" t="str">
        <f t="shared" si="2"/>
        <v/>
      </c>
      <c r="BX40" s="367"/>
      <c r="BY40" s="368" t="str">
        <f>IF('各会計、関係団体の財政状況及び健全化判断比率'!B74="","",'各会計、関係団体の財政状況及び健全化判断比率'!B74)</f>
        <v/>
      </c>
      <c r="BZ40" s="368"/>
      <c r="CA40" s="368"/>
      <c r="CB40" s="368"/>
      <c r="CC40" s="368"/>
      <c r="CD40" s="368"/>
      <c r="CE40" s="368"/>
      <c r="CF40" s="368"/>
      <c r="CG40" s="368"/>
      <c r="CH40" s="368"/>
      <c r="CI40" s="368"/>
      <c r="CJ40" s="368"/>
      <c r="CK40" s="368"/>
      <c r="CL40" s="368"/>
      <c r="CM40" s="368"/>
      <c r="CN40" s="181"/>
      <c r="CO40" s="367" t="str">
        <f t="shared" si="3"/>
        <v/>
      </c>
      <c r="CP40" s="367"/>
      <c r="CQ40" s="368" t="str">
        <f>IF('各会計、関係団体の財政状況及び健全化判断比率'!BS13="","",'各会計、関係団体の財政状況及び健全化判断比率'!BS13)</f>
        <v/>
      </c>
      <c r="CR40" s="368"/>
      <c r="CS40" s="368"/>
      <c r="CT40" s="368"/>
      <c r="CU40" s="368"/>
      <c r="CV40" s="368"/>
      <c r="CW40" s="368"/>
      <c r="CX40" s="368"/>
      <c r="CY40" s="368"/>
      <c r="CZ40" s="368"/>
      <c r="DA40" s="368"/>
      <c r="DB40" s="368"/>
      <c r="DC40" s="368"/>
      <c r="DD40" s="368"/>
      <c r="DE40" s="368"/>
      <c r="DG40" s="365" t="str">
        <f>IF('各会計、関係団体の財政状況及び健全化判断比率'!BR13="","",'各会計、関係団体の財政状況及び健全化判断比率'!BR13)</f>
        <v/>
      </c>
      <c r="DH40" s="365"/>
      <c r="DI40" s="208"/>
    </row>
    <row r="41" spans="1:113" ht="32.25" customHeight="1" x14ac:dyDescent="0.15">
      <c r="A41" s="181"/>
      <c r="B41" s="205"/>
      <c r="C41" s="367" t="str">
        <f t="shared" si="5"/>
        <v/>
      </c>
      <c r="D41" s="367"/>
      <c r="E41" s="368" t="str">
        <f>IF('各会計、関係団体の財政状況及び健全化判断比率'!B14="","",'各会計、関係団体の財政状況及び健全化判断比率'!B14)</f>
        <v/>
      </c>
      <c r="F41" s="368"/>
      <c r="G41" s="368"/>
      <c r="H41" s="368"/>
      <c r="I41" s="368"/>
      <c r="J41" s="368"/>
      <c r="K41" s="368"/>
      <c r="L41" s="368"/>
      <c r="M41" s="368"/>
      <c r="N41" s="368"/>
      <c r="O41" s="368"/>
      <c r="P41" s="368"/>
      <c r="Q41" s="368"/>
      <c r="R41" s="368"/>
      <c r="S41" s="368"/>
      <c r="T41" s="181"/>
      <c r="U41" s="367" t="str">
        <f t="shared" si="4"/>
        <v/>
      </c>
      <c r="V41" s="367"/>
      <c r="W41" s="368"/>
      <c r="X41" s="368"/>
      <c r="Y41" s="368"/>
      <c r="Z41" s="368"/>
      <c r="AA41" s="368"/>
      <c r="AB41" s="368"/>
      <c r="AC41" s="368"/>
      <c r="AD41" s="368"/>
      <c r="AE41" s="368"/>
      <c r="AF41" s="368"/>
      <c r="AG41" s="368"/>
      <c r="AH41" s="368"/>
      <c r="AI41" s="368"/>
      <c r="AJ41" s="368"/>
      <c r="AK41" s="368"/>
      <c r="AL41" s="181"/>
      <c r="AM41" s="367" t="str">
        <f t="shared" si="0"/>
        <v/>
      </c>
      <c r="AN41" s="367"/>
      <c r="AO41" s="368"/>
      <c r="AP41" s="368"/>
      <c r="AQ41" s="368"/>
      <c r="AR41" s="368"/>
      <c r="AS41" s="368"/>
      <c r="AT41" s="368"/>
      <c r="AU41" s="368"/>
      <c r="AV41" s="368"/>
      <c r="AW41" s="368"/>
      <c r="AX41" s="368"/>
      <c r="AY41" s="368"/>
      <c r="AZ41" s="368"/>
      <c r="BA41" s="368"/>
      <c r="BB41" s="368"/>
      <c r="BC41" s="368"/>
      <c r="BD41" s="181"/>
      <c r="BE41" s="367" t="str">
        <f t="shared" si="1"/>
        <v/>
      </c>
      <c r="BF41" s="367"/>
      <c r="BG41" s="368"/>
      <c r="BH41" s="368"/>
      <c r="BI41" s="368"/>
      <c r="BJ41" s="368"/>
      <c r="BK41" s="368"/>
      <c r="BL41" s="368"/>
      <c r="BM41" s="368"/>
      <c r="BN41" s="368"/>
      <c r="BO41" s="368"/>
      <c r="BP41" s="368"/>
      <c r="BQ41" s="368"/>
      <c r="BR41" s="368"/>
      <c r="BS41" s="368"/>
      <c r="BT41" s="368"/>
      <c r="BU41" s="368"/>
      <c r="BV41" s="181"/>
      <c r="BW41" s="367" t="str">
        <f t="shared" si="2"/>
        <v/>
      </c>
      <c r="BX41" s="367"/>
      <c r="BY41" s="368" t="str">
        <f>IF('各会計、関係団体の財政状況及び健全化判断比率'!B75="","",'各会計、関係団体の財政状況及び健全化判断比率'!B75)</f>
        <v/>
      </c>
      <c r="BZ41" s="368"/>
      <c r="CA41" s="368"/>
      <c r="CB41" s="368"/>
      <c r="CC41" s="368"/>
      <c r="CD41" s="368"/>
      <c r="CE41" s="368"/>
      <c r="CF41" s="368"/>
      <c r="CG41" s="368"/>
      <c r="CH41" s="368"/>
      <c r="CI41" s="368"/>
      <c r="CJ41" s="368"/>
      <c r="CK41" s="368"/>
      <c r="CL41" s="368"/>
      <c r="CM41" s="368"/>
      <c r="CN41" s="181"/>
      <c r="CO41" s="367" t="str">
        <f t="shared" si="3"/>
        <v/>
      </c>
      <c r="CP41" s="367"/>
      <c r="CQ41" s="368" t="str">
        <f>IF('各会計、関係団体の財政状況及び健全化判断比率'!BS14="","",'各会計、関係団体の財政状況及び健全化判断比率'!BS14)</f>
        <v/>
      </c>
      <c r="CR41" s="368"/>
      <c r="CS41" s="368"/>
      <c r="CT41" s="368"/>
      <c r="CU41" s="368"/>
      <c r="CV41" s="368"/>
      <c r="CW41" s="368"/>
      <c r="CX41" s="368"/>
      <c r="CY41" s="368"/>
      <c r="CZ41" s="368"/>
      <c r="DA41" s="368"/>
      <c r="DB41" s="368"/>
      <c r="DC41" s="368"/>
      <c r="DD41" s="368"/>
      <c r="DE41" s="368"/>
      <c r="DG41" s="365" t="str">
        <f>IF('各会計、関係団体の財政状況及び健全化判断比率'!BR14="","",'各会計、関係団体の財政状況及び健全化判断比率'!BR14)</f>
        <v/>
      </c>
      <c r="DH41" s="365"/>
      <c r="DI41" s="208"/>
    </row>
    <row r="42" spans="1:113" ht="32.25" customHeight="1" x14ac:dyDescent="0.15">
      <c r="B42" s="205"/>
      <c r="C42" s="367" t="str">
        <f t="shared" si="5"/>
        <v/>
      </c>
      <c r="D42" s="367"/>
      <c r="E42" s="368" t="str">
        <f>IF('各会計、関係団体の財政状況及び健全化判断比率'!B15="","",'各会計、関係団体の財政状況及び健全化判断比率'!B15)</f>
        <v/>
      </c>
      <c r="F42" s="368"/>
      <c r="G42" s="368"/>
      <c r="H42" s="368"/>
      <c r="I42" s="368"/>
      <c r="J42" s="368"/>
      <c r="K42" s="368"/>
      <c r="L42" s="368"/>
      <c r="M42" s="368"/>
      <c r="N42" s="368"/>
      <c r="O42" s="368"/>
      <c r="P42" s="368"/>
      <c r="Q42" s="368"/>
      <c r="R42" s="368"/>
      <c r="S42" s="368"/>
      <c r="T42" s="181"/>
      <c r="U42" s="367" t="str">
        <f t="shared" si="4"/>
        <v/>
      </c>
      <c r="V42" s="367"/>
      <c r="W42" s="368"/>
      <c r="X42" s="368"/>
      <c r="Y42" s="368"/>
      <c r="Z42" s="368"/>
      <c r="AA42" s="368"/>
      <c r="AB42" s="368"/>
      <c r="AC42" s="368"/>
      <c r="AD42" s="368"/>
      <c r="AE42" s="368"/>
      <c r="AF42" s="368"/>
      <c r="AG42" s="368"/>
      <c r="AH42" s="368"/>
      <c r="AI42" s="368"/>
      <c r="AJ42" s="368"/>
      <c r="AK42" s="368"/>
      <c r="AL42" s="181"/>
      <c r="AM42" s="367" t="str">
        <f t="shared" si="0"/>
        <v/>
      </c>
      <c r="AN42" s="367"/>
      <c r="AO42" s="368"/>
      <c r="AP42" s="368"/>
      <c r="AQ42" s="368"/>
      <c r="AR42" s="368"/>
      <c r="AS42" s="368"/>
      <c r="AT42" s="368"/>
      <c r="AU42" s="368"/>
      <c r="AV42" s="368"/>
      <c r="AW42" s="368"/>
      <c r="AX42" s="368"/>
      <c r="AY42" s="368"/>
      <c r="AZ42" s="368"/>
      <c r="BA42" s="368"/>
      <c r="BB42" s="368"/>
      <c r="BC42" s="368"/>
      <c r="BD42" s="181"/>
      <c r="BE42" s="367" t="str">
        <f t="shared" si="1"/>
        <v/>
      </c>
      <c r="BF42" s="367"/>
      <c r="BG42" s="368"/>
      <c r="BH42" s="368"/>
      <c r="BI42" s="368"/>
      <c r="BJ42" s="368"/>
      <c r="BK42" s="368"/>
      <c r="BL42" s="368"/>
      <c r="BM42" s="368"/>
      <c r="BN42" s="368"/>
      <c r="BO42" s="368"/>
      <c r="BP42" s="368"/>
      <c r="BQ42" s="368"/>
      <c r="BR42" s="368"/>
      <c r="BS42" s="368"/>
      <c r="BT42" s="368"/>
      <c r="BU42" s="368"/>
      <c r="BV42" s="181"/>
      <c r="BW42" s="367" t="str">
        <f t="shared" si="2"/>
        <v/>
      </c>
      <c r="BX42" s="367"/>
      <c r="BY42" s="368" t="str">
        <f>IF('各会計、関係団体の財政状況及び健全化判断比率'!B76="","",'各会計、関係団体の財政状況及び健全化判断比率'!B76)</f>
        <v/>
      </c>
      <c r="BZ42" s="368"/>
      <c r="CA42" s="368"/>
      <c r="CB42" s="368"/>
      <c r="CC42" s="368"/>
      <c r="CD42" s="368"/>
      <c r="CE42" s="368"/>
      <c r="CF42" s="368"/>
      <c r="CG42" s="368"/>
      <c r="CH42" s="368"/>
      <c r="CI42" s="368"/>
      <c r="CJ42" s="368"/>
      <c r="CK42" s="368"/>
      <c r="CL42" s="368"/>
      <c r="CM42" s="368"/>
      <c r="CN42" s="181"/>
      <c r="CO42" s="367" t="str">
        <f t="shared" si="3"/>
        <v/>
      </c>
      <c r="CP42" s="367"/>
      <c r="CQ42" s="368" t="str">
        <f>IF('各会計、関係団体の財政状況及び健全化判断比率'!BS15="","",'各会計、関係団体の財政状況及び健全化判断比率'!BS15)</f>
        <v/>
      </c>
      <c r="CR42" s="368"/>
      <c r="CS42" s="368"/>
      <c r="CT42" s="368"/>
      <c r="CU42" s="368"/>
      <c r="CV42" s="368"/>
      <c r="CW42" s="368"/>
      <c r="CX42" s="368"/>
      <c r="CY42" s="368"/>
      <c r="CZ42" s="368"/>
      <c r="DA42" s="368"/>
      <c r="DB42" s="368"/>
      <c r="DC42" s="368"/>
      <c r="DD42" s="368"/>
      <c r="DE42" s="368"/>
      <c r="DG42" s="365" t="str">
        <f>IF('各会計、関係団体の財政状況及び健全化判断比率'!BR15="","",'各会計、関係団体の財政状況及び健全化判断比率'!BR15)</f>
        <v/>
      </c>
      <c r="DH42" s="365"/>
      <c r="DI42" s="208"/>
    </row>
    <row r="43" spans="1:113" ht="32.25" customHeight="1" x14ac:dyDescent="0.15">
      <c r="B43" s="205"/>
      <c r="C43" s="367" t="str">
        <f t="shared" si="5"/>
        <v/>
      </c>
      <c r="D43" s="367"/>
      <c r="E43" s="368" t="str">
        <f>IF('各会計、関係団体の財政状況及び健全化判断比率'!B16="","",'各会計、関係団体の財政状況及び健全化判断比率'!B16)</f>
        <v/>
      </c>
      <c r="F43" s="368"/>
      <c r="G43" s="368"/>
      <c r="H43" s="368"/>
      <c r="I43" s="368"/>
      <c r="J43" s="368"/>
      <c r="K43" s="368"/>
      <c r="L43" s="368"/>
      <c r="M43" s="368"/>
      <c r="N43" s="368"/>
      <c r="O43" s="368"/>
      <c r="P43" s="368"/>
      <c r="Q43" s="368"/>
      <c r="R43" s="368"/>
      <c r="S43" s="368"/>
      <c r="T43" s="181"/>
      <c r="U43" s="367" t="str">
        <f t="shared" si="4"/>
        <v/>
      </c>
      <c r="V43" s="367"/>
      <c r="W43" s="368"/>
      <c r="X43" s="368"/>
      <c r="Y43" s="368"/>
      <c r="Z43" s="368"/>
      <c r="AA43" s="368"/>
      <c r="AB43" s="368"/>
      <c r="AC43" s="368"/>
      <c r="AD43" s="368"/>
      <c r="AE43" s="368"/>
      <c r="AF43" s="368"/>
      <c r="AG43" s="368"/>
      <c r="AH43" s="368"/>
      <c r="AI43" s="368"/>
      <c r="AJ43" s="368"/>
      <c r="AK43" s="368"/>
      <c r="AL43" s="181"/>
      <c r="AM43" s="367" t="str">
        <f t="shared" si="0"/>
        <v/>
      </c>
      <c r="AN43" s="367"/>
      <c r="AO43" s="368"/>
      <c r="AP43" s="368"/>
      <c r="AQ43" s="368"/>
      <c r="AR43" s="368"/>
      <c r="AS43" s="368"/>
      <c r="AT43" s="368"/>
      <c r="AU43" s="368"/>
      <c r="AV43" s="368"/>
      <c r="AW43" s="368"/>
      <c r="AX43" s="368"/>
      <c r="AY43" s="368"/>
      <c r="AZ43" s="368"/>
      <c r="BA43" s="368"/>
      <c r="BB43" s="368"/>
      <c r="BC43" s="368"/>
      <c r="BD43" s="181"/>
      <c r="BE43" s="367" t="str">
        <f t="shared" si="1"/>
        <v/>
      </c>
      <c r="BF43" s="367"/>
      <c r="BG43" s="368"/>
      <c r="BH43" s="368"/>
      <c r="BI43" s="368"/>
      <c r="BJ43" s="368"/>
      <c r="BK43" s="368"/>
      <c r="BL43" s="368"/>
      <c r="BM43" s="368"/>
      <c r="BN43" s="368"/>
      <c r="BO43" s="368"/>
      <c r="BP43" s="368"/>
      <c r="BQ43" s="368"/>
      <c r="BR43" s="368"/>
      <c r="BS43" s="368"/>
      <c r="BT43" s="368"/>
      <c r="BU43" s="368"/>
      <c r="BV43" s="181"/>
      <c r="BW43" s="367" t="str">
        <f t="shared" si="2"/>
        <v/>
      </c>
      <c r="BX43" s="367"/>
      <c r="BY43" s="368" t="str">
        <f>IF('各会計、関係団体の財政状況及び健全化判断比率'!B77="","",'各会計、関係団体の財政状況及び健全化判断比率'!B77)</f>
        <v/>
      </c>
      <c r="BZ43" s="368"/>
      <c r="CA43" s="368"/>
      <c r="CB43" s="368"/>
      <c r="CC43" s="368"/>
      <c r="CD43" s="368"/>
      <c r="CE43" s="368"/>
      <c r="CF43" s="368"/>
      <c r="CG43" s="368"/>
      <c r="CH43" s="368"/>
      <c r="CI43" s="368"/>
      <c r="CJ43" s="368"/>
      <c r="CK43" s="368"/>
      <c r="CL43" s="368"/>
      <c r="CM43" s="368"/>
      <c r="CN43" s="181"/>
      <c r="CO43" s="367" t="str">
        <f t="shared" si="3"/>
        <v/>
      </c>
      <c r="CP43" s="367"/>
      <c r="CQ43" s="368" t="str">
        <f>IF('各会計、関係団体の財政状況及び健全化判断比率'!BS16="","",'各会計、関係団体の財政状況及び健全化判断比率'!BS16)</f>
        <v/>
      </c>
      <c r="CR43" s="368"/>
      <c r="CS43" s="368"/>
      <c r="CT43" s="368"/>
      <c r="CU43" s="368"/>
      <c r="CV43" s="368"/>
      <c r="CW43" s="368"/>
      <c r="CX43" s="368"/>
      <c r="CY43" s="368"/>
      <c r="CZ43" s="368"/>
      <c r="DA43" s="368"/>
      <c r="DB43" s="368"/>
      <c r="DC43" s="368"/>
      <c r="DD43" s="368"/>
      <c r="DE43" s="368"/>
      <c r="DG43" s="365" t="str">
        <f>IF('各会計、関係団体の財政状況及び健全化判断比率'!BR16="","",'各会計、関係団体の財政状況及び健全化判断比率'!BR16)</f>
        <v/>
      </c>
      <c r="DH43" s="365"/>
      <c r="DI43" s="208"/>
    </row>
    <row r="44" spans="1:113" ht="13.5" customHeight="1" thickBot="1" x14ac:dyDescent="0.2">
      <c r="B44" s="209"/>
      <c r="C44" s="210"/>
      <c r="D44" s="210"/>
      <c r="E44" s="210"/>
      <c r="F44" s="210"/>
      <c r="G44" s="210"/>
      <c r="H44" s="210"/>
      <c r="I44" s="210"/>
      <c r="J44" s="210"/>
      <c r="K44" s="210"/>
      <c r="L44" s="210"/>
      <c r="M44" s="210"/>
      <c r="N44" s="210"/>
      <c r="O44" s="210"/>
      <c r="P44" s="210"/>
      <c r="Q44" s="210"/>
      <c r="R44" s="210"/>
      <c r="S44" s="210"/>
      <c r="T44" s="210"/>
      <c r="U44" s="210"/>
      <c r="V44" s="210"/>
      <c r="W44" s="210"/>
      <c r="X44" s="210"/>
      <c r="Y44" s="210"/>
      <c r="Z44" s="210"/>
      <c r="AA44" s="210"/>
      <c r="AB44" s="210"/>
      <c r="AC44" s="210"/>
      <c r="AD44" s="210"/>
      <c r="AE44" s="210"/>
      <c r="AF44" s="210"/>
      <c r="AG44" s="210"/>
      <c r="AH44" s="210"/>
      <c r="AI44" s="210"/>
      <c r="AJ44" s="210"/>
      <c r="AK44" s="210"/>
      <c r="AL44" s="210"/>
      <c r="AM44" s="210"/>
      <c r="AN44" s="210"/>
      <c r="AO44" s="210"/>
      <c r="AP44" s="210"/>
      <c r="AQ44" s="210"/>
      <c r="AR44" s="210"/>
      <c r="AS44" s="210"/>
      <c r="AT44" s="210"/>
      <c r="AU44" s="210"/>
      <c r="AV44" s="210"/>
      <c r="AW44" s="210"/>
      <c r="AX44" s="210"/>
      <c r="AY44" s="210"/>
      <c r="AZ44" s="210"/>
      <c r="BA44" s="210"/>
      <c r="BB44" s="210"/>
      <c r="BC44" s="210"/>
      <c r="BD44" s="210"/>
      <c r="BE44" s="210"/>
      <c r="BF44" s="210"/>
      <c r="BG44" s="210"/>
      <c r="BH44" s="210"/>
      <c r="BI44" s="210"/>
      <c r="BJ44" s="210"/>
      <c r="BK44" s="210"/>
      <c r="BL44" s="210"/>
      <c r="BM44" s="210"/>
      <c r="BN44" s="210"/>
      <c r="BO44" s="210"/>
      <c r="BP44" s="210"/>
      <c r="BQ44" s="210"/>
      <c r="BR44" s="210"/>
      <c r="BS44" s="210"/>
      <c r="BT44" s="210"/>
      <c r="BU44" s="210"/>
      <c r="BV44" s="210"/>
      <c r="BW44" s="210"/>
      <c r="BX44" s="210"/>
      <c r="BY44" s="210"/>
      <c r="BZ44" s="210"/>
      <c r="CA44" s="210"/>
      <c r="CB44" s="210"/>
      <c r="CC44" s="210"/>
      <c r="CD44" s="210"/>
      <c r="CE44" s="210"/>
      <c r="CF44" s="210"/>
      <c r="CG44" s="210"/>
      <c r="CH44" s="210"/>
      <c r="CI44" s="210"/>
      <c r="CJ44" s="210"/>
      <c r="CK44" s="210"/>
      <c r="CL44" s="210"/>
      <c r="CM44" s="210"/>
      <c r="CN44" s="210"/>
      <c r="CO44" s="210"/>
      <c r="CP44" s="210"/>
      <c r="CQ44" s="210"/>
      <c r="CR44" s="210"/>
      <c r="CS44" s="210"/>
      <c r="CT44" s="210"/>
      <c r="CU44" s="210"/>
      <c r="CV44" s="210"/>
      <c r="CW44" s="210"/>
      <c r="CX44" s="210"/>
      <c r="CY44" s="210"/>
      <c r="CZ44" s="210"/>
      <c r="DA44" s="210"/>
      <c r="DB44" s="210"/>
      <c r="DC44" s="210"/>
      <c r="DD44" s="210"/>
      <c r="DE44" s="210"/>
      <c r="DF44" s="210"/>
      <c r="DG44" s="210"/>
      <c r="DH44" s="210"/>
      <c r="DI44" s="211"/>
    </row>
    <row r="45" spans="1:113" x14ac:dyDescent="0.15"/>
    <row r="46" spans="1:113" x14ac:dyDescent="0.15">
      <c r="B46" s="180" t="s">
        <v>194</v>
      </c>
      <c r="E46" s="364" t="s">
        <v>195</v>
      </c>
      <c r="F46" s="364"/>
      <c r="G46" s="364"/>
      <c r="H46" s="364"/>
      <c r="I46" s="364"/>
      <c r="J46" s="364"/>
      <c r="K46" s="364"/>
      <c r="L46" s="364"/>
      <c r="M46" s="364"/>
      <c r="N46" s="364"/>
      <c r="O46" s="364"/>
      <c r="P46" s="364"/>
      <c r="Q46" s="364"/>
      <c r="R46" s="364"/>
      <c r="S46" s="364"/>
      <c r="T46" s="364"/>
      <c r="U46" s="364"/>
      <c r="V46" s="364"/>
      <c r="W46" s="364"/>
      <c r="X46" s="364"/>
      <c r="Y46" s="364"/>
      <c r="Z46" s="364"/>
      <c r="AA46" s="364"/>
      <c r="AB46" s="364"/>
      <c r="AC46" s="364"/>
      <c r="AD46" s="364"/>
      <c r="AE46" s="364"/>
      <c r="AF46" s="364"/>
      <c r="AG46" s="364"/>
      <c r="AH46" s="364"/>
      <c r="AI46" s="364"/>
      <c r="AJ46" s="364"/>
      <c r="AK46" s="364"/>
      <c r="AL46" s="364"/>
      <c r="AM46" s="364"/>
      <c r="AN46" s="364"/>
      <c r="AO46" s="364"/>
      <c r="AP46" s="364"/>
      <c r="AQ46" s="364"/>
      <c r="AR46" s="364"/>
      <c r="AS46" s="364"/>
      <c r="AT46" s="364"/>
      <c r="AU46" s="364"/>
      <c r="AV46" s="364"/>
      <c r="AW46" s="364"/>
      <c r="AX46" s="364"/>
      <c r="AY46" s="364"/>
      <c r="AZ46" s="364"/>
      <c r="BA46" s="364"/>
      <c r="BB46" s="364"/>
      <c r="BC46" s="364"/>
      <c r="BD46" s="364"/>
      <c r="BE46" s="364"/>
      <c r="BF46" s="364"/>
      <c r="BG46" s="364"/>
      <c r="BH46" s="364"/>
      <c r="BI46" s="364"/>
      <c r="BJ46" s="364"/>
      <c r="BK46" s="364"/>
      <c r="BL46" s="364"/>
      <c r="BM46" s="364"/>
      <c r="BN46" s="364"/>
      <c r="BO46" s="364"/>
      <c r="BP46" s="364"/>
      <c r="BQ46" s="364"/>
      <c r="BR46" s="364"/>
      <c r="BS46" s="364"/>
      <c r="BT46" s="364"/>
      <c r="BU46" s="364"/>
      <c r="BV46" s="364"/>
      <c r="BW46" s="364"/>
      <c r="BX46" s="364"/>
      <c r="BY46" s="364"/>
      <c r="BZ46" s="364"/>
      <c r="CA46" s="364"/>
      <c r="CB46" s="364"/>
      <c r="CC46" s="364"/>
      <c r="CD46" s="364"/>
      <c r="CE46" s="364"/>
      <c r="CF46" s="364"/>
      <c r="CG46" s="364"/>
      <c r="CH46" s="364"/>
      <c r="CI46" s="364"/>
      <c r="CJ46" s="364"/>
      <c r="CK46" s="364"/>
      <c r="CL46" s="364"/>
      <c r="CM46" s="364"/>
      <c r="CN46" s="364"/>
      <c r="CO46" s="364"/>
      <c r="CP46" s="364"/>
      <c r="CQ46" s="364"/>
      <c r="CR46" s="364"/>
      <c r="CS46" s="364"/>
      <c r="CT46" s="364"/>
      <c r="CU46" s="364"/>
      <c r="CV46" s="364"/>
      <c r="CW46" s="364"/>
      <c r="CX46" s="364"/>
      <c r="CY46" s="364"/>
      <c r="CZ46" s="364"/>
      <c r="DA46" s="364"/>
      <c r="DB46" s="364"/>
      <c r="DC46" s="364"/>
      <c r="DD46" s="364"/>
      <c r="DE46" s="364"/>
      <c r="DF46" s="364"/>
      <c r="DG46" s="364"/>
      <c r="DH46" s="364"/>
      <c r="DI46" s="364"/>
    </row>
    <row r="47" spans="1:113" x14ac:dyDescent="0.15">
      <c r="E47" s="364" t="s">
        <v>196</v>
      </c>
      <c r="F47" s="364"/>
      <c r="G47" s="364"/>
      <c r="H47" s="364"/>
      <c r="I47" s="364"/>
      <c r="J47" s="364"/>
      <c r="K47" s="364"/>
      <c r="L47" s="364"/>
      <c r="M47" s="364"/>
      <c r="N47" s="364"/>
      <c r="O47" s="364"/>
      <c r="P47" s="364"/>
      <c r="Q47" s="364"/>
      <c r="R47" s="364"/>
      <c r="S47" s="364"/>
      <c r="T47" s="364"/>
      <c r="U47" s="364"/>
      <c r="V47" s="364"/>
      <c r="W47" s="364"/>
      <c r="X47" s="364"/>
      <c r="Y47" s="364"/>
      <c r="Z47" s="364"/>
      <c r="AA47" s="364"/>
      <c r="AB47" s="364"/>
      <c r="AC47" s="364"/>
      <c r="AD47" s="364"/>
      <c r="AE47" s="364"/>
      <c r="AF47" s="364"/>
      <c r="AG47" s="364"/>
      <c r="AH47" s="364"/>
      <c r="AI47" s="364"/>
      <c r="AJ47" s="364"/>
      <c r="AK47" s="364"/>
      <c r="AL47" s="364"/>
      <c r="AM47" s="364"/>
      <c r="AN47" s="364"/>
      <c r="AO47" s="364"/>
      <c r="AP47" s="364"/>
      <c r="AQ47" s="364"/>
      <c r="AR47" s="364"/>
      <c r="AS47" s="364"/>
      <c r="AT47" s="364"/>
      <c r="AU47" s="364"/>
      <c r="AV47" s="364"/>
      <c r="AW47" s="364"/>
      <c r="AX47" s="364"/>
      <c r="AY47" s="364"/>
      <c r="AZ47" s="364"/>
      <c r="BA47" s="364"/>
      <c r="BB47" s="364"/>
      <c r="BC47" s="364"/>
      <c r="BD47" s="364"/>
      <c r="BE47" s="364"/>
      <c r="BF47" s="364"/>
      <c r="BG47" s="364"/>
      <c r="BH47" s="364"/>
      <c r="BI47" s="364"/>
      <c r="BJ47" s="364"/>
      <c r="BK47" s="364"/>
      <c r="BL47" s="364"/>
      <c r="BM47" s="364"/>
      <c r="BN47" s="364"/>
      <c r="BO47" s="364"/>
      <c r="BP47" s="364"/>
      <c r="BQ47" s="364"/>
      <c r="BR47" s="364"/>
      <c r="BS47" s="364"/>
      <c r="BT47" s="364"/>
      <c r="BU47" s="364"/>
      <c r="BV47" s="364"/>
      <c r="BW47" s="364"/>
      <c r="BX47" s="364"/>
      <c r="BY47" s="364"/>
      <c r="BZ47" s="364"/>
      <c r="CA47" s="364"/>
      <c r="CB47" s="364"/>
      <c r="CC47" s="364"/>
      <c r="CD47" s="364"/>
      <c r="CE47" s="364"/>
      <c r="CF47" s="364"/>
      <c r="CG47" s="364"/>
      <c r="CH47" s="364"/>
      <c r="CI47" s="364"/>
      <c r="CJ47" s="364"/>
      <c r="CK47" s="364"/>
      <c r="CL47" s="364"/>
      <c r="CM47" s="364"/>
      <c r="CN47" s="364"/>
      <c r="CO47" s="364"/>
      <c r="CP47" s="364"/>
      <c r="CQ47" s="364"/>
      <c r="CR47" s="364"/>
      <c r="CS47" s="364"/>
      <c r="CT47" s="364"/>
      <c r="CU47" s="364"/>
      <c r="CV47" s="364"/>
      <c r="CW47" s="364"/>
      <c r="CX47" s="364"/>
      <c r="CY47" s="364"/>
      <c r="CZ47" s="364"/>
      <c r="DA47" s="364"/>
      <c r="DB47" s="364"/>
      <c r="DC47" s="364"/>
      <c r="DD47" s="364"/>
      <c r="DE47" s="364"/>
      <c r="DF47" s="364"/>
      <c r="DG47" s="364"/>
      <c r="DH47" s="364"/>
      <c r="DI47" s="364"/>
    </row>
    <row r="48" spans="1:113" x14ac:dyDescent="0.15">
      <c r="E48" s="364" t="s">
        <v>197</v>
      </c>
      <c r="F48" s="364"/>
      <c r="G48" s="364"/>
      <c r="H48" s="364"/>
      <c r="I48" s="364"/>
      <c r="J48" s="364"/>
      <c r="K48" s="364"/>
      <c r="L48" s="364"/>
      <c r="M48" s="364"/>
      <c r="N48" s="364"/>
      <c r="O48" s="364"/>
      <c r="P48" s="364"/>
      <c r="Q48" s="364"/>
      <c r="R48" s="364"/>
      <c r="S48" s="364"/>
      <c r="T48" s="364"/>
      <c r="U48" s="364"/>
      <c r="V48" s="364"/>
      <c r="W48" s="364"/>
      <c r="X48" s="364"/>
      <c r="Y48" s="364"/>
      <c r="Z48" s="364"/>
      <c r="AA48" s="364"/>
      <c r="AB48" s="364"/>
      <c r="AC48" s="364"/>
      <c r="AD48" s="364"/>
      <c r="AE48" s="364"/>
      <c r="AF48" s="364"/>
      <c r="AG48" s="364"/>
      <c r="AH48" s="364"/>
      <c r="AI48" s="364"/>
      <c r="AJ48" s="364"/>
      <c r="AK48" s="364"/>
      <c r="AL48" s="364"/>
      <c r="AM48" s="364"/>
      <c r="AN48" s="364"/>
      <c r="AO48" s="364"/>
      <c r="AP48" s="364"/>
      <c r="AQ48" s="364"/>
      <c r="AR48" s="364"/>
      <c r="AS48" s="364"/>
      <c r="AT48" s="364"/>
      <c r="AU48" s="364"/>
      <c r="AV48" s="364"/>
      <c r="AW48" s="364"/>
      <c r="AX48" s="364"/>
      <c r="AY48" s="364"/>
      <c r="AZ48" s="364"/>
      <c r="BA48" s="364"/>
      <c r="BB48" s="364"/>
      <c r="BC48" s="364"/>
      <c r="BD48" s="364"/>
      <c r="BE48" s="364"/>
      <c r="BF48" s="364"/>
      <c r="BG48" s="364"/>
      <c r="BH48" s="364"/>
      <c r="BI48" s="364"/>
      <c r="BJ48" s="364"/>
      <c r="BK48" s="364"/>
      <c r="BL48" s="364"/>
      <c r="BM48" s="364"/>
      <c r="BN48" s="364"/>
      <c r="BO48" s="364"/>
      <c r="BP48" s="364"/>
      <c r="BQ48" s="364"/>
      <c r="BR48" s="364"/>
      <c r="BS48" s="364"/>
      <c r="BT48" s="364"/>
      <c r="BU48" s="364"/>
      <c r="BV48" s="364"/>
      <c r="BW48" s="364"/>
      <c r="BX48" s="364"/>
      <c r="BY48" s="364"/>
      <c r="BZ48" s="364"/>
      <c r="CA48" s="364"/>
      <c r="CB48" s="364"/>
      <c r="CC48" s="364"/>
      <c r="CD48" s="364"/>
      <c r="CE48" s="364"/>
      <c r="CF48" s="364"/>
      <c r="CG48" s="364"/>
      <c r="CH48" s="364"/>
      <c r="CI48" s="364"/>
      <c r="CJ48" s="364"/>
      <c r="CK48" s="364"/>
      <c r="CL48" s="364"/>
      <c r="CM48" s="364"/>
      <c r="CN48" s="364"/>
      <c r="CO48" s="364"/>
      <c r="CP48" s="364"/>
      <c r="CQ48" s="364"/>
      <c r="CR48" s="364"/>
      <c r="CS48" s="364"/>
      <c r="CT48" s="364"/>
      <c r="CU48" s="364"/>
      <c r="CV48" s="364"/>
      <c r="CW48" s="364"/>
      <c r="CX48" s="364"/>
      <c r="CY48" s="364"/>
      <c r="CZ48" s="364"/>
      <c r="DA48" s="364"/>
      <c r="DB48" s="364"/>
      <c r="DC48" s="364"/>
      <c r="DD48" s="364"/>
      <c r="DE48" s="364"/>
      <c r="DF48" s="364"/>
      <c r="DG48" s="364"/>
      <c r="DH48" s="364"/>
      <c r="DI48" s="364"/>
    </row>
    <row r="49" spans="5:113" x14ac:dyDescent="0.15">
      <c r="E49" s="366" t="s">
        <v>198</v>
      </c>
      <c r="F49" s="366"/>
      <c r="G49" s="366"/>
      <c r="H49" s="366"/>
      <c r="I49" s="366"/>
      <c r="J49" s="366"/>
      <c r="K49" s="366"/>
      <c r="L49" s="366"/>
      <c r="M49" s="366"/>
      <c r="N49" s="366"/>
      <c r="O49" s="366"/>
      <c r="P49" s="366"/>
      <c r="Q49" s="366"/>
      <c r="R49" s="366"/>
      <c r="S49" s="366"/>
      <c r="T49" s="366"/>
      <c r="U49" s="366"/>
      <c r="V49" s="366"/>
      <c r="W49" s="366"/>
      <c r="X49" s="366"/>
      <c r="Y49" s="366"/>
      <c r="Z49" s="366"/>
      <c r="AA49" s="366"/>
      <c r="AB49" s="366"/>
      <c r="AC49" s="366"/>
      <c r="AD49" s="366"/>
      <c r="AE49" s="366"/>
      <c r="AF49" s="366"/>
      <c r="AG49" s="366"/>
      <c r="AH49" s="366"/>
      <c r="AI49" s="366"/>
      <c r="AJ49" s="366"/>
      <c r="AK49" s="366"/>
      <c r="AL49" s="366"/>
      <c r="AM49" s="366"/>
      <c r="AN49" s="366"/>
      <c r="AO49" s="366"/>
      <c r="AP49" s="366"/>
      <c r="AQ49" s="366"/>
      <c r="AR49" s="366"/>
      <c r="AS49" s="366"/>
      <c r="AT49" s="366"/>
      <c r="AU49" s="366"/>
      <c r="AV49" s="366"/>
      <c r="AW49" s="366"/>
      <c r="AX49" s="366"/>
      <c r="AY49" s="366"/>
      <c r="AZ49" s="366"/>
      <c r="BA49" s="366"/>
      <c r="BB49" s="366"/>
      <c r="BC49" s="366"/>
      <c r="BD49" s="366"/>
      <c r="BE49" s="366"/>
      <c r="BF49" s="366"/>
      <c r="BG49" s="366"/>
      <c r="BH49" s="366"/>
      <c r="BI49" s="366"/>
      <c r="BJ49" s="366"/>
      <c r="BK49" s="366"/>
      <c r="BL49" s="366"/>
      <c r="BM49" s="366"/>
      <c r="BN49" s="366"/>
      <c r="BO49" s="366"/>
      <c r="BP49" s="366"/>
      <c r="BQ49" s="366"/>
      <c r="BR49" s="366"/>
      <c r="BS49" s="366"/>
      <c r="BT49" s="366"/>
      <c r="BU49" s="366"/>
      <c r="BV49" s="366"/>
      <c r="BW49" s="366"/>
      <c r="BX49" s="366"/>
      <c r="BY49" s="366"/>
      <c r="BZ49" s="366"/>
      <c r="CA49" s="366"/>
      <c r="CB49" s="366"/>
      <c r="CC49" s="366"/>
      <c r="CD49" s="366"/>
      <c r="CE49" s="366"/>
      <c r="CF49" s="366"/>
      <c r="CG49" s="366"/>
      <c r="CH49" s="366"/>
      <c r="CI49" s="366"/>
      <c r="CJ49" s="366"/>
      <c r="CK49" s="366"/>
      <c r="CL49" s="366"/>
      <c r="CM49" s="366"/>
      <c r="CN49" s="366"/>
      <c r="CO49" s="366"/>
      <c r="CP49" s="366"/>
      <c r="CQ49" s="366"/>
      <c r="CR49" s="366"/>
      <c r="CS49" s="366"/>
      <c r="CT49" s="366"/>
      <c r="CU49" s="366"/>
      <c r="CV49" s="366"/>
      <c r="CW49" s="366"/>
      <c r="CX49" s="366"/>
      <c r="CY49" s="366"/>
      <c r="CZ49" s="366"/>
      <c r="DA49" s="366"/>
      <c r="DB49" s="366"/>
      <c r="DC49" s="366"/>
      <c r="DD49" s="366"/>
      <c r="DE49" s="366"/>
      <c r="DF49" s="366"/>
      <c r="DG49" s="366"/>
      <c r="DH49" s="366"/>
      <c r="DI49" s="366"/>
    </row>
    <row r="50" spans="5:113" x14ac:dyDescent="0.15">
      <c r="E50" s="364" t="s">
        <v>199</v>
      </c>
      <c r="F50" s="364"/>
      <c r="G50" s="364"/>
      <c r="H50" s="364"/>
      <c r="I50" s="364"/>
      <c r="J50" s="364"/>
      <c r="K50" s="364"/>
      <c r="L50" s="364"/>
      <c r="M50" s="364"/>
      <c r="N50" s="364"/>
      <c r="O50" s="364"/>
      <c r="P50" s="364"/>
      <c r="Q50" s="364"/>
      <c r="R50" s="364"/>
      <c r="S50" s="364"/>
      <c r="T50" s="364"/>
      <c r="U50" s="364"/>
      <c r="V50" s="364"/>
      <c r="W50" s="364"/>
      <c r="X50" s="364"/>
      <c r="Y50" s="364"/>
      <c r="Z50" s="364"/>
      <c r="AA50" s="364"/>
      <c r="AB50" s="364"/>
      <c r="AC50" s="364"/>
      <c r="AD50" s="364"/>
      <c r="AE50" s="364"/>
      <c r="AF50" s="364"/>
      <c r="AG50" s="364"/>
      <c r="AH50" s="364"/>
      <c r="AI50" s="364"/>
      <c r="AJ50" s="364"/>
      <c r="AK50" s="364"/>
      <c r="AL50" s="364"/>
      <c r="AM50" s="364"/>
      <c r="AN50" s="364"/>
      <c r="AO50" s="364"/>
      <c r="AP50" s="364"/>
      <c r="AQ50" s="364"/>
      <c r="AR50" s="364"/>
      <c r="AS50" s="364"/>
      <c r="AT50" s="364"/>
      <c r="AU50" s="364"/>
      <c r="AV50" s="364"/>
      <c r="AW50" s="364"/>
      <c r="AX50" s="364"/>
      <c r="AY50" s="364"/>
      <c r="AZ50" s="364"/>
      <c r="BA50" s="364"/>
      <c r="BB50" s="364"/>
      <c r="BC50" s="364"/>
      <c r="BD50" s="364"/>
      <c r="BE50" s="364"/>
      <c r="BF50" s="364"/>
      <c r="BG50" s="364"/>
      <c r="BH50" s="364"/>
      <c r="BI50" s="364"/>
      <c r="BJ50" s="364"/>
      <c r="BK50" s="364"/>
      <c r="BL50" s="364"/>
      <c r="BM50" s="364"/>
      <c r="BN50" s="364"/>
      <c r="BO50" s="364"/>
      <c r="BP50" s="364"/>
      <c r="BQ50" s="364"/>
      <c r="BR50" s="364"/>
      <c r="BS50" s="364"/>
      <c r="BT50" s="364"/>
      <c r="BU50" s="364"/>
      <c r="BV50" s="364"/>
      <c r="BW50" s="364"/>
      <c r="BX50" s="364"/>
      <c r="BY50" s="364"/>
      <c r="BZ50" s="364"/>
      <c r="CA50" s="364"/>
      <c r="CB50" s="364"/>
      <c r="CC50" s="364"/>
      <c r="CD50" s="364"/>
      <c r="CE50" s="364"/>
      <c r="CF50" s="364"/>
      <c r="CG50" s="364"/>
      <c r="CH50" s="364"/>
      <c r="CI50" s="364"/>
      <c r="CJ50" s="364"/>
      <c r="CK50" s="364"/>
      <c r="CL50" s="364"/>
      <c r="CM50" s="364"/>
      <c r="CN50" s="364"/>
      <c r="CO50" s="364"/>
      <c r="CP50" s="364"/>
      <c r="CQ50" s="364"/>
      <c r="CR50" s="364"/>
      <c r="CS50" s="364"/>
      <c r="CT50" s="364"/>
      <c r="CU50" s="364"/>
      <c r="CV50" s="364"/>
      <c r="CW50" s="364"/>
      <c r="CX50" s="364"/>
      <c r="CY50" s="364"/>
      <c r="CZ50" s="364"/>
      <c r="DA50" s="364"/>
      <c r="DB50" s="364"/>
      <c r="DC50" s="364"/>
      <c r="DD50" s="364"/>
      <c r="DE50" s="364"/>
      <c r="DF50" s="364"/>
      <c r="DG50" s="364"/>
      <c r="DH50" s="364"/>
      <c r="DI50" s="364"/>
    </row>
    <row r="51" spans="5:113" x14ac:dyDescent="0.15">
      <c r="E51" s="364" t="s">
        <v>200</v>
      </c>
      <c r="F51" s="364"/>
      <c r="G51" s="364"/>
      <c r="H51" s="364"/>
      <c r="I51" s="364"/>
      <c r="J51" s="364"/>
      <c r="K51" s="364"/>
      <c r="L51" s="364"/>
      <c r="M51" s="364"/>
      <c r="N51" s="364"/>
      <c r="O51" s="364"/>
      <c r="P51" s="364"/>
      <c r="Q51" s="364"/>
      <c r="R51" s="364"/>
      <c r="S51" s="364"/>
      <c r="T51" s="364"/>
      <c r="U51" s="364"/>
      <c r="V51" s="364"/>
      <c r="W51" s="364"/>
      <c r="X51" s="364"/>
      <c r="Y51" s="364"/>
      <c r="Z51" s="364"/>
      <c r="AA51" s="364"/>
      <c r="AB51" s="364"/>
      <c r="AC51" s="364"/>
      <c r="AD51" s="364"/>
      <c r="AE51" s="364"/>
      <c r="AF51" s="364"/>
      <c r="AG51" s="364"/>
      <c r="AH51" s="364"/>
      <c r="AI51" s="364"/>
      <c r="AJ51" s="364"/>
      <c r="AK51" s="364"/>
      <c r="AL51" s="364"/>
      <c r="AM51" s="364"/>
      <c r="AN51" s="364"/>
      <c r="AO51" s="364"/>
      <c r="AP51" s="364"/>
      <c r="AQ51" s="364"/>
      <c r="AR51" s="364"/>
      <c r="AS51" s="364"/>
      <c r="AT51" s="364"/>
      <c r="AU51" s="364"/>
      <c r="AV51" s="364"/>
      <c r="AW51" s="364"/>
      <c r="AX51" s="364"/>
      <c r="AY51" s="364"/>
      <c r="AZ51" s="364"/>
      <c r="BA51" s="364"/>
      <c r="BB51" s="364"/>
      <c r="BC51" s="364"/>
      <c r="BD51" s="364"/>
      <c r="BE51" s="364"/>
      <c r="BF51" s="364"/>
      <c r="BG51" s="364"/>
      <c r="BH51" s="364"/>
      <c r="BI51" s="364"/>
      <c r="BJ51" s="364"/>
      <c r="BK51" s="364"/>
      <c r="BL51" s="364"/>
      <c r="BM51" s="364"/>
      <c r="BN51" s="364"/>
      <c r="BO51" s="364"/>
      <c r="BP51" s="364"/>
      <c r="BQ51" s="364"/>
      <c r="BR51" s="364"/>
      <c r="BS51" s="364"/>
      <c r="BT51" s="364"/>
      <c r="BU51" s="364"/>
      <c r="BV51" s="364"/>
      <c r="BW51" s="364"/>
      <c r="BX51" s="364"/>
      <c r="BY51" s="364"/>
      <c r="BZ51" s="364"/>
      <c r="CA51" s="364"/>
      <c r="CB51" s="364"/>
      <c r="CC51" s="364"/>
      <c r="CD51" s="364"/>
      <c r="CE51" s="364"/>
      <c r="CF51" s="364"/>
      <c r="CG51" s="364"/>
      <c r="CH51" s="364"/>
      <c r="CI51" s="364"/>
      <c r="CJ51" s="364"/>
      <c r="CK51" s="364"/>
      <c r="CL51" s="364"/>
      <c r="CM51" s="364"/>
      <c r="CN51" s="364"/>
      <c r="CO51" s="364"/>
      <c r="CP51" s="364"/>
      <c r="CQ51" s="364"/>
      <c r="CR51" s="364"/>
      <c r="CS51" s="364"/>
      <c r="CT51" s="364"/>
      <c r="CU51" s="364"/>
      <c r="CV51" s="364"/>
      <c r="CW51" s="364"/>
      <c r="CX51" s="364"/>
      <c r="CY51" s="364"/>
      <c r="CZ51" s="364"/>
      <c r="DA51" s="364"/>
      <c r="DB51" s="364"/>
      <c r="DC51" s="364"/>
      <c r="DD51" s="364"/>
      <c r="DE51" s="364"/>
      <c r="DF51" s="364"/>
      <c r="DG51" s="364"/>
      <c r="DH51" s="364"/>
      <c r="DI51" s="364"/>
    </row>
    <row r="52" spans="5:113" x14ac:dyDescent="0.15">
      <c r="E52" s="364" t="s">
        <v>201</v>
      </c>
      <c r="F52" s="364"/>
      <c r="G52" s="364"/>
      <c r="H52" s="364"/>
      <c r="I52" s="364"/>
      <c r="J52" s="364"/>
      <c r="K52" s="364"/>
      <c r="L52" s="364"/>
      <c r="M52" s="364"/>
      <c r="N52" s="364"/>
      <c r="O52" s="364"/>
      <c r="P52" s="364"/>
      <c r="Q52" s="364"/>
      <c r="R52" s="364"/>
      <c r="S52" s="364"/>
      <c r="T52" s="364"/>
      <c r="U52" s="364"/>
      <c r="V52" s="364"/>
      <c r="W52" s="364"/>
      <c r="X52" s="364"/>
      <c r="Y52" s="364"/>
      <c r="Z52" s="364"/>
      <c r="AA52" s="364"/>
      <c r="AB52" s="364"/>
      <c r="AC52" s="364"/>
      <c r="AD52" s="364"/>
      <c r="AE52" s="364"/>
      <c r="AF52" s="364"/>
      <c r="AG52" s="364"/>
      <c r="AH52" s="364"/>
      <c r="AI52" s="364"/>
      <c r="AJ52" s="364"/>
      <c r="AK52" s="364"/>
      <c r="AL52" s="364"/>
      <c r="AM52" s="364"/>
      <c r="AN52" s="364"/>
      <c r="AO52" s="364"/>
      <c r="AP52" s="364"/>
      <c r="AQ52" s="364"/>
      <c r="AR52" s="364"/>
      <c r="AS52" s="364"/>
      <c r="AT52" s="364"/>
      <c r="AU52" s="364"/>
      <c r="AV52" s="364"/>
      <c r="AW52" s="364"/>
      <c r="AX52" s="364"/>
      <c r="AY52" s="364"/>
      <c r="AZ52" s="364"/>
      <c r="BA52" s="364"/>
      <c r="BB52" s="364"/>
      <c r="BC52" s="364"/>
      <c r="BD52" s="364"/>
      <c r="BE52" s="364"/>
      <c r="BF52" s="364"/>
      <c r="BG52" s="364"/>
      <c r="BH52" s="364"/>
      <c r="BI52" s="364"/>
      <c r="BJ52" s="364"/>
      <c r="BK52" s="364"/>
      <c r="BL52" s="364"/>
      <c r="BM52" s="364"/>
      <c r="BN52" s="364"/>
      <c r="BO52" s="364"/>
      <c r="BP52" s="364"/>
      <c r="BQ52" s="364"/>
      <c r="BR52" s="364"/>
      <c r="BS52" s="364"/>
      <c r="BT52" s="364"/>
      <c r="BU52" s="364"/>
      <c r="BV52" s="364"/>
      <c r="BW52" s="364"/>
      <c r="BX52" s="364"/>
      <c r="BY52" s="364"/>
      <c r="BZ52" s="364"/>
      <c r="CA52" s="364"/>
      <c r="CB52" s="364"/>
      <c r="CC52" s="364"/>
      <c r="CD52" s="364"/>
      <c r="CE52" s="364"/>
      <c r="CF52" s="364"/>
      <c r="CG52" s="364"/>
      <c r="CH52" s="364"/>
      <c r="CI52" s="364"/>
      <c r="CJ52" s="364"/>
      <c r="CK52" s="364"/>
      <c r="CL52" s="364"/>
      <c r="CM52" s="364"/>
      <c r="CN52" s="364"/>
      <c r="CO52" s="364"/>
      <c r="CP52" s="364"/>
      <c r="CQ52" s="364"/>
      <c r="CR52" s="364"/>
      <c r="CS52" s="364"/>
      <c r="CT52" s="364"/>
      <c r="CU52" s="364"/>
      <c r="CV52" s="364"/>
      <c r="CW52" s="364"/>
      <c r="CX52" s="364"/>
      <c r="CY52" s="364"/>
      <c r="CZ52" s="364"/>
      <c r="DA52" s="364"/>
      <c r="DB52" s="364"/>
      <c r="DC52" s="364"/>
      <c r="DD52" s="364"/>
      <c r="DE52" s="364"/>
      <c r="DF52" s="364"/>
      <c r="DG52" s="364"/>
      <c r="DH52" s="364"/>
      <c r="DI52" s="364"/>
    </row>
    <row r="53" spans="5:113" x14ac:dyDescent="0.15">
      <c r="E53" s="364" t="s">
        <v>202</v>
      </c>
      <c r="F53" s="364"/>
      <c r="G53" s="364"/>
      <c r="H53" s="364"/>
      <c r="I53" s="364"/>
      <c r="J53" s="364"/>
      <c r="K53" s="364"/>
      <c r="L53" s="364"/>
      <c r="M53" s="364"/>
      <c r="N53" s="364"/>
      <c r="O53" s="364"/>
      <c r="P53" s="364"/>
      <c r="Q53" s="364"/>
      <c r="R53" s="364"/>
      <c r="S53" s="364"/>
      <c r="T53" s="364"/>
      <c r="U53" s="364"/>
      <c r="V53" s="364"/>
      <c r="W53" s="364"/>
      <c r="X53" s="364"/>
      <c r="Y53" s="364"/>
      <c r="Z53" s="364"/>
      <c r="AA53" s="364"/>
      <c r="AB53" s="364"/>
      <c r="AC53" s="364"/>
      <c r="AD53" s="364"/>
      <c r="AE53" s="364"/>
      <c r="AF53" s="364"/>
      <c r="AG53" s="364"/>
      <c r="AH53" s="364"/>
      <c r="AI53" s="364"/>
      <c r="AJ53" s="364"/>
      <c r="AK53" s="364"/>
      <c r="AL53" s="364"/>
      <c r="AM53" s="364"/>
      <c r="AN53" s="364"/>
      <c r="AO53" s="364"/>
      <c r="AP53" s="364"/>
      <c r="AQ53" s="364"/>
      <c r="AR53" s="364"/>
      <c r="AS53" s="364"/>
      <c r="AT53" s="364"/>
      <c r="AU53" s="364"/>
      <c r="AV53" s="364"/>
      <c r="AW53" s="364"/>
      <c r="AX53" s="364"/>
      <c r="AY53" s="364"/>
      <c r="AZ53" s="364"/>
      <c r="BA53" s="364"/>
      <c r="BB53" s="364"/>
      <c r="BC53" s="364"/>
      <c r="BD53" s="364"/>
      <c r="BE53" s="364"/>
      <c r="BF53" s="364"/>
      <c r="BG53" s="364"/>
      <c r="BH53" s="364"/>
      <c r="BI53" s="364"/>
      <c r="BJ53" s="364"/>
      <c r="BK53" s="364"/>
      <c r="BL53" s="364"/>
      <c r="BM53" s="364"/>
      <c r="BN53" s="364"/>
      <c r="BO53" s="364"/>
      <c r="BP53" s="364"/>
      <c r="BQ53" s="364"/>
      <c r="BR53" s="364"/>
      <c r="BS53" s="364"/>
      <c r="BT53" s="364"/>
      <c r="BU53" s="364"/>
      <c r="BV53" s="364"/>
      <c r="BW53" s="364"/>
      <c r="BX53" s="364"/>
      <c r="BY53" s="364"/>
      <c r="BZ53" s="364"/>
      <c r="CA53" s="364"/>
      <c r="CB53" s="364"/>
      <c r="CC53" s="364"/>
      <c r="CD53" s="364"/>
      <c r="CE53" s="364"/>
      <c r="CF53" s="364"/>
      <c r="CG53" s="364"/>
      <c r="CH53" s="364"/>
      <c r="CI53" s="364"/>
      <c r="CJ53" s="364"/>
      <c r="CK53" s="364"/>
      <c r="CL53" s="364"/>
      <c r="CM53" s="364"/>
      <c r="CN53" s="364"/>
      <c r="CO53" s="364"/>
      <c r="CP53" s="364"/>
      <c r="CQ53" s="364"/>
      <c r="CR53" s="364"/>
      <c r="CS53" s="364"/>
      <c r="CT53" s="364"/>
      <c r="CU53" s="364"/>
      <c r="CV53" s="364"/>
      <c r="CW53" s="364"/>
      <c r="CX53" s="364"/>
      <c r="CY53" s="364"/>
      <c r="CZ53" s="364"/>
      <c r="DA53" s="364"/>
      <c r="DB53" s="364"/>
      <c r="DC53" s="364"/>
      <c r="DD53" s="364"/>
      <c r="DE53" s="364"/>
      <c r="DF53" s="364"/>
      <c r="DG53" s="364"/>
      <c r="DH53" s="364"/>
      <c r="DI53" s="364"/>
    </row>
    <row r="54" spans="5:113" x14ac:dyDescent="0.15"/>
    <row r="55" spans="5:113" x14ac:dyDescent="0.15"/>
    <row r="56" spans="5:113" x14ac:dyDescent="0.15"/>
  </sheetData>
  <sheetProtection algorithmName="SHA-512" hashValue="6iMANXFhCrwASYCikVygCKPPJ/UlnfgWQWk1fNCsnw3g+iSHiEN3ZR7PXOQLMXD1dzbfiyrjzbcJscKAIhM94A==" saltValue="VuaJBIqoQGR3uam4g/BPkw==" spinCount="100000" sheet="1" objects="1" scenarios="1"/>
  <mergeCells count="446">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AY25:BM25"/>
    <mergeCell ref="BN25:BU25"/>
    <mergeCell ref="AS24:AX24"/>
    <mergeCell ref="AY24:BM24"/>
    <mergeCell ref="BN24:BU24"/>
    <mergeCell ref="BV24:CC24"/>
    <mergeCell ref="W22:Y29"/>
    <mergeCell ref="Z22:AG23"/>
    <mergeCell ref="CE22:CS23"/>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AY22:BM22"/>
    <mergeCell ref="BN22:BU22"/>
    <mergeCell ref="BV22:CC22"/>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9" scale="54"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SheetLayoutView="100" workbookViewId="0"/>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527</v>
      </c>
      <c r="G33" s="29" t="s">
        <v>528</v>
      </c>
      <c r="H33" s="29" t="s">
        <v>529</v>
      </c>
      <c r="I33" s="29" t="s">
        <v>530</v>
      </c>
      <c r="J33" s="30" t="s">
        <v>531</v>
      </c>
      <c r="K33" s="22"/>
      <c r="L33" s="22"/>
      <c r="M33" s="22"/>
      <c r="N33" s="22"/>
      <c r="O33" s="22"/>
      <c r="P33" s="22"/>
    </row>
    <row r="34" spans="1:16" ht="39" customHeight="1" x14ac:dyDescent="0.15">
      <c r="A34" s="22"/>
      <c r="B34" s="31"/>
      <c r="C34" s="1151" t="s">
        <v>534</v>
      </c>
      <c r="D34" s="1151"/>
      <c r="E34" s="1152"/>
      <c r="F34" s="32">
        <v>9.94</v>
      </c>
      <c r="G34" s="33">
        <v>9.4</v>
      </c>
      <c r="H34" s="33">
        <v>6.97</v>
      </c>
      <c r="I34" s="33">
        <v>5.95</v>
      </c>
      <c r="J34" s="34">
        <v>8.8000000000000007</v>
      </c>
      <c r="K34" s="22"/>
      <c r="L34" s="22"/>
      <c r="M34" s="22"/>
      <c r="N34" s="22"/>
      <c r="O34" s="22"/>
      <c r="P34" s="22"/>
    </row>
    <row r="35" spans="1:16" ht="39" customHeight="1" x14ac:dyDescent="0.15">
      <c r="A35" s="22"/>
      <c r="B35" s="35"/>
      <c r="C35" s="1145" t="s">
        <v>535</v>
      </c>
      <c r="D35" s="1146"/>
      <c r="E35" s="1147"/>
      <c r="F35" s="36">
        <v>0.26</v>
      </c>
      <c r="G35" s="37">
        <v>1.33</v>
      </c>
      <c r="H35" s="37">
        <v>0.89</v>
      </c>
      <c r="I35" s="37">
        <v>0.7</v>
      </c>
      <c r="J35" s="38">
        <v>2.27</v>
      </c>
      <c r="K35" s="22"/>
      <c r="L35" s="22"/>
      <c r="M35" s="22"/>
      <c r="N35" s="22"/>
      <c r="O35" s="22"/>
      <c r="P35" s="22"/>
    </row>
    <row r="36" spans="1:16" ht="39" customHeight="1" x14ac:dyDescent="0.15">
      <c r="A36" s="22"/>
      <c r="B36" s="35"/>
      <c r="C36" s="1145" t="s">
        <v>536</v>
      </c>
      <c r="D36" s="1146"/>
      <c r="E36" s="1147"/>
      <c r="F36" s="36">
        <v>0.53</v>
      </c>
      <c r="G36" s="37">
        <v>0.9</v>
      </c>
      <c r="H36" s="37">
        <v>0.69</v>
      </c>
      <c r="I36" s="37">
        <v>0.78</v>
      </c>
      <c r="J36" s="38">
        <v>0.71</v>
      </c>
      <c r="K36" s="22"/>
      <c r="L36" s="22"/>
      <c r="M36" s="22"/>
      <c r="N36" s="22"/>
      <c r="O36" s="22"/>
      <c r="P36" s="22"/>
    </row>
    <row r="37" spans="1:16" ht="39" customHeight="1" x14ac:dyDescent="0.15">
      <c r="A37" s="22"/>
      <c r="B37" s="35"/>
      <c r="C37" s="1145" t="s">
        <v>537</v>
      </c>
      <c r="D37" s="1146"/>
      <c r="E37" s="1147"/>
      <c r="F37" s="36">
        <v>0.06</v>
      </c>
      <c r="G37" s="37">
        <v>0.09</v>
      </c>
      <c r="H37" s="37">
        <v>0.05</v>
      </c>
      <c r="I37" s="37">
        <v>0.12</v>
      </c>
      <c r="J37" s="38">
        <v>0.38</v>
      </c>
      <c r="K37" s="22"/>
      <c r="L37" s="22"/>
      <c r="M37" s="22"/>
      <c r="N37" s="22"/>
      <c r="O37" s="22"/>
      <c r="P37" s="22"/>
    </row>
    <row r="38" spans="1:16" ht="39" customHeight="1" x14ac:dyDescent="0.15">
      <c r="A38" s="22"/>
      <c r="B38" s="35"/>
      <c r="C38" s="1145" t="s">
        <v>538</v>
      </c>
      <c r="D38" s="1146"/>
      <c r="E38" s="1147"/>
      <c r="F38" s="36">
        <v>0.23</v>
      </c>
      <c r="G38" s="37">
        <v>0.17</v>
      </c>
      <c r="H38" s="37">
        <v>0.31</v>
      </c>
      <c r="I38" s="37">
        <v>0.24</v>
      </c>
      <c r="J38" s="38">
        <v>0.15</v>
      </c>
      <c r="K38" s="22"/>
      <c r="L38" s="22"/>
      <c r="M38" s="22"/>
      <c r="N38" s="22"/>
      <c r="O38" s="22"/>
      <c r="P38" s="22"/>
    </row>
    <row r="39" spans="1:16" ht="39" customHeight="1" x14ac:dyDescent="0.15">
      <c r="A39" s="22"/>
      <c r="B39" s="35"/>
      <c r="C39" s="1145" t="s">
        <v>539</v>
      </c>
      <c r="D39" s="1146"/>
      <c r="E39" s="1147"/>
      <c r="F39" s="36">
        <v>0.05</v>
      </c>
      <c r="G39" s="37">
        <v>0.05</v>
      </c>
      <c r="H39" s="37">
        <v>0.06</v>
      </c>
      <c r="I39" s="37">
        <v>0.11</v>
      </c>
      <c r="J39" s="38">
        <v>0.06</v>
      </c>
      <c r="K39" s="22"/>
      <c r="L39" s="22"/>
      <c r="M39" s="22"/>
      <c r="N39" s="22"/>
      <c r="O39" s="22"/>
      <c r="P39" s="22"/>
    </row>
    <row r="40" spans="1:16" ht="39" customHeight="1" x14ac:dyDescent="0.15">
      <c r="A40" s="22"/>
      <c r="B40" s="35"/>
      <c r="C40" s="1145" t="s">
        <v>540</v>
      </c>
      <c r="D40" s="1146"/>
      <c r="E40" s="1147"/>
      <c r="F40" s="36">
        <v>0.05</v>
      </c>
      <c r="G40" s="37">
        <v>0.04</v>
      </c>
      <c r="H40" s="37">
        <v>0.03</v>
      </c>
      <c r="I40" s="37">
        <v>0.11</v>
      </c>
      <c r="J40" s="38">
        <v>0.04</v>
      </c>
      <c r="K40" s="22"/>
      <c r="L40" s="22"/>
      <c r="M40" s="22"/>
      <c r="N40" s="22"/>
      <c r="O40" s="22"/>
      <c r="P40" s="22"/>
    </row>
    <row r="41" spans="1:16" ht="39" customHeight="1" x14ac:dyDescent="0.15">
      <c r="A41" s="22"/>
      <c r="B41" s="35"/>
      <c r="C41" s="1145" t="s">
        <v>541</v>
      </c>
      <c r="D41" s="1146"/>
      <c r="E41" s="1147"/>
      <c r="F41" s="36">
        <v>0.02</v>
      </c>
      <c r="G41" s="37">
        <v>0.03</v>
      </c>
      <c r="H41" s="37">
        <v>0.02</v>
      </c>
      <c r="I41" s="37">
        <v>0.01</v>
      </c>
      <c r="J41" s="38">
        <v>0.01</v>
      </c>
      <c r="K41" s="22"/>
      <c r="L41" s="22"/>
      <c r="M41" s="22"/>
      <c r="N41" s="22"/>
      <c r="O41" s="22"/>
      <c r="P41" s="22"/>
    </row>
    <row r="42" spans="1:16" ht="39" customHeight="1" x14ac:dyDescent="0.15">
      <c r="A42" s="22"/>
      <c r="B42" s="39"/>
      <c r="C42" s="1145" t="s">
        <v>542</v>
      </c>
      <c r="D42" s="1146"/>
      <c r="E42" s="1147"/>
      <c r="F42" s="36" t="s">
        <v>488</v>
      </c>
      <c r="G42" s="37" t="s">
        <v>488</v>
      </c>
      <c r="H42" s="37" t="s">
        <v>488</v>
      </c>
      <c r="I42" s="37" t="s">
        <v>488</v>
      </c>
      <c r="J42" s="38" t="s">
        <v>488</v>
      </c>
      <c r="K42" s="22"/>
      <c r="L42" s="22"/>
      <c r="M42" s="22"/>
      <c r="N42" s="22"/>
      <c r="O42" s="22"/>
      <c r="P42" s="22"/>
    </row>
    <row r="43" spans="1:16" ht="39" customHeight="1" thickBot="1" x14ac:dyDescent="0.2">
      <c r="A43" s="22"/>
      <c r="B43" s="40"/>
      <c r="C43" s="1148" t="s">
        <v>543</v>
      </c>
      <c r="D43" s="1149"/>
      <c r="E43" s="1150"/>
      <c r="F43" s="41" t="s">
        <v>488</v>
      </c>
      <c r="G43" s="42" t="s">
        <v>488</v>
      </c>
      <c r="H43" s="42" t="s">
        <v>488</v>
      </c>
      <c r="I43" s="42" t="s">
        <v>488</v>
      </c>
      <c r="J43" s="43" t="s">
        <v>488</v>
      </c>
      <c r="K43" s="22"/>
      <c r="L43" s="22"/>
      <c r="M43" s="22"/>
      <c r="N43" s="22"/>
      <c r="O43" s="22"/>
      <c r="P43" s="22"/>
    </row>
    <row r="44" spans="1:16" ht="39" customHeight="1" x14ac:dyDescent="0.15">
      <c r="A44" s="22"/>
      <c r="B44" s="44"/>
      <c r="C44" s="45"/>
      <c r="D44" s="46"/>
      <c r="E44" s="46"/>
      <c r="F44" s="47"/>
      <c r="G44" s="47"/>
      <c r="H44" s="47"/>
      <c r="I44" s="47"/>
      <c r="J44" s="47"/>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sheetData>
  <sheetProtection algorithmName="SHA-512" hashValue="jxMn+r9iINcRX5IKircXvT8nqkdctf/qDw97tr4fxCrwvX7oXDQo7VYfMGuHTJ7ysBG7aDP3+MqPm21XHAfjFg==" saltValue="uLGtOZKKoA24IgKoCGNxXA=="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7</v>
      </c>
      <c r="P43" s="48"/>
      <c r="Q43" s="48"/>
      <c r="R43" s="48"/>
      <c r="S43" s="48"/>
      <c r="T43" s="48"/>
      <c r="U43" s="48"/>
    </row>
    <row r="44" spans="1:21" ht="30.75" customHeight="1" thickBot="1" x14ac:dyDescent="0.2">
      <c r="A44" s="48"/>
      <c r="B44" s="51" t="s">
        <v>8</v>
      </c>
      <c r="C44" s="52"/>
      <c r="D44" s="52"/>
      <c r="E44" s="53"/>
      <c r="F44" s="53"/>
      <c r="G44" s="53"/>
      <c r="H44" s="53"/>
      <c r="I44" s="53"/>
      <c r="J44" s="54" t="s">
        <v>2</v>
      </c>
      <c r="K44" s="55" t="s">
        <v>527</v>
      </c>
      <c r="L44" s="56" t="s">
        <v>528</v>
      </c>
      <c r="M44" s="56" t="s">
        <v>529</v>
      </c>
      <c r="N44" s="56" t="s">
        <v>530</v>
      </c>
      <c r="O44" s="57" t="s">
        <v>531</v>
      </c>
      <c r="P44" s="48"/>
      <c r="Q44" s="48"/>
      <c r="R44" s="48"/>
      <c r="S44" s="48"/>
      <c r="T44" s="48"/>
      <c r="U44" s="48"/>
    </row>
    <row r="45" spans="1:21" ht="30.75" customHeight="1" x14ac:dyDescent="0.15">
      <c r="A45" s="48"/>
      <c r="B45" s="1176" t="s">
        <v>9</v>
      </c>
      <c r="C45" s="1177"/>
      <c r="D45" s="58"/>
      <c r="E45" s="1182" t="s">
        <v>10</v>
      </c>
      <c r="F45" s="1182"/>
      <c r="G45" s="1182"/>
      <c r="H45" s="1182"/>
      <c r="I45" s="1182"/>
      <c r="J45" s="1183"/>
      <c r="K45" s="59">
        <v>205</v>
      </c>
      <c r="L45" s="60">
        <v>227</v>
      </c>
      <c r="M45" s="60">
        <v>256</v>
      </c>
      <c r="N45" s="60">
        <v>269</v>
      </c>
      <c r="O45" s="61">
        <v>293</v>
      </c>
      <c r="P45" s="48"/>
      <c r="Q45" s="48"/>
      <c r="R45" s="48"/>
      <c r="S45" s="48"/>
      <c r="T45" s="48"/>
      <c r="U45" s="48"/>
    </row>
    <row r="46" spans="1:21" ht="30.75" customHeight="1" x14ac:dyDescent="0.15">
      <c r="A46" s="48"/>
      <c r="B46" s="1178"/>
      <c r="C46" s="1179"/>
      <c r="D46" s="62"/>
      <c r="E46" s="1155" t="s">
        <v>11</v>
      </c>
      <c r="F46" s="1155"/>
      <c r="G46" s="1155"/>
      <c r="H46" s="1155"/>
      <c r="I46" s="1155"/>
      <c r="J46" s="1156"/>
      <c r="K46" s="63" t="s">
        <v>488</v>
      </c>
      <c r="L46" s="64" t="s">
        <v>488</v>
      </c>
      <c r="M46" s="64" t="s">
        <v>488</v>
      </c>
      <c r="N46" s="64" t="s">
        <v>488</v>
      </c>
      <c r="O46" s="65" t="s">
        <v>488</v>
      </c>
      <c r="P46" s="48"/>
      <c r="Q46" s="48"/>
      <c r="R46" s="48"/>
      <c r="S46" s="48"/>
      <c r="T46" s="48"/>
      <c r="U46" s="48"/>
    </row>
    <row r="47" spans="1:21" ht="30.75" customHeight="1" x14ac:dyDescent="0.15">
      <c r="A47" s="48"/>
      <c r="B47" s="1178"/>
      <c r="C47" s="1179"/>
      <c r="D47" s="62"/>
      <c r="E47" s="1155" t="s">
        <v>12</v>
      </c>
      <c r="F47" s="1155"/>
      <c r="G47" s="1155"/>
      <c r="H47" s="1155"/>
      <c r="I47" s="1155"/>
      <c r="J47" s="1156"/>
      <c r="K47" s="63" t="s">
        <v>488</v>
      </c>
      <c r="L47" s="64" t="s">
        <v>488</v>
      </c>
      <c r="M47" s="64" t="s">
        <v>488</v>
      </c>
      <c r="N47" s="64" t="s">
        <v>488</v>
      </c>
      <c r="O47" s="65" t="s">
        <v>488</v>
      </c>
      <c r="P47" s="48"/>
      <c r="Q47" s="48"/>
      <c r="R47" s="48"/>
      <c r="S47" s="48"/>
      <c r="T47" s="48"/>
      <c r="U47" s="48"/>
    </row>
    <row r="48" spans="1:21" ht="30.75" customHeight="1" x14ac:dyDescent="0.15">
      <c r="A48" s="48"/>
      <c r="B48" s="1178"/>
      <c r="C48" s="1179"/>
      <c r="D48" s="62"/>
      <c r="E48" s="1155" t="s">
        <v>13</v>
      </c>
      <c r="F48" s="1155"/>
      <c r="G48" s="1155"/>
      <c r="H48" s="1155"/>
      <c r="I48" s="1155"/>
      <c r="J48" s="1156"/>
      <c r="K48" s="63">
        <v>19</v>
      </c>
      <c r="L48" s="64">
        <v>24</v>
      </c>
      <c r="M48" s="64">
        <v>25</v>
      </c>
      <c r="N48" s="64">
        <v>27</v>
      </c>
      <c r="O48" s="65">
        <v>30</v>
      </c>
      <c r="P48" s="48"/>
      <c r="Q48" s="48"/>
      <c r="R48" s="48"/>
      <c r="S48" s="48"/>
      <c r="T48" s="48"/>
      <c r="U48" s="48"/>
    </row>
    <row r="49" spans="1:21" ht="30.75" customHeight="1" x14ac:dyDescent="0.15">
      <c r="A49" s="48"/>
      <c r="B49" s="1178"/>
      <c r="C49" s="1179"/>
      <c r="D49" s="62"/>
      <c r="E49" s="1155" t="s">
        <v>14</v>
      </c>
      <c r="F49" s="1155"/>
      <c r="G49" s="1155"/>
      <c r="H49" s="1155"/>
      <c r="I49" s="1155"/>
      <c r="J49" s="1156"/>
      <c r="K49" s="63">
        <v>17</v>
      </c>
      <c r="L49" s="64">
        <v>19</v>
      </c>
      <c r="M49" s="64">
        <v>15</v>
      </c>
      <c r="N49" s="64">
        <v>10</v>
      </c>
      <c r="O49" s="65">
        <v>11</v>
      </c>
      <c r="P49" s="48"/>
      <c r="Q49" s="48"/>
      <c r="R49" s="48"/>
      <c r="S49" s="48"/>
      <c r="T49" s="48"/>
      <c r="U49" s="48"/>
    </row>
    <row r="50" spans="1:21" ht="30.75" customHeight="1" x14ac:dyDescent="0.15">
      <c r="A50" s="48"/>
      <c r="B50" s="1178"/>
      <c r="C50" s="1179"/>
      <c r="D50" s="62"/>
      <c r="E50" s="1155" t="s">
        <v>15</v>
      </c>
      <c r="F50" s="1155"/>
      <c r="G50" s="1155"/>
      <c r="H50" s="1155"/>
      <c r="I50" s="1155"/>
      <c r="J50" s="1156"/>
      <c r="K50" s="63" t="s">
        <v>488</v>
      </c>
      <c r="L50" s="64" t="s">
        <v>488</v>
      </c>
      <c r="M50" s="64" t="s">
        <v>488</v>
      </c>
      <c r="N50" s="64" t="s">
        <v>488</v>
      </c>
      <c r="O50" s="65" t="s">
        <v>488</v>
      </c>
      <c r="P50" s="48"/>
      <c r="Q50" s="48"/>
      <c r="R50" s="48"/>
      <c r="S50" s="48"/>
      <c r="T50" s="48"/>
      <c r="U50" s="48"/>
    </row>
    <row r="51" spans="1:21" ht="30.75" customHeight="1" x14ac:dyDescent="0.15">
      <c r="A51" s="48"/>
      <c r="B51" s="1180"/>
      <c r="C51" s="1181"/>
      <c r="D51" s="66"/>
      <c r="E51" s="1155" t="s">
        <v>16</v>
      </c>
      <c r="F51" s="1155"/>
      <c r="G51" s="1155"/>
      <c r="H51" s="1155"/>
      <c r="I51" s="1155"/>
      <c r="J51" s="1156"/>
      <c r="K51" s="63">
        <v>0</v>
      </c>
      <c r="L51" s="64">
        <v>0</v>
      </c>
      <c r="M51" s="64">
        <v>0</v>
      </c>
      <c r="N51" s="64">
        <v>0</v>
      </c>
      <c r="O51" s="65">
        <v>0</v>
      </c>
      <c r="P51" s="48"/>
      <c r="Q51" s="48"/>
      <c r="R51" s="48"/>
      <c r="S51" s="48"/>
      <c r="T51" s="48"/>
      <c r="U51" s="48"/>
    </row>
    <row r="52" spans="1:21" ht="30.75" customHeight="1" x14ac:dyDescent="0.15">
      <c r="A52" s="48"/>
      <c r="B52" s="1153" t="s">
        <v>17</v>
      </c>
      <c r="C52" s="1154"/>
      <c r="D52" s="66"/>
      <c r="E52" s="1155" t="s">
        <v>18</v>
      </c>
      <c r="F52" s="1155"/>
      <c r="G52" s="1155"/>
      <c r="H52" s="1155"/>
      <c r="I52" s="1155"/>
      <c r="J52" s="1156"/>
      <c r="K52" s="63">
        <v>197</v>
      </c>
      <c r="L52" s="64">
        <v>211</v>
      </c>
      <c r="M52" s="64">
        <v>226</v>
      </c>
      <c r="N52" s="64">
        <v>233</v>
      </c>
      <c r="O52" s="65">
        <v>249</v>
      </c>
      <c r="P52" s="48"/>
      <c r="Q52" s="48"/>
      <c r="R52" s="48"/>
      <c r="S52" s="48"/>
      <c r="T52" s="48"/>
      <c r="U52" s="48"/>
    </row>
    <row r="53" spans="1:21" ht="30.75" customHeight="1" thickBot="1" x14ac:dyDescent="0.2">
      <c r="A53" s="48"/>
      <c r="B53" s="1157" t="s">
        <v>19</v>
      </c>
      <c r="C53" s="1158"/>
      <c r="D53" s="67"/>
      <c r="E53" s="1159" t="s">
        <v>20</v>
      </c>
      <c r="F53" s="1159"/>
      <c r="G53" s="1159"/>
      <c r="H53" s="1159"/>
      <c r="I53" s="1159"/>
      <c r="J53" s="1160"/>
      <c r="K53" s="68">
        <v>44</v>
      </c>
      <c r="L53" s="69">
        <v>59</v>
      </c>
      <c r="M53" s="69">
        <v>70</v>
      </c>
      <c r="N53" s="69">
        <v>73</v>
      </c>
      <c r="O53" s="70">
        <v>85</v>
      </c>
      <c r="P53" s="48"/>
      <c r="Q53" s="48"/>
      <c r="R53" s="48"/>
      <c r="S53" s="48"/>
      <c r="T53" s="48"/>
      <c r="U53" s="48"/>
    </row>
    <row r="54" spans="1:21" ht="24" customHeight="1" x14ac:dyDescent="0.15">
      <c r="A54" s="48"/>
      <c r="B54" s="71" t="s">
        <v>21</v>
      </c>
      <c r="C54" s="48"/>
      <c r="D54" s="48"/>
      <c r="E54" s="48"/>
      <c r="F54" s="48"/>
      <c r="G54" s="48"/>
      <c r="H54" s="48"/>
      <c r="I54" s="48"/>
      <c r="J54" s="48"/>
      <c r="K54" s="48"/>
      <c r="L54" s="48"/>
      <c r="M54" s="48"/>
      <c r="N54" s="48"/>
      <c r="O54" s="48"/>
      <c r="P54" s="48"/>
      <c r="Q54" s="48"/>
      <c r="R54" s="48"/>
      <c r="S54" s="48"/>
      <c r="T54" s="48"/>
      <c r="U54" s="48"/>
    </row>
    <row r="55" spans="1:21" ht="24" customHeight="1" x14ac:dyDescent="0.15">
      <c r="A55" s="48"/>
      <c r="B55" s="71"/>
      <c r="C55" s="48"/>
      <c r="D55" s="48"/>
      <c r="E55" s="48"/>
      <c r="F55" s="48"/>
      <c r="G55" s="48"/>
      <c r="H55" s="48"/>
      <c r="I55" s="48"/>
      <c r="J55" s="48"/>
      <c r="K55" s="48"/>
      <c r="L55" s="48"/>
      <c r="M55" s="48"/>
      <c r="N55" s="48"/>
      <c r="O55" s="48"/>
      <c r="P55" s="48"/>
      <c r="Q55" s="48"/>
      <c r="R55" s="48"/>
      <c r="S55" s="48"/>
      <c r="T55" s="48"/>
      <c r="U55" s="48"/>
    </row>
    <row r="56" spans="1:21" ht="24" customHeight="1" thickBot="1" x14ac:dyDescent="0.2">
      <c r="A56" s="48"/>
      <c r="B56" s="72" t="s">
        <v>22</v>
      </c>
      <c r="C56" s="73"/>
      <c r="D56" s="73"/>
      <c r="E56" s="73"/>
      <c r="F56" s="73"/>
      <c r="G56" s="73"/>
      <c r="H56" s="73"/>
      <c r="I56" s="73"/>
      <c r="J56" s="73"/>
      <c r="K56" s="74"/>
      <c r="L56" s="74"/>
      <c r="M56" s="74"/>
      <c r="N56" s="74"/>
      <c r="O56" s="75" t="s">
        <v>23</v>
      </c>
      <c r="P56" s="48"/>
      <c r="Q56" s="48"/>
      <c r="R56" s="48"/>
      <c r="S56" s="48"/>
      <c r="T56" s="48"/>
      <c r="U56" s="48"/>
    </row>
    <row r="57" spans="1:21" ht="31.5" customHeight="1" thickBot="1" x14ac:dyDescent="0.2">
      <c r="A57" s="48"/>
      <c r="B57" s="76"/>
      <c r="C57" s="77"/>
      <c r="D57" s="77"/>
      <c r="E57" s="78"/>
      <c r="F57" s="78"/>
      <c r="G57" s="78"/>
      <c r="H57" s="78"/>
      <c r="I57" s="78"/>
      <c r="J57" s="79" t="s">
        <v>2</v>
      </c>
      <c r="K57" s="80" t="s">
        <v>544</v>
      </c>
      <c r="L57" s="81" t="s">
        <v>545</v>
      </c>
      <c r="M57" s="81" t="s">
        <v>546</v>
      </c>
      <c r="N57" s="81" t="s">
        <v>547</v>
      </c>
      <c r="O57" s="82" t="s">
        <v>548</v>
      </c>
      <c r="P57" s="48"/>
      <c r="Q57" s="48"/>
      <c r="R57" s="48"/>
      <c r="S57" s="48"/>
      <c r="T57" s="48"/>
      <c r="U57" s="48"/>
    </row>
    <row r="58" spans="1:21" ht="31.5" customHeight="1" x14ac:dyDescent="0.15">
      <c r="B58" s="1161" t="s">
        <v>24</v>
      </c>
      <c r="C58" s="1162"/>
      <c r="D58" s="1167" t="s">
        <v>25</v>
      </c>
      <c r="E58" s="1168"/>
      <c r="F58" s="1168"/>
      <c r="G58" s="1168"/>
      <c r="H58" s="1168"/>
      <c r="I58" s="1168"/>
      <c r="J58" s="1169"/>
      <c r="K58" s="83"/>
      <c r="L58" s="84"/>
      <c r="M58" s="84"/>
      <c r="N58" s="84"/>
      <c r="O58" s="85"/>
    </row>
    <row r="59" spans="1:21" ht="31.5" customHeight="1" x14ac:dyDescent="0.15">
      <c r="B59" s="1163"/>
      <c r="C59" s="1164"/>
      <c r="D59" s="1170" t="s">
        <v>26</v>
      </c>
      <c r="E59" s="1171"/>
      <c r="F59" s="1171"/>
      <c r="G59" s="1171"/>
      <c r="H59" s="1171"/>
      <c r="I59" s="1171"/>
      <c r="J59" s="1172"/>
      <c r="K59" s="86"/>
      <c r="L59" s="87"/>
      <c r="M59" s="87"/>
      <c r="N59" s="87"/>
      <c r="O59" s="88"/>
    </row>
    <row r="60" spans="1:21" ht="31.5" customHeight="1" thickBot="1" x14ac:dyDescent="0.2">
      <c r="B60" s="1165"/>
      <c r="C60" s="1166"/>
      <c r="D60" s="1173" t="s">
        <v>27</v>
      </c>
      <c r="E60" s="1174"/>
      <c r="F60" s="1174"/>
      <c r="G60" s="1174"/>
      <c r="H60" s="1174"/>
      <c r="I60" s="1174"/>
      <c r="J60" s="1175"/>
      <c r="K60" s="89"/>
      <c r="L60" s="90"/>
      <c r="M60" s="90"/>
      <c r="N60" s="90"/>
      <c r="O60" s="91"/>
    </row>
    <row r="61" spans="1:21" ht="24" customHeight="1" x14ac:dyDescent="0.15">
      <c r="B61" s="92"/>
      <c r="C61" s="92"/>
      <c r="D61" s="93" t="s">
        <v>28</v>
      </c>
      <c r="E61" s="94"/>
      <c r="F61" s="94"/>
      <c r="G61" s="94"/>
      <c r="H61" s="94"/>
      <c r="I61" s="94"/>
      <c r="J61" s="94"/>
      <c r="K61" s="94"/>
      <c r="L61" s="94"/>
      <c r="M61" s="94"/>
      <c r="N61" s="94"/>
      <c r="O61" s="94"/>
    </row>
    <row r="62" spans="1:21" ht="24" customHeight="1" x14ac:dyDescent="0.15">
      <c r="B62" s="95"/>
      <c r="C62" s="95"/>
      <c r="D62" s="93" t="s">
        <v>29</v>
      </c>
      <c r="E62" s="94"/>
      <c r="F62" s="94"/>
      <c r="G62" s="94"/>
      <c r="H62" s="94"/>
      <c r="I62" s="94"/>
      <c r="J62" s="94"/>
      <c r="K62" s="94"/>
      <c r="L62" s="94"/>
      <c r="M62" s="94"/>
      <c r="N62" s="94"/>
      <c r="O62" s="94"/>
    </row>
    <row r="63" spans="1:21" ht="24" customHeight="1" x14ac:dyDescent="0.15">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15">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7eXMI81hhc5obWfS/ijBVH0KU9RXsARhXgNYZTFqaFSD6eZrsAVG6bpbdaQivbT541BegbUZQTv4LnZEqoXrBQ==" saltValue="akLbDNHQS1FXtqw4rZt09w==" spinCount="100000" sheet="1" objects="1" scenarios="1"/>
  <mergeCells count="16">
    <mergeCell ref="B45:C51"/>
    <mergeCell ref="E45:J45"/>
    <mergeCell ref="E46:J46"/>
    <mergeCell ref="E47:J47"/>
    <mergeCell ref="E48:J48"/>
    <mergeCell ref="E49:J49"/>
    <mergeCell ref="E50:J50"/>
    <mergeCell ref="E51:J51"/>
    <mergeCell ref="B52:C52"/>
    <mergeCell ref="E52:J52"/>
    <mergeCell ref="B53:C53"/>
    <mergeCell ref="E53:J53"/>
    <mergeCell ref="B58:C60"/>
    <mergeCell ref="D58:J58"/>
    <mergeCell ref="D59:J59"/>
    <mergeCell ref="D60:J60"/>
  </mergeCells>
  <phoneticPr fontId="2"/>
  <printOptions horizontalCentered="1"/>
  <pageMargins left="0" right="0" top="0.19685039370078741" bottom="0.23622047244094491" header="0" footer="0"/>
  <pageSetup paperSize="9" scale="52"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SheetLayoutView="100" workbookViewId="0"/>
  </sheetViews>
  <sheetFormatPr defaultColWidth="0" defaultRowHeight="13.5" customHeight="1" zeroHeight="1" x14ac:dyDescent="0.15"/>
  <cols>
    <col min="1" max="1" width="6.625" style="96" customWidth="1"/>
    <col min="2" max="3" width="12.625" style="96" customWidth="1"/>
    <col min="4" max="4" width="11.625" style="96" customWidth="1"/>
    <col min="5" max="8" width="10.375" style="96" customWidth="1"/>
    <col min="9" max="13" width="16.375" style="96" customWidth="1"/>
    <col min="14" max="19" width="12.625" style="96" customWidth="1"/>
    <col min="20" max="16384" width="0" style="96"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7" t="s">
        <v>7</v>
      </c>
    </row>
    <row r="40" spans="2:13" ht="27.75" customHeight="1" thickBot="1" x14ac:dyDescent="0.2">
      <c r="B40" s="98" t="s">
        <v>8</v>
      </c>
      <c r="C40" s="99"/>
      <c r="D40" s="99"/>
      <c r="E40" s="100"/>
      <c r="F40" s="100"/>
      <c r="G40" s="100"/>
      <c r="H40" s="101" t="s">
        <v>2</v>
      </c>
      <c r="I40" s="102" t="s">
        <v>527</v>
      </c>
      <c r="J40" s="103" t="s">
        <v>528</v>
      </c>
      <c r="K40" s="103" t="s">
        <v>529</v>
      </c>
      <c r="L40" s="103" t="s">
        <v>530</v>
      </c>
      <c r="M40" s="104" t="s">
        <v>531</v>
      </c>
    </row>
    <row r="41" spans="2:13" ht="27.75" customHeight="1" x14ac:dyDescent="0.15">
      <c r="B41" s="1196" t="s">
        <v>30</v>
      </c>
      <c r="C41" s="1197"/>
      <c r="D41" s="105"/>
      <c r="E41" s="1198" t="s">
        <v>31</v>
      </c>
      <c r="F41" s="1198"/>
      <c r="G41" s="1198"/>
      <c r="H41" s="1199"/>
      <c r="I41" s="355">
        <v>2935</v>
      </c>
      <c r="J41" s="356">
        <v>3444</v>
      </c>
      <c r="K41" s="356">
        <v>3389</v>
      </c>
      <c r="L41" s="356">
        <v>3413</v>
      </c>
      <c r="M41" s="357">
        <v>3485</v>
      </c>
    </row>
    <row r="42" spans="2:13" ht="27.75" customHeight="1" x14ac:dyDescent="0.15">
      <c r="B42" s="1186"/>
      <c r="C42" s="1187"/>
      <c r="D42" s="106"/>
      <c r="E42" s="1190" t="s">
        <v>32</v>
      </c>
      <c r="F42" s="1190"/>
      <c r="G42" s="1190"/>
      <c r="H42" s="1191"/>
      <c r="I42" s="358" t="s">
        <v>488</v>
      </c>
      <c r="J42" s="359" t="s">
        <v>488</v>
      </c>
      <c r="K42" s="359" t="s">
        <v>488</v>
      </c>
      <c r="L42" s="359" t="s">
        <v>488</v>
      </c>
      <c r="M42" s="360" t="s">
        <v>488</v>
      </c>
    </row>
    <row r="43" spans="2:13" ht="27.75" customHeight="1" x14ac:dyDescent="0.15">
      <c r="B43" s="1186"/>
      <c r="C43" s="1187"/>
      <c r="D43" s="106"/>
      <c r="E43" s="1190" t="s">
        <v>33</v>
      </c>
      <c r="F43" s="1190"/>
      <c r="G43" s="1190"/>
      <c r="H43" s="1191"/>
      <c r="I43" s="358">
        <v>245</v>
      </c>
      <c r="J43" s="359">
        <v>225</v>
      </c>
      <c r="K43" s="359">
        <v>214</v>
      </c>
      <c r="L43" s="359">
        <v>218</v>
      </c>
      <c r="M43" s="360">
        <v>232</v>
      </c>
    </row>
    <row r="44" spans="2:13" ht="27.75" customHeight="1" x14ac:dyDescent="0.15">
      <c r="B44" s="1186"/>
      <c r="C44" s="1187"/>
      <c r="D44" s="106"/>
      <c r="E44" s="1190" t="s">
        <v>34</v>
      </c>
      <c r="F44" s="1190"/>
      <c r="G44" s="1190"/>
      <c r="H44" s="1191"/>
      <c r="I44" s="358">
        <v>147</v>
      </c>
      <c r="J44" s="359">
        <v>128</v>
      </c>
      <c r="K44" s="359">
        <v>120</v>
      </c>
      <c r="L44" s="359">
        <v>116</v>
      </c>
      <c r="M44" s="360">
        <v>110</v>
      </c>
    </row>
    <row r="45" spans="2:13" ht="27.75" customHeight="1" x14ac:dyDescent="0.15">
      <c r="B45" s="1186"/>
      <c r="C45" s="1187"/>
      <c r="D45" s="106"/>
      <c r="E45" s="1190" t="s">
        <v>35</v>
      </c>
      <c r="F45" s="1190"/>
      <c r="G45" s="1190"/>
      <c r="H45" s="1191"/>
      <c r="I45" s="358">
        <v>322</v>
      </c>
      <c r="J45" s="359">
        <v>278</v>
      </c>
      <c r="K45" s="359">
        <v>266</v>
      </c>
      <c r="L45" s="359">
        <v>260</v>
      </c>
      <c r="M45" s="360">
        <v>247</v>
      </c>
    </row>
    <row r="46" spans="2:13" ht="27.75" customHeight="1" x14ac:dyDescent="0.15">
      <c r="B46" s="1186"/>
      <c r="C46" s="1187"/>
      <c r="D46" s="107"/>
      <c r="E46" s="1190" t="s">
        <v>36</v>
      </c>
      <c r="F46" s="1190"/>
      <c r="G46" s="1190"/>
      <c r="H46" s="1191"/>
      <c r="I46" s="358" t="s">
        <v>488</v>
      </c>
      <c r="J46" s="359" t="s">
        <v>488</v>
      </c>
      <c r="K46" s="359" t="s">
        <v>488</v>
      </c>
      <c r="L46" s="359" t="s">
        <v>488</v>
      </c>
      <c r="M46" s="360" t="s">
        <v>488</v>
      </c>
    </row>
    <row r="47" spans="2:13" ht="27.75" customHeight="1" x14ac:dyDescent="0.15">
      <c r="B47" s="1186"/>
      <c r="C47" s="1187"/>
      <c r="D47" s="108"/>
      <c r="E47" s="1200" t="s">
        <v>37</v>
      </c>
      <c r="F47" s="1201"/>
      <c r="G47" s="1201"/>
      <c r="H47" s="1202"/>
      <c r="I47" s="358" t="s">
        <v>488</v>
      </c>
      <c r="J47" s="359" t="s">
        <v>488</v>
      </c>
      <c r="K47" s="359" t="s">
        <v>488</v>
      </c>
      <c r="L47" s="359" t="s">
        <v>488</v>
      </c>
      <c r="M47" s="360" t="s">
        <v>488</v>
      </c>
    </row>
    <row r="48" spans="2:13" ht="27.75" customHeight="1" x14ac:dyDescent="0.15">
      <c r="B48" s="1186"/>
      <c r="C48" s="1187"/>
      <c r="D48" s="106"/>
      <c r="E48" s="1190" t="s">
        <v>38</v>
      </c>
      <c r="F48" s="1190"/>
      <c r="G48" s="1190"/>
      <c r="H48" s="1191"/>
      <c r="I48" s="358" t="s">
        <v>488</v>
      </c>
      <c r="J48" s="359" t="s">
        <v>488</v>
      </c>
      <c r="K48" s="359" t="s">
        <v>488</v>
      </c>
      <c r="L48" s="359" t="s">
        <v>488</v>
      </c>
      <c r="M48" s="360" t="s">
        <v>488</v>
      </c>
    </row>
    <row r="49" spans="2:13" ht="27.75" customHeight="1" x14ac:dyDescent="0.15">
      <c r="B49" s="1188"/>
      <c r="C49" s="1189"/>
      <c r="D49" s="106"/>
      <c r="E49" s="1190" t="s">
        <v>39</v>
      </c>
      <c r="F49" s="1190"/>
      <c r="G49" s="1190"/>
      <c r="H49" s="1191"/>
      <c r="I49" s="358" t="s">
        <v>488</v>
      </c>
      <c r="J49" s="359" t="s">
        <v>488</v>
      </c>
      <c r="K49" s="359" t="s">
        <v>488</v>
      </c>
      <c r="L49" s="359" t="s">
        <v>488</v>
      </c>
      <c r="M49" s="360" t="s">
        <v>488</v>
      </c>
    </row>
    <row r="50" spans="2:13" ht="27.75" customHeight="1" x14ac:dyDescent="0.15">
      <c r="B50" s="1184" t="s">
        <v>40</v>
      </c>
      <c r="C50" s="1185"/>
      <c r="D50" s="109"/>
      <c r="E50" s="1190" t="s">
        <v>41</v>
      </c>
      <c r="F50" s="1190"/>
      <c r="G50" s="1190"/>
      <c r="H50" s="1191"/>
      <c r="I50" s="358">
        <v>2753</v>
      </c>
      <c r="J50" s="359">
        <v>2550</v>
      </c>
      <c r="K50" s="359">
        <v>2806</v>
      </c>
      <c r="L50" s="359">
        <v>3002</v>
      </c>
      <c r="M50" s="360">
        <v>2565</v>
      </c>
    </row>
    <row r="51" spans="2:13" ht="27.75" customHeight="1" x14ac:dyDescent="0.15">
      <c r="B51" s="1186"/>
      <c r="C51" s="1187"/>
      <c r="D51" s="106"/>
      <c r="E51" s="1190" t="s">
        <v>42</v>
      </c>
      <c r="F51" s="1190"/>
      <c r="G51" s="1190"/>
      <c r="H51" s="1191"/>
      <c r="I51" s="358">
        <v>47</v>
      </c>
      <c r="J51" s="359">
        <v>40</v>
      </c>
      <c r="K51" s="359">
        <v>36</v>
      </c>
      <c r="L51" s="359">
        <v>33</v>
      </c>
      <c r="M51" s="360">
        <v>32</v>
      </c>
    </row>
    <row r="52" spans="2:13" ht="27.75" customHeight="1" x14ac:dyDescent="0.15">
      <c r="B52" s="1188"/>
      <c r="C52" s="1189"/>
      <c r="D52" s="106"/>
      <c r="E52" s="1190" t="s">
        <v>43</v>
      </c>
      <c r="F52" s="1190"/>
      <c r="G52" s="1190"/>
      <c r="H52" s="1191"/>
      <c r="I52" s="358">
        <v>2546</v>
      </c>
      <c r="J52" s="359">
        <v>2887</v>
      </c>
      <c r="K52" s="359">
        <v>2823</v>
      </c>
      <c r="L52" s="359">
        <v>2837</v>
      </c>
      <c r="M52" s="360">
        <v>2899</v>
      </c>
    </row>
    <row r="53" spans="2:13" ht="27.75" customHeight="1" thickBot="1" x14ac:dyDescent="0.2">
      <c r="B53" s="1192" t="s">
        <v>19</v>
      </c>
      <c r="C53" s="1193"/>
      <c r="D53" s="110"/>
      <c r="E53" s="1194" t="s">
        <v>44</v>
      </c>
      <c r="F53" s="1194"/>
      <c r="G53" s="1194"/>
      <c r="H53" s="1195"/>
      <c r="I53" s="361">
        <v>-1697</v>
      </c>
      <c r="J53" s="362">
        <v>-1403</v>
      </c>
      <c r="K53" s="362">
        <v>-1676</v>
      </c>
      <c r="L53" s="362">
        <v>-1865</v>
      </c>
      <c r="M53" s="363">
        <v>-1422</v>
      </c>
    </row>
    <row r="54" spans="2:13" ht="27.75" customHeight="1" x14ac:dyDescent="0.15">
      <c r="B54" s="111"/>
      <c r="C54" s="112"/>
      <c r="D54" s="112"/>
      <c r="E54" s="113"/>
      <c r="F54" s="113"/>
      <c r="G54" s="113"/>
      <c r="H54" s="113"/>
      <c r="I54" s="114"/>
      <c r="J54" s="114"/>
      <c r="K54" s="114"/>
      <c r="L54" s="114"/>
      <c r="M54" s="114"/>
    </row>
    <row r="55" spans="2:13" x14ac:dyDescent="0.15"/>
  </sheetData>
  <sheetProtection algorithmName="SHA-512" hashValue="pwtaByVEn1FxevNcVQAfcCrTDy4+gB/epanXG0LL1UHHKMSi/M3KSqjaToldrOVIjByibrQoYzJrnWqIc50ptA==" saltValue="hF09YFR2LfgM7MnH/MgzuQ=="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74"/>
  <sheetViews>
    <sheetView showGridLines="0" zoomScale="70" zoomScaleNormal="70" zoomScaleSheetLayoutView="100" workbookViewId="0"/>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s="1" customFormat="1" ht="16.5" customHeight="1" x14ac:dyDescent="0.15"/>
    <row r="2" s="1" customFormat="1" ht="16.5" customHeight="1" x14ac:dyDescent="0.15"/>
    <row r="3" s="1" customFormat="1" ht="16.5" customHeight="1" x14ac:dyDescent="0.15"/>
    <row r="4" s="1" customFormat="1" ht="16.5" customHeight="1" x14ac:dyDescent="0.15"/>
    <row r="5" s="1" customFormat="1" ht="16.5" customHeight="1" x14ac:dyDescent="0.15"/>
    <row r="6" s="1" customFormat="1" ht="16.5" customHeight="1" x14ac:dyDescent="0.15"/>
    <row r="7" s="1" customFormat="1" ht="16.5" customHeight="1" x14ac:dyDescent="0.15"/>
    <row r="8" s="1" customFormat="1" ht="16.5" customHeight="1" x14ac:dyDescent="0.15"/>
    <row r="9" s="1" customFormat="1" ht="16.5" customHeight="1" x14ac:dyDescent="0.15"/>
    <row r="10" s="1" customFormat="1" ht="16.5" customHeight="1" x14ac:dyDescent="0.15"/>
    <row r="11" s="1" customFormat="1" ht="16.5" customHeight="1" x14ac:dyDescent="0.15"/>
    <row r="12" s="1" customFormat="1" ht="16.5" customHeight="1" x14ac:dyDescent="0.15"/>
    <row r="13" s="1" customFormat="1" ht="16.5" customHeight="1" x14ac:dyDescent="0.15"/>
    <row r="14" s="1" customFormat="1" ht="16.5" customHeight="1" x14ac:dyDescent="0.15"/>
    <row r="15" s="1" customFormat="1" ht="16.5" customHeight="1" x14ac:dyDescent="0.15"/>
    <row r="16" s="1" customFormat="1" ht="16.5" customHeight="1" x14ac:dyDescent="0.15"/>
    <row r="17" s="1" customFormat="1" ht="16.5" customHeight="1" x14ac:dyDescent="0.15"/>
    <row r="18" s="1" customFormat="1" ht="16.5" customHeight="1" x14ac:dyDescent="0.15"/>
    <row r="19" s="1" customFormat="1" ht="16.5" customHeight="1" x14ac:dyDescent="0.15"/>
    <row r="20" s="1" customFormat="1" ht="16.5" customHeight="1" x14ac:dyDescent="0.15"/>
    <row r="21" s="1" customFormat="1" ht="16.5" customHeight="1" x14ac:dyDescent="0.15"/>
    <row r="22" s="1" customFormat="1" ht="16.5" customHeight="1" x14ac:dyDescent="0.15"/>
    <row r="23" s="1" customFormat="1" ht="16.5" customHeight="1" x14ac:dyDescent="0.15"/>
    <row r="24" s="1" customFormat="1" ht="16.5" customHeight="1" x14ac:dyDescent="0.15"/>
    <row r="25" s="1" customFormat="1" ht="16.5" customHeight="1" x14ac:dyDescent="0.15"/>
    <row r="26" s="1" customFormat="1" ht="16.5" customHeight="1" x14ac:dyDescent="0.15"/>
    <row r="27" s="1" customFormat="1" ht="16.5" customHeight="1" x14ac:dyDescent="0.15"/>
    <row r="28" s="1" customFormat="1" ht="16.5" customHeight="1" x14ac:dyDescent="0.15"/>
    <row r="29" s="1" customFormat="1" ht="16.5" customHeight="1" x14ac:dyDescent="0.15"/>
    <row r="30" s="1" customFormat="1" ht="16.5" customHeight="1" x14ac:dyDescent="0.15"/>
    <row r="31" s="1" customFormat="1" ht="16.5" customHeight="1" x14ac:dyDescent="0.15"/>
    <row r="32" s="1" customFormat="1" ht="16.5" customHeight="1" x14ac:dyDescent="0.15"/>
    <row r="33" s="1" customFormat="1" ht="16.5" customHeight="1" x14ac:dyDescent="0.15"/>
    <row r="34" s="1" customFormat="1" ht="16.5" customHeight="1" x14ac:dyDescent="0.15"/>
    <row r="35" s="1" customFormat="1" ht="16.5" customHeight="1" x14ac:dyDescent="0.15"/>
    <row r="36" s="1" customFormat="1" ht="16.5" customHeight="1" x14ac:dyDescent="0.15"/>
    <row r="37" s="1" customFormat="1" ht="16.5" customHeight="1" x14ac:dyDescent="0.15"/>
    <row r="38" s="1" customFormat="1" ht="16.5" customHeight="1" x14ac:dyDescent="0.15"/>
    <row r="39" s="1" customFormat="1" ht="16.5" customHeight="1" x14ac:dyDescent="0.15"/>
    <row r="40" s="1" customFormat="1" ht="16.5" customHeight="1" x14ac:dyDescent="0.15"/>
    <row r="41" s="1" customFormat="1" ht="16.5" customHeight="1" x14ac:dyDescent="0.15"/>
    <row r="42" s="1" customFormat="1" ht="16.5" customHeight="1" x14ac:dyDescent="0.15"/>
    <row r="43" s="1" customFormat="1" ht="16.5" customHeight="1" x14ac:dyDescent="0.15"/>
    <row r="44" s="1" customFormat="1" ht="16.5" customHeight="1" x14ac:dyDescent="0.15"/>
    <row r="45" s="1" customFormat="1" ht="16.5" customHeight="1" x14ac:dyDescent="0.15"/>
    <row r="46" s="1" customFormat="1" ht="16.5" customHeight="1" x14ac:dyDescent="0.15"/>
    <row r="47" s="1" customFormat="1" ht="16.5" customHeight="1" x14ac:dyDescent="0.15"/>
    <row r="48" s="1" customFormat="1"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5" t="s">
        <v>45</v>
      </c>
    </row>
    <row r="54" spans="2:8" ht="29.25" customHeight="1" thickBot="1" x14ac:dyDescent="0.25">
      <c r="B54" s="116" t="s">
        <v>1</v>
      </c>
      <c r="C54" s="117"/>
      <c r="D54" s="117"/>
      <c r="E54" s="118" t="s">
        <v>2</v>
      </c>
      <c r="F54" s="119" t="s">
        <v>529</v>
      </c>
      <c r="G54" s="119" t="s">
        <v>530</v>
      </c>
      <c r="H54" s="120" t="s">
        <v>531</v>
      </c>
    </row>
    <row r="55" spans="2:8" ht="52.5" customHeight="1" x14ac:dyDescent="0.15">
      <c r="B55" s="121"/>
      <c r="C55" s="1211" t="s">
        <v>46</v>
      </c>
      <c r="D55" s="1211"/>
      <c r="E55" s="1212"/>
      <c r="F55" s="122">
        <v>1557</v>
      </c>
      <c r="G55" s="122">
        <v>1614</v>
      </c>
      <c r="H55" s="123">
        <v>1584</v>
      </c>
    </row>
    <row r="56" spans="2:8" ht="52.5" customHeight="1" x14ac:dyDescent="0.15">
      <c r="B56" s="124"/>
      <c r="C56" s="1213" t="s">
        <v>47</v>
      </c>
      <c r="D56" s="1213"/>
      <c r="E56" s="1214"/>
      <c r="F56" s="125">
        <v>124</v>
      </c>
      <c r="G56" s="125">
        <v>139</v>
      </c>
      <c r="H56" s="126">
        <v>145</v>
      </c>
    </row>
    <row r="57" spans="2:8" ht="53.25" customHeight="1" x14ac:dyDescent="0.15">
      <c r="B57" s="124"/>
      <c r="C57" s="1215" t="s">
        <v>48</v>
      </c>
      <c r="D57" s="1215"/>
      <c r="E57" s="1216"/>
      <c r="F57" s="127">
        <v>1064</v>
      </c>
      <c r="G57" s="127">
        <v>1187</v>
      </c>
      <c r="H57" s="128">
        <v>778</v>
      </c>
    </row>
    <row r="58" spans="2:8" ht="45.75" customHeight="1" x14ac:dyDescent="0.15">
      <c r="B58" s="129"/>
      <c r="C58" s="1203" t="s">
        <v>557</v>
      </c>
      <c r="D58" s="1204"/>
      <c r="E58" s="1205"/>
      <c r="F58" s="130">
        <v>257</v>
      </c>
      <c r="G58" s="130">
        <v>257</v>
      </c>
      <c r="H58" s="131">
        <v>258</v>
      </c>
    </row>
    <row r="59" spans="2:8" ht="45.75" customHeight="1" x14ac:dyDescent="0.15">
      <c r="B59" s="129"/>
      <c r="C59" s="1203" t="s">
        <v>558</v>
      </c>
      <c r="D59" s="1204"/>
      <c r="E59" s="1205"/>
      <c r="F59" s="130">
        <v>524</v>
      </c>
      <c r="G59" s="130">
        <v>604</v>
      </c>
      <c r="H59" s="131">
        <v>184</v>
      </c>
    </row>
    <row r="60" spans="2:8" ht="45.75" customHeight="1" x14ac:dyDescent="0.15">
      <c r="B60" s="129"/>
      <c r="C60" s="1203" t="s">
        <v>559</v>
      </c>
      <c r="D60" s="1204"/>
      <c r="E60" s="1205"/>
      <c r="F60" s="130">
        <v>50</v>
      </c>
      <c r="G60" s="130">
        <v>93</v>
      </c>
      <c r="H60" s="131">
        <v>121</v>
      </c>
    </row>
    <row r="61" spans="2:8" ht="45.75" customHeight="1" x14ac:dyDescent="0.15">
      <c r="B61" s="129"/>
      <c r="C61" s="1203" t="s">
        <v>560</v>
      </c>
      <c r="D61" s="1204"/>
      <c r="E61" s="1205"/>
      <c r="F61" s="130">
        <v>61</v>
      </c>
      <c r="G61" s="130">
        <v>61</v>
      </c>
      <c r="H61" s="131">
        <v>62</v>
      </c>
    </row>
    <row r="62" spans="2:8" ht="45.75" customHeight="1" thickBot="1" x14ac:dyDescent="0.2">
      <c r="B62" s="132"/>
      <c r="C62" s="1206" t="s">
        <v>561</v>
      </c>
      <c r="D62" s="1207"/>
      <c r="E62" s="1208"/>
      <c r="F62" s="133">
        <v>40</v>
      </c>
      <c r="G62" s="133">
        <v>44</v>
      </c>
      <c r="H62" s="134">
        <v>44</v>
      </c>
    </row>
    <row r="63" spans="2:8" ht="52.5" customHeight="1" thickBot="1" x14ac:dyDescent="0.2">
      <c r="B63" s="135"/>
      <c r="C63" s="1209" t="s">
        <v>49</v>
      </c>
      <c r="D63" s="1209"/>
      <c r="E63" s="1210"/>
      <c r="F63" s="136">
        <v>2744</v>
      </c>
      <c r="G63" s="136">
        <v>2940</v>
      </c>
      <c r="H63" s="137">
        <v>2507</v>
      </c>
    </row>
    <row r="64" spans="2:8" x14ac:dyDescent="0.15"/>
    <row r="65" s="1" customFormat="1" ht="13.5" hidden="1" customHeight="1" x14ac:dyDescent="0.15"/>
    <row r="66" s="1" customFormat="1" ht="13.5" hidden="1" customHeight="1" x14ac:dyDescent="0.15"/>
    <row r="67" s="1" customFormat="1" ht="13.5" hidden="1" customHeight="1" x14ac:dyDescent="0.15"/>
    <row r="68" s="1" customFormat="1" ht="13.5" hidden="1" customHeight="1" x14ac:dyDescent="0.15"/>
    <row r="69" s="1" customFormat="1" ht="13.5" hidden="1" customHeight="1" x14ac:dyDescent="0.15"/>
    <row r="70" s="1" customFormat="1" ht="13.5" hidden="1" customHeight="1" x14ac:dyDescent="0.15"/>
    <row r="71" s="1" customFormat="1" ht="13.5" hidden="1" customHeight="1" x14ac:dyDescent="0.15"/>
    <row r="72" s="1" customFormat="1" ht="13.5" hidden="1" customHeight="1" x14ac:dyDescent="0.15"/>
    <row r="73" s="1" customFormat="1" ht="13.5" hidden="1" customHeight="1" x14ac:dyDescent="0.15"/>
    <row r="74" s="1" customFormat="1" ht="13.5" hidden="1" customHeight="1" x14ac:dyDescent="0.15"/>
  </sheetData>
  <sheetProtection algorithmName="SHA-512" hashValue="jUtr2sxF3IdkKOYDhs9GdKVt7iHCxERTNkTPbSf/ryWroCh9DlMTHBtn9djjAHxOmjJssk9oL1DDbY0ur3SEhA==" saltValue="IN1FXzm0qC8IYYwDNjWHlw=="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70B4FF7-6CFE-4C3A-BCD5-69FDA2170145}">
  <sheetPr>
    <pageSetUpPr fitToPage="1"/>
  </sheetPr>
  <dimension ref="A1:DE85"/>
  <sheetViews>
    <sheetView showGridLines="0" zoomScaleNormal="100" zoomScaleSheetLayoutView="55" workbookViewId="0"/>
  </sheetViews>
  <sheetFormatPr defaultColWidth="0" defaultRowHeight="13.5" customHeight="1" zeroHeight="1" x14ac:dyDescent="0.15"/>
  <cols>
    <col min="1" max="1" width="6.375" style="1219" customWidth="1"/>
    <col min="2" max="107" width="2.5" style="1219" customWidth="1"/>
    <col min="108" max="108" width="6.125" style="1226" customWidth="1"/>
    <col min="109" max="109" width="5.875" style="1225" customWidth="1"/>
    <col min="110" max="16384" width="8.625" style="1219" hidden="1"/>
  </cols>
  <sheetData>
    <row r="1" spans="1:109" ht="42.75" customHeight="1" x14ac:dyDescent="0.15">
      <c r="A1" s="1217"/>
      <c r="B1" s="1218"/>
      <c r="DD1" s="1219"/>
      <c r="DE1" s="1219"/>
    </row>
    <row r="2" spans="1:109" ht="25.5" customHeight="1" x14ac:dyDescent="0.15">
      <c r="A2" s="1220"/>
      <c r="C2" s="1220"/>
      <c r="O2" s="1220"/>
      <c r="P2" s="1220"/>
      <c r="Q2" s="1220"/>
      <c r="R2" s="1220"/>
      <c r="S2" s="1220"/>
      <c r="T2" s="1220"/>
      <c r="U2" s="1220"/>
      <c r="V2" s="1220"/>
      <c r="W2" s="1220"/>
      <c r="X2" s="1220"/>
      <c r="Y2" s="1220"/>
      <c r="Z2" s="1220"/>
      <c r="AA2" s="1220"/>
      <c r="AB2" s="1220"/>
      <c r="AC2" s="1220"/>
      <c r="AD2" s="1220"/>
      <c r="AE2" s="1220"/>
      <c r="AF2" s="1220"/>
      <c r="AG2" s="1220"/>
      <c r="AH2" s="1220"/>
      <c r="AI2" s="1220"/>
      <c r="AU2" s="1220"/>
      <c r="BG2" s="1220"/>
      <c r="BS2" s="1220"/>
      <c r="CE2" s="1220"/>
      <c r="CQ2" s="1220"/>
      <c r="DD2" s="1219"/>
      <c r="DE2" s="1219"/>
    </row>
    <row r="3" spans="1:109" ht="25.5" customHeight="1" x14ac:dyDescent="0.15">
      <c r="A3" s="1220"/>
      <c r="C3" s="1220"/>
      <c r="O3" s="1220"/>
      <c r="P3" s="1220"/>
      <c r="Q3" s="1220"/>
      <c r="R3" s="1220"/>
      <c r="S3" s="1220"/>
      <c r="T3" s="1220"/>
      <c r="U3" s="1220"/>
      <c r="V3" s="1220"/>
      <c r="W3" s="1220"/>
      <c r="X3" s="1220"/>
      <c r="Y3" s="1220"/>
      <c r="Z3" s="1220"/>
      <c r="AA3" s="1220"/>
      <c r="AB3" s="1220"/>
      <c r="AC3" s="1220"/>
      <c r="AD3" s="1220"/>
      <c r="AE3" s="1220"/>
      <c r="AF3" s="1220"/>
      <c r="AG3" s="1220"/>
      <c r="AH3" s="1220"/>
      <c r="AI3" s="1220"/>
      <c r="AU3" s="1220"/>
      <c r="BG3" s="1220"/>
      <c r="BS3" s="1220"/>
      <c r="CE3" s="1220"/>
      <c r="CQ3" s="1220"/>
      <c r="DD3" s="1219"/>
      <c r="DE3" s="1219"/>
    </row>
    <row r="4" spans="1:109" s="259" customFormat="1" x14ac:dyDescent="0.15">
      <c r="A4" s="1220"/>
      <c r="B4" s="1220"/>
      <c r="C4" s="1220"/>
      <c r="D4" s="1220"/>
      <c r="E4" s="1220"/>
      <c r="F4" s="1220"/>
      <c r="G4" s="1220"/>
      <c r="H4" s="1220"/>
      <c r="I4" s="1220"/>
      <c r="J4" s="1220"/>
      <c r="K4" s="1220"/>
      <c r="L4" s="1220"/>
      <c r="M4" s="1220"/>
      <c r="N4" s="1220"/>
      <c r="O4" s="1220"/>
      <c r="P4" s="1220"/>
      <c r="Q4" s="1220"/>
      <c r="R4" s="1220"/>
      <c r="S4" s="1220"/>
      <c r="T4" s="1220"/>
      <c r="U4" s="1220"/>
      <c r="V4" s="1220"/>
      <c r="W4" s="1220"/>
      <c r="X4" s="1220"/>
      <c r="Y4" s="1220"/>
      <c r="Z4" s="1220"/>
      <c r="AA4" s="1220"/>
      <c r="AB4" s="1220"/>
      <c r="AC4" s="1220"/>
      <c r="AD4" s="1220"/>
      <c r="AE4" s="1220"/>
      <c r="AF4" s="1220"/>
      <c r="AG4" s="1220"/>
      <c r="AH4" s="1220"/>
      <c r="AI4" s="1220"/>
      <c r="AJ4" s="1220"/>
      <c r="AK4" s="1220"/>
      <c r="AL4" s="1220"/>
      <c r="AM4" s="1220"/>
      <c r="AN4" s="1220"/>
      <c r="AO4" s="1220"/>
      <c r="AP4" s="1220"/>
      <c r="AQ4" s="1220"/>
      <c r="AR4" s="1220"/>
      <c r="AS4" s="1220"/>
      <c r="AT4" s="1220"/>
      <c r="AU4" s="1220"/>
      <c r="AV4" s="1220"/>
      <c r="AW4" s="1220"/>
      <c r="AX4" s="1220"/>
      <c r="AY4" s="1220"/>
      <c r="AZ4" s="1220"/>
      <c r="BA4" s="1220"/>
      <c r="BB4" s="1220"/>
      <c r="BC4" s="1220"/>
      <c r="BD4" s="1220"/>
      <c r="BE4" s="1220"/>
      <c r="BF4" s="1220"/>
      <c r="BG4" s="1220"/>
      <c r="BH4" s="1220"/>
      <c r="BI4" s="1220"/>
      <c r="BJ4" s="1220"/>
      <c r="BK4" s="1220"/>
      <c r="BL4" s="1220"/>
      <c r="BM4" s="1220"/>
      <c r="BN4" s="1220"/>
      <c r="BO4" s="1220"/>
      <c r="BP4" s="1220"/>
      <c r="BQ4" s="1220"/>
      <c r="BR4" s="1220"/>
      <c r="BS4" s="1220"/>
      <c r="BT4" s="1220"/>
      <c r="BU4" s="1220"/>
      <c r="BV4" s="1220"/>
      <c r="BW4" s="1220"/>
      <c r="BX4" s="1220"/>
      <c r="BY4" s="1220"/>
      <c r="BZ4" s="1220"/>
      <c r="CA4" s="1220"/>
      <c r="CB4" s="1220"/>
      <c r="CC4" s="1220"/>
      <c r="CD4" s="1220"/>
      <c r="CE4" s="1220"/>
      <c r="CF4" s="1220"/>
      <c r="CG4" s="1220"/>
      <c r="CH4" s="1220"/>
      <c r="CI4" s="1220"/>
      <c r="CJ4" s="1220"/>
      <c r="CK4" s="1220"/>
      <c r="CL4" s="1220"/>
      <c r="CM4" s="1220"/>
      <c r="CN4" s="1220"/>
      <c r="CO4" s="1220"/>
      <c r="CP4" s="1220"/>
      <c r="CQ4" s="1220"/>
      <c r="CR4" s="1220"/>
      <c r="CS4" s="1220"/>
      <c r="CT4" s="1220"/>
      <c r="CU4" s="1220"/>
      <c r="CV4" s="1220"/>
      <c r="CW4" s="1220"/>
      <c r="CX4" s="1220"/>
      <c r="CY4" s="1220"/>
      <c r="CZ4" s="1220"/>
      <c r="DA4" s="1220"/>
      <c r="DB4" s="1220"/>
      <c r="DC4" s="1220"/>
      <c r="DD4" s="1220"/>
      <c r="DE4" s="1220"/>
    </row>
    <row r="5" spans="1:109" s="259" customFormat="1" x14ac:dyDescent="0.15">
      <c r="A5" s="1220"/>
      <c r="B5" s="1220"/>
      <c r="C5" s="1220"/>
      <c r="D5" s="1220"/>
      <c r="E5" s="1220"/>
      <c r="F5" s="1220"/>
      <c r="G5" s="1220"/>
      <c r="H5" s="1220"/>
      <c r="I5" s="1220"/>
      <c r="J5" s="1220"/>
      <c r="K5" s="1220"/>
      <c r="L5" s="1220"/>
      <c r="M5" s="1220"/>
      <c r="N5" s="1220"/>
      <c r="O5" s="1220"/>
      <c r="P5" s="1220"/>
      <c r="Q5" s="1220"/>
      <c r="R5" s="1220"/>
      <c r="S5" s="1220"/>
      <c r="T5" s="1220"/>
      <c r="U5" s="1220"/>
      <c r="V5" s="1220"/>
      <c r="W5" s="1220"/>
      <c r="X5" s="1220"/>
      <c r="Y5" s="1220"/>
      <c r="Z5" s="1220"/>
      <c r="AA5" s="1220"/>
      <c r="AB5" s="1220"/>
      <c r="AC5" s="1220"/>
      <c r="AD5" s="1220"/>
      <c r="AE5" s="1220"/>
      <c r="AF5" s="1220"/>
      <c r="AG5" s="1220"/>
      <c r="AH5" s="1220"/>
      <c r="AI5" s="1220"/>
      <c r="AJ5" s="1220"/>
      <c r="AK5" s="1220"/>
      <c r="AL5" s="1220"/>
      <c r="AM5" s="1220"/>
      <c r="AN5" s="1220"/>
      <c r="AO5" s="1220"/>
      <c r="AP5" s="1220"/>
      <c r="AQ5" s="1220"/>
      <c r="AR5" s="1220"/>
      <c r="AS5" s="1220"/>
      <c r="AT5" s="1220"/>
      <c r="AU5" s="1220"/>
      <c r="AV5" s="1220"/>
      <c r="AW5" s="1220"/>
      <c r="AX5" s="1220"/>
      <c r="AY5" s="1220"/>
      <c r="AZ5" s="1220"/>
      <c r="BA5" s="1220"/>
      <c r="BB5" s="1220"/>
      <c r="BC5" s="1220"/>
      <c r="BD5" s="1220"/>
      <c r="BE5" s="1220"/>
      <c r="BF5" s="1220"/>
      <c r="BG5" s="1220"/>
      <c r="BH5" s="1220"/>
      <c r="BI5" s="1220"/>
      <c r="BJ5" s="1220"/>
      <c r="BK5" s="1220"/>
      <c r="BL5" s="1220"/>
      <c r="BM5" s="1220"/>
      <c r="BN5" s="1220"/>
      <c r="BO5" s="1220"/>
      <c r="BP5" s="1220"/>
      <c r="BQ5" s="1220"/>
      <c r="BR5" s="1220"/>
      <c r="BS5" s="1220"/>
      <c r="BT5" s="1220"/>
      <c r="BU5" s="1220"/>
      <c r="BV5" s="1220"/>
      <c r="BW5" s="1220"/>
      <c r="BX5" s="1220"/>
      <c r="BY5" s="1220"/>
      <c r="BZ5" s="1220"/>
      <c r="CA5" s="1220"/>
      <c r="CB5" s="1220"/>
      <c r="CC5" s="1220"/>
      <c r="CD5" s="1220"/>
      <c r="CE5" s="1220"/>
      <c r="CF5" s="1220"/>
      <c r="CG5" s="1220"/>
      <c r="CH5" s="1220"/>
      <c r="CI5" s="1220"/>
      <c r="CJ5" s="1220"/>
      <c r="CK5" s="1220"/>
      <c r="CL5" s="1220"/>
      <c r="CM5" s="1220"/>
      <c r="CN5" s="1220"/>
      <c r="CO5" s="1220"/>
      <c r="CP5" s="1220"/>
      <c r="CQ5" s="1220"/>
      <c r="CR5" s="1220"/>
      <c r="CS5" s="1220"/>
      <c r="CT5" s="1220"/>
      <c r="CU5" s="1220"/>
      <c r="CV5" s="1220"/>
      <c r="CW5" s="1220"/>
      <c r="CX5" s="1220"/>
      <c r="CY5" s="1220"/>
      <c r="CZ5" s="1220"/>
      <c r="DA5" s="1220"/>
      <c r="DB5" s="1220"/>
      <c r="DC5" s="1220"/>
      <c r="DD5" s="1220"/>
      <c r="DE5" s="1220"/>
    </row>
    <row r="6" spans="1:109" s="259" customFormat="1" x14ac:dyDescent="0.15">
      <c r="A6" s="1220"/>
      <c r="B6" s="1220"/>
      <c r="C6" s="1220"/>
      <c r="D6" s="1220"/>
      <c r="E6" s="1220"/>
      <c r="F6" s="1220"/>
      <c r="G6" s="1220"/>
      <c r="H6" s="1220"/>
      <c r="I6" s="1220"/>
      <c r="J6" s="1220"/>
      <c r="K6" s="1220"/>
      <c r="L6" s="1220"/>
      <c r="M6" s="1220"/>
      <c r="N6" s="1220"/>
      <c r="O6" s="1220"/>
      <c r="P6" s="1220"/>
      <c r="Q6" s="1220"/>
      <c r="R6" s="1220"/>
      <c r="S6" s="1220"/>
      <c r="T6" s="1220"/>
      <c r="U6" s="1220"/>
      <c r="V6" s="1220"/>
      <c r="W6" s="1220"/>
      <c r="X6" s="1220"/>
      <c r="Y6" s="1220"/>
      <c r="Z6" s="1220"/>
      <c r="AA6" s="1220"/>
      <c r="AB6" s="1220"/>
      <c r="AC6" s="1220"/>
      <c r="AD6" s="1220"/>
      <c r="AE6" s="1220"/>
      <c r="AF6" s="1220"/>
      <c r="AG6" s="1220"/>
      <c r="AH6" s="1220"/>
      <c r="AI6" s="1220"/>
      <c r="AJ6" s="1220"/>
      <c r="AK6" s="1220"/>
      <c r="AL6" s="1220"/>
      <c r="AM6" s="1220"/>
      <c r="AN6" s="1220"/>
      <c r="AO6" s="1220"/>
      <c r="AP6" s="1220"/>
      <c r="AQ6" s="1220"/>
      <c r="AR6" s="1220"/>
      <c r="AS6" s="1220"/>
      <c r="AT6" s="1220"/>
      <c r="AU6" s="1220"/>
      <c r="AV6" s="1220"/>
      <c r="AW6" s="1220"/>
      <c r="AX6" s="1220"/>
      <c r="AY6" s="1220"/>
      <c r="AZ6" s="1220"/>
      <c r="BA6" s="1220"/>
      <c r="BB6" s="1220"/>
      <c r="BC6" s="1220"/>
      <c r="BD6" s="1220"/>
      <c r="BE6" s="1220"/>
      <c r="BF6" s="1220"/>
      <c r="BG6" s="1220"/>
      <c r="BH6" s="1220"/>
      <c r="BI6" s="1220"/>
      <c r="BJ6" s="1220"/>
      <c r="BK6" s="1220"/>
      <c r="BL6" s="1220"/>
      <c r="BM6" s="1220"/>
      <c r="BN6" s="1220"/>
      <c r="BO6" s="1220"/>
      <c r="BP6" s="1220"/>
      <c r="BQ6" s="1220"/>
      <c r="BR6" s="1220"/>
      <c r="BS6" s="1220"/>
      <c r="BT6" s="1220"/>
      <c r="BU6" s="1220"/>
      <c r="BV6" s="1220"/>
      <c r="BW6" s="1220"/>
      <c r="BX6" s="1220"/>
      <c r="BY6" s="1220"/>
      <c r="BZ6" s="1220"/>
      <c r="CA6" s="1220"/>
      <c r="CB6" s="1220"/>
      <c r="CC6" s="1220"/>
      <c r="CD6" s="1220"/>
      <c r="CE6" s="1220"/>
      <c r="CF6" s="1220"/>
      <c r="CG6" s="1220"/>
      <c r="CH6" s="1220"/>
      <c r="CI6" s="1220"/>
      <c r="CJ6" s="1220"/>
      <c r="CK6" s="1220"/>
      <c r="CL6" s="1220"/>
      <c r="CM6" s="1220"/>
      <c r="CN6" s="1220"/>
      <c r="CO6" s="1220"/>
      <c r="CP6" s="1220"/>
      <c r="CQ6" s="1220"/>
      <c r="CR6" s="1220"/>
      <c r="CS6" s="1220"/>
      <c r="CT6" s="1220"/>
      <c r="CU6" s="1220"/>
      <c r="CV6" s="1220"/>
      <c r="CW6" s="1220"/>
      <c r="CX6" s="1220"/>
      <c r="CY6" s="1220"/>
      <c r="CZ6" s="1220"/>
      <c r="DA6" s="1220"/>
      <c r="DB6" s="1220"/>
      <c r="DC6" s="1220"/>
      <c r="DD6" s="1220"/>
      <c r="DE6" s="1220"/>
    </row>
    <row r="7" spans="1:109" s="259" customFormat="1" x14ac:dyDescent="0.15">
      <c r="A7" s="1220"/>
      <c r="B7" s="1220"/>
      <c r="C7" s="1220"/>
      <c r="D7" s="1220"/>
      <c r="E7" s="1220"/>
      <c r="F7" s="1220"/>
      <c r="G7" s="1220"/>
      <c r="H7" s="1220"/>
      <c r="I7" s="1220"/>
      <c r="J7" s="1220"/>
      <c r="K7" s="1220"/>
      <c r="L7" s="1220"/>
      <c r="M7" s="1220"/>
      <c r="N7" s="1220"/>
      <c r="O7" s="1220"/>
      <c r="P7" s="1220"/>
      <c r="Q7" s="1220"/>
      <c r="R7" s="1220"/>
      <c r="S7" s="1220"/>
      <c r="T7" s="1220"/>
      <c r="U7" s="1220"/>
      <c r="V7" s="1220"/>
      <c r="W7" s="1220"/>
      <c r="X7" s="1220"/>
      <c r="Y7" s="1220"/>
      <c r="Z7" s="1220"/>
      <c r="AA7" s="1220"/>
      <c r="AB7" s="1220"/>
      <c r="AC7" s="1220"/>
      <c r="AD7" s="1220"/>
      <c r="AE7" s="1220"/>
      <c r="AF7" s="1220"/>
      <c r="AG7" s="1220"/>
      <c r="AH7" s="1220"/>
      <c r="AI7" s="1220"/>
      <c r="AJ7" s="1220"/>
      <c r="AK7" s="1220"/>
      <c r="AL7" s="1220"/>
      <c r="AM7" s="1220"/>
      <c r="AN7" s="1220"/>
      <c r="AO7" s="1220"/>
      <c r="AP7" s="1220"/>
      <c r="AQ7" s="1220"/>
      <c r="AR7" s="1220"/>
      <c r="AS7" s="1220"/>
      <c r="AT7" s="1220"/>
      <c r="AU7" s="1220"/>
      <c r="AV7" s="1220"/>
      <c r="AW7" s="1220"/>
      <c r="AX7" s="1220"/>
      <c r="AY7" s="1220"/>
      <c r="AZ7" s="1220"/>
      <c r="BA7" s="1220"/>
      <c r="BB7" s="1220"/>
      <c r="BC7" s="1220"/>
      <c r="BD7" s="1220"/>
      <c r="BE7" s="1220"/>
      <c r="BF7" s="1220"/>
      <c r="BG7" s="1220"/>
      <c r="BH7" s="1220"/>
      <c r="BI7" s="1220"/>
      <c r="BJ7" s="1220"/>
      <c r="BK7" s="1220"/>
      <c r="BL7" s="1220"/>
      <c r="BM7" s="1220"/>
      <c r="BN7" s="1220"/>
      <c r="BO7" s="1220"/>
      <c r="BP7" s="1220"/>
      <c r="BQ7" s="1220"/>
      <c r="BR7" s="1220"/>
      <c r="BS7" s="1220"/>
      <c r="BT7" s="1220"/>
      <c r="BU7" s="1220"/>
      <c r="BV7" s="1220"/>
      <c r="BW7" s="1220"/>
      <c r="BX7" s="1220"/>
      <c r="BY7" s="1220"/>
      <c r="BZ7" s="1220"/>
      <c r="CA7" s="1220"/>
      <c r="CB7" s="1220"/>
      <c r="CC7" s="1220"/>
      <c r="CD7" s="1220"/>
      <c r="CE7" s="1220"/>
      <c r="CF7" s="1220"/>
      <c r="CG7" s="1220"/>
      <c r="CH7" s="1220"/>
      <c r="CI7" s="1220"/>
      <c r="CJ7" s="1220"/>
      <c r="CK7" s="1220"/>
      <c r="CL7" s="1220"/>
      <c r="CM7" s="1220"/>
      <c r="CN7" s="1220"/>
      <c r="CO7" s="1220"/>
      <c r="CP7" s="1220"/>
      <c r="CQ7" s="1220"/>
      <c r="CR7" s="1220"/>
      <c r="CS7" s="1220"/>
      <c r="CT7" s="1220"/>
      <c r="CU7" s="1220"/>
      <c r="CV7" s="1220"/>
      <c r="CW7" s="1220"/>
      <c r="CX7" s="1220"/>
      <c r="CY7" s="1220"/>
      <c r="CZ7" s="1220"/>
      <c r="DA7" s="1220"/>
      <c r="DB7" s="1220"/>
      <c r="DC7" s="1220"/>
      <c r="DD7" s="1220"/>
      <c r="DE7" s="1220"/>
    </row>
    <row r="8" spans="1:109" s="259" customFormat="1" x14ac:dyDescent="0.15">
      <c r="A8" s="1220"/>
      <c r="B8" s="1220"/>
      <c r="C8" s="1220"/>
      <c r="D8" s="1220"/>
      <c r="E8" s="1220"/>
      <c r="F8" s="1220"/>
      <c r="G8" s="1220"/>
      <c r="H8" s="1220"/>
      <c r="I8" s="1220"/>
      <c r="J8" s="1220"/>
      <c r="K8" s="1220"/>
      <c r="L8" s="1220"/>
      <c r="M8" s="1220"/>
      <c r="N8" s="1220"/>
      <c r="O8" s="1220"/>
      <c r="P8" s="1220"/>
      <c r="Q8" s="1220"/>
      <c r="R8" s="1220"/>
      <c r="S8" s="1220"/>
      <c r="T8" s="1220"/>
      <c r="U8" s="1220"/>
      <c r="V8" s="1220"/>
      <c r="W8" s="1220"/>
      <c r="X8" s="1220"/>
      <c r="Y8" s="1220"/>
      <c r="Z8" s="1220"/>
      <c r="AA8" s="1220"/>
      <c r="AB8" s="1220"/>
      <c r="AC8" s="1220"/>
      <c r="AD8" s="1220"/>
      <c r="AE8" s="1220"/>
      <c r="AF8" s="1220"/>
      <c r="AG8" s="1220"/>
      <c r="AH8" s="1220"/>
      <c r="AI8" s="1220"/>
      <c r="AJ8" s="1220"/>
      <c r="AK8" s="1220"/>
      <c r="AL8" s="1220"/>
      <c r="AM8" s="1220"/>
      <c r="AN8" s="1220"/>
      <c r="AO8" s="1220"/>
      <c r="AP8" s="1220"/>
      <c r="AQ8" s="1220"/>
      <c r="AR8" s="1220"/>
      <c r="AS8" s="1220"/>
      <c r="AT8" s="1220"/>
      <c r="AU8" s="1220"/>
      <c r="AV8" s="1220"/>
      <c r="AW8" s="1220"/>
      <c r="AX8" s="1220"/>
      <c r="AY8" s="1220"/>
      <c r="AZ8" s="1220"/>
      <c r="BA8" s="1220"/>
      <c r="BB8" s="1220"/>
      <c r="BC8" s="1220"/>
      <c r="BD8" s="1220"/>
      <c r="BE8" s="1220"/>
      <c r="BF8" s="1220"/>
      <c r="BG8" s="1220"/>
      <c r="BH8" s="1220"/>
      <c r="BI8" s="1220"/>
      <c r="BJ8" s="1220"/>
      <c r="BK8" s="1220"/>
      <c r="BL8" s="1220"/>
      <c r="BM8" s="1220"/>
      <c r="BN8" s="1220"/>
      <c r="BO8" s="1220"/>
      <c r="BP8" s="1220"/>
      <c r="BQ8" s="1220"/>
      <c r="BR8" s="1220"/>
      <c r="BS8" s="1220"/>
      <c r="BT8" s="1220"/>
      <c r="BU8" s="1220"/>
      <c r="BV8" s="1220"/>
      <c r="BW8" s="1220"/>
      <c r="BX8" s="1220"/>
      <c r="BY8" s="1220"/>
      <c r="BZ8" s="1220"/>
      <c r="CA8" s="1220"/>
      <c r="CB8" s="1220"/>
      <c r="CC8" s="1220"/>
      <c r="CD8" s="1220"/>
      <c r="CE8" s="1220"/>
      <c r="CF8" s="1220"/>
      <c r="CG8" s="1220"/>
      <c r="CH8" s="1220"/>
      <c r="CI8" s="1220"/>
      <c r="CJ8" s="1220"/>
      <c r="CK8" s="1220"/>
      <c r="CL8" s="1220"/>
      <c r="CM8" s="1220"/>
      <c r="CN8" s="1220"/>
      <c r="CO8" s="1220"/>
      <c r="CP8" s="1220"/>
      <c r="CQ8" s="1220"/>
      <c r="CR8" s="1220"/>
      <c r="CS8" s="1220"/>
      <c r="CT8" s="1220"/>
      <c r="CU8" s="1220"/>
      <c r="CV8" s="1220"/>
      <c r="CW8" s="1220"/>
      <c r="CX8" s="1220"/>
      <c r="CY8" s="1220"/>
      <c r="CZ8" s="1220"/>
      <c r="DA8" s="1220"/>
      <c r="DB8" s="1220"/>
      <c r="DC8" s="1220"/>
      <c r="DD8" s="1220"/>
      <c r="DE8" s="1220"/>
    </row>
    <row r="9" spans="1:109" s="259" customFormat="1" x14ac:dyDescent="0.15">
      <c r="A9" s="1220"/>
      <c r="B9" s="1220"/>
      <c r="C9" s="1220"/>
      <c r="D9" s="1220"/>
      <c r="E9" s="1220"/>
      <c r="F9" s="1220"/>
      <c r="G9" s="1220"/>
      <c r="H9" s="1220"/>
      <c r="I9" s="1220"/>
      <c r="J9" s="1220"/>
      <c r="K9" s="1220"/>
      <c r="L9" s="1220"/>
      <c r="M9" s="1220"/>
      <c r="N9" s="1220"/>
      <c r="O9" s="1220"/>
      <c r="P9" s="1220"/>
      <c r="Q9" s="1220"/>
      <c r="R9" s="1220"/>
      <c r="S9" s="1220"/>
      <c r="T9" s="1220"/>
      <c r="U9" s="1220"/>
      <c r="V9" s="1220"/>
      <c r="W9" s="1220"/>
      <c r="X9" s="1220"/>
      <c r="Y9" s="1220"/>
      <c r="Z9" s="1220"/>
      <c r="AA9" s="1220"/>
      <c r="AB9" s="1220"/>
      <c r="AC9" s="1220"/>
      <c r="AD9" s="1220"/>
      <c r="AE9" s="1220"/>
      <c r="AF9" s="1220"/>
      <c r="AG9" s="1220"/>
      <c r="AH9" s="1220"/>
      <c r="AI9" s="1220"/>
      <c r="AJ9" s="1220"/>
      <c r="AK9" s="1220"/>
      <c r="AL9" s="1220"/>
      <c r="AM9" s="1220"/>
      <c r="AN9" s="1220"/>
      <c r="AO9" s="1220"/>
      <c r="AP9" s="1220"/>
      <c r="AQ9" s="1220"/>
      <c r="AR9" s="1220"/>
      <c r="AS9" s="1220"/>
      <c r="AT9" s="1220"/>
      <c r="AU9" s="1220"/>
      <c r="AV9" s="1220"/>
      <c r="AW9" s="1220"/>
      <c r="AX9" s="1220"/>
      <c r="AY9" s="1220"/>
      <c r="AZ9" s="1220"/>
      <c r="BA9" s="1220"/>
      <c r="BB9" s="1220"/>
      <c r="BC9" s="1220"/>
      <c r="BD9" s="1220"/>
      <c r="BE9" s="1220"/>
      <c r="BF9" s="1220"/>
      <c r="BG9" s="1220"/>
      <c r="BH9" s="1220"/>
      <c r="BI9" s="1220"/>
      <c r="BJ9" s="1220"/>
      <c r="BK9" s="1220"/>
      <c r="BL9" s="1220"/>
      <c r="BM9" s="1220"/>
      <c r="BN9" s="1220"/>
      <c r="BO9" s="1220"/>
      <c r="BP9" s="1220"/>
      <c r="BQ9" s="1220"/>
      <c r="BR9" s="1220"/>
      <c r="BS9" s="1220"/>
      <c r="BT9" s="1220"/>
      <c r="BU9" s="1220"/>
      <c r="BV9" s="1220"/>
      <c r="BW9" s="1220"/>
      <c r="BX9" s="1220"/>
      <c r="BY9" s="1220"/>
      <c r="BZ9" s="1220"/>
      <c r="CA9" s="1220"/>
      <c r="CB9" s="1220"/>
      <c r="CC9" s="1220"/>
      <c r="CD9" s="1220"/>
      <c r="CE9" s="1220"/>
      <c r="CF9" s="1220"/>
      <c r="CG9" s="1220"/>
      <c r="CH9" s="1220"/>
      <c r="CI9" s="1220"/>
      <c r="CJ9" s="1220"/>
      <c r="CK9" s="1220"/>
      <c r="CL9" s="1220"/>
      <c r="CM9" s="1220"/>
      <c r="CN9" s="1220"/>
      <c r="CO9" s="1220"/>
      <c r="CP9" s="1220"/>
      <c r="CQ9" s="1220"/>
      <c r="CR9" s="1220"/>
      <c r="CS9" s="1220"/>
      <c r="CT9" s="1220"/>
      <c r="CU9" s="1220"/>
      <c r="CV9" s="1220"/>
      <c r="CW9" s="1220"/>
      <c r="CX9" s="1220"/>
      <c r="CY9" s="1220"/>
      <c r="CZ9" s="1220"/>
      <c r="DA9" s="1220"/>
      <c r="DB9" s="1220"/>
      <c r="DC9" s="1220"/>
      <c r="DD9" s="1220"/>
      <c r="DE9" s="1220"/>
    </row>
    <row r="10" spans="1:109" s="259" customFormat="1" x14ac:dyDescent="0.15">
      <c r="A10" s="1220"/>
      <c r="B10" s="1220"/>
      <c r="C10" s="1220"/>
      <c r="D10" s="1220"/>
      <c r="E10" s="1220"/>
      <c r="F10" s="1220"/>
      <c r="G10" s="1220"/>
      <c r="H10" s="1220"/>
      <c r="I10" s="1220"/>
      <c r="J10" s="1220"/>
      <c r="K10" s="1220"/>
      <c r="L10" s="1220"/>
      <c r="M10" s="1220"/>
      <c r="N10" s="1220"/>
      <c r="O10" s="1220"/>
      <c r="P10" s="1220"/>
      <c r="Q10" s="1220"/>
      <c r="R10" s="1220"/>
      <c r="S10" s="1220"/>
      <c r="T10" s="1220"/>
      <c r="U10" s="1220"/>
      <c r="V10" s="1220"/>
      <c r="W10" s="1220"/>
      <c r="X10" s="1220"/>
      <c r="Y10" s="1220"/>
      <c r="Z10" s="1220"/>
      <c r="AA10" s="1220"/>
      <c r="AB10" s="1220"/>
      <c r="AC10" s="1220"/>
      <c r="AD10" s="1220"/>
      <c r="AE10" s="1220"/>
      <c r="AF10" s="1220"/>
      <c r="AG10" s="1220"/>
      <c r="AH10" s="1220"/>
      <c r="AI10" s="1220"/>
      <c r="AJ10" s="1220"/>
      <c r="AK10" s="1220"/>
      <c r="AL10" s="1220"/>
      <c r="AM10" s="1220"/>
      <c r="AN10" s="1220"/>
      <c r="AO10" s="1220"/>
      <c r="AP10" s="1220"/>
      <c r="AQ10" s="1220"/>
      <c r="AR10" s="1220"/>
      <c r="AS10" s="1220"/>
      <c r="AT10" s="1220"/>
      <c r="AU10" s="1220"/>
      <c r="AV10" s="1220"/>
      <c r="AW10" s="1220"/>
      <c r="AX10" s="1220"/>
      <c r="AY10" s="1220"/>
      <c r="AZ10" s="1220"/>
      <c r="BA10" s="1220"/>
      <c r="BB10" s="1220"/>
      <c r="BC10" s="1220"/>
      <c r="BD10" s="1220"/>
      <c r="BE10" s="1220"/>
      <c r="BF10" s="1220"/>
      <c r="BG10" s="1220"/>
      <c r="BH10" s="1220"/>
      <c r="BI10" s="1220"/>
      <c r="BJ10" s="1220"/>
      <c r="BK10" s="1220"/>
      <c r="BL10" s="1220"/>
      <c r="BM10" s="1220"/>
      <c r="BN10" s="1220"/>
      <c r="BO10" s="1220"/>
      <c r="BP10" s="1220"/>
      <c r="BQ10" s="1220"/>
      <c r="BR10" s="1220"/>
      <c r="BS10" s="1220"/>
      <c r="BT10" s="1220"/>
      <c r="BU10" s="1220"/>
      <c r="BV10" s="1220"/>
      <c r="BW10" s="1220"/>
      <c r="BX10" s="1220"/>
      <c r="BY10" s="1220"/>
      <c r="BZ10" s="1220"/>
      <c r="CA10" s="1220"/>
      <c r="CB10" s="1220"/>
      <c r="CC10" s="1220"/>
      <c r="CD10" s="1220"/>
      <c r="CE10" s="1220"/>
      <c r="CF10" s="1220"/>
      <c r="CG10" s="1220"/>
      <c r="CH10" s="1220"/>
      <c r="CI10" s="1220"/>
      <c r="CJ10" s="1220"/>
      <c r="CK10" s="1220"/>
      <c r="CL10" s="1220"/>
      <c r="CM10" s="1220"/>
      <c r="CN10" s="1220"/>
      <c r="CO10" s="1220"/>
      <c r="CP10" s="1220"/>
      <c r="CQ10" s="1220"/>
      <c r="CR10" s="1220"/>
      <c r="CS10" s="1220"/>
      <c r="CT10" s="1220"/>
      <c r="CU10" s="1220"/>
      <c r="CV10" s="1220"/>
      <c r="CW10" s="1220"/>
      <c r="CX10" s="1220"/>
      <c r="CY10" s="1220"/>
      <c r="CZ10" s="1220"/>
      <c r="DA10" s="1220"/>
      <c r="DB10" s="1220"/>
      <c r="DC10" s="1220"/>
      <c r="DD10" s="1220"/>
      <c r="DE10" s="1220"/>
    </row>
    <row r="11" spans="1:109" s="259" customFormat="1" x14ac:dyDescent="0.15">
      <c r="A11" s="1220"/>
      <c r="B11" s="1220"/>
      <c r="C11" s="1220"/>
      <c r="D11" s="1220"/>
      <c r="E11" s="1220"/>
      <c r="F11" s="1220"/>
      <c r="G11" s="1220"/>
      <c r="H11" s="1220"/>
      <c r="I11" s="1220"/>
      <c r="J11" s="1220"/>
      <c r="K11" s="1220"/>
      <c r="L11" s="1220"/>
      <c r="M11" s="1220"/>
      <c r="N11" s="1220"/>
      <c r="O11" s="1220"/>
      <c r="P11" s="1220"/>
      <c r="Q11" s="1220"/>
      <c r="R11" s="1220"/>
      <c r="S11" s="1220"/>
      <c r="T11" s="1220"/>
      <c r="U11" s="1220"/>
      <c r="V11" s="1220"/>
      <c r="W11" s="1220"/>
      <c r="X11" s="1220"/>
      <c r="Y11" s="1220"/>
      <c r="Z11" s="1220"/>
      <c r="AA11" s="1220"/>
      <c r="AB11" s="1220"/>
      <c r="AC11" s="1220"/>
      <c r="AD11" s="1220"/>
      <c r="AE11" s="1220"/>
      <c r="AF11" s="1220"/>
      <c r="AG11" s="1220"/>
      <c r="AH11" s="1220"/>
      <c r="AI11" s="1220"/>
      <c r="AJ11" s="1220"/>
      <c r="AK11" s="1220"/>
      <c r="AL11" s="1220"/>
      <c r="AM11" s="1220"/>
      <c r="AN11" s="1220"/>
      <c r="AO11" s="1220"/>
      <c r="AP11" s="1220"/>
      <c r="AQ11" s="1220"/>
      <c r="AR11" s="1220"/>
      <c r="AS11" s="1220"/>
      <c r="AT11" s="1220"/>
      <c r="AU11" s="1220"/>
      <c r="AV11" s="1220"/>
      <c r="AW11" s="1220"/>
      <c r="AX11" s="1220"/>
      <c r="AY11" s="1220"/>
      <c r="AZ11" s="1220"/>
      <c r="BA11" s="1220"/>
      <c r="BB11" s="1220"/>
      <c r="BC11" s="1220"/>
      <c r="BD11" s="1220"/>
      <c r="BE11" s="1220"/>
      <c r="BF11" s="1220"/>
      <c r="BG11" s="1220"/>
      <c r="BH11" s="1220"/>
      <c r="BI11" s="1220"/>
      <c r="BJ11" s="1220"/>
      <c r="BK11" s="1220"/>
      <c r="BL11" s="1220"/>
      <c r="BM11" s="1220"/>
      <c r="BN11" s="1220"/>
      <c r="BO11" s="1220"/>
      <c r="BP11" s="1220"/>
      <c r="BQ11" s="1220"/>
      <c r="BR11" s="1220"/>
      <c r="BS11" s="1220"/>
      <c r="BT11" s="1220"/>
      <c r="BU11" s="1220"/>
      <c r="BV11" s="1220"/>
      <c r="BW11" s="1220"/>
      <c r="BX11" s="1220"/>
      <c r="BY11" s="1220"/>
      <c r="BZ11" s="1220"/>
      <c r="CA11" s="1220"/>
      <c r="CB11" s="1220"/>
      <c r="CC11" s="1220"/>
      <c r="CD11" s="1220"/>
      <c r="CE11" s="1220"/>
      <c r="CF11" s="1220"/>
      <c r="CG11" s="1220"/>
      <c r="CH11" s="1220"/>
      <c r="CI11" s="1220"/>
      <c r="CJ11" s="1220"/>
      <c r="CK11" s="1220"/>
      <c r="CL11" s="1220"/>
      <c r="CM11" s="1220"/>
      <c r="CN11" s="1220"/>
      <c r="CO11" s="1220"/>
      <c r="CP11" s="1220"/>
      <c r="CQ11" s="1220"/>
      <c r="CR11" s="1220"/>
      <c r="CS11" s="1220"/>
      <c r="CT11" s="1220"/>
      <c r="CU11" s="1220"/>
      <c r="CV11" s="1220"/>
      <c r="CW11" s="1220"/>
      <c r="CX11" s="1220"/>
      <c r="CY11" s="1220"/>
      <c r="CZ11" s="1220"/>
      <c r="DA11" s="1220"/>
      <c r="DB11" s="1220"/>
      <c r="DC11" s="1220"/>
      <c r="DD11" s="1220"/>
      <c r="DE11" s="1220"/>
    </row>
    <row r="12" spans="1:109" s="259" customFormat="1" x14ac:dyDescent="0.15">
      <c r="A12" s="1220"/>
      <c r="B12" s="1220"/>
      <c r="C12" s="1220"/>
      <c r="D12" s="1220"/>
      <c r="E12" s="1220"/>
      <c r="F12" s="1220"/>
      <c r="G12" s="1220"/>
      <c r="H12" s="1220"/>
      <c r="I12" s="1220"/>
      <c r="J12" s="1220"/>
      <c r="K12" s="1220"/>
      <c r="L12" s="1220"/>
      <c r="M12" s="1220"/>
      <c r="N12" s="1220"/>
      <c r="O12" s="1220"/>
      <c r="P12" s="1220"/>
      <c r="Q12" s="1220"/>
      <c r="R12" s="1220"/>
      <c r="S12" s="1220"/>
      <c r="T12" s="1220"/>
      <c r="U12" s="1220"/>
      <c r="V12" s="1220"/>
      <c r="W12" s="1220"/>
      <c r="X12" s="1220"/>
      <c r="Y12" s="1220"/>
      <c r="Z12" s="1220"/>
      <c r="AA12" s="1220"/>
      <c r="AB12" s="1220"/>
      <c r="AC12" s="1220"/>
      <c r="AD12" s="1220"/>
      <c r="AE12" s="1220"/>
      <c r="AF12" s="1220"/>
      <c r="AG12" s="1220"/>
      <c r="AH12" s="1220"/>
      <c r="AI12" s="1220"/>
      <c r="AJ12" s="1220"/>
      <c r="AK12" s="1220"/>
      <c r="AL12" s="1220"/>
      <c r="AM12" s="1220"/>
      <c r="AN12" s="1220"/>
      <c r="AO12" s="1220"/>
      <c r="AP12" s="1220"/>
      <c r="AQ12" s="1220"/>
      <c r="AR12" s="1220"/>
      <c r="AS12" s="1220"/>
      <c r="AT12" s="1220"/>
      <c r="AU12" s="1220"/>
      <c r="AV12" s="1220"/>
      <c r="AW12" s="1220"/>
      <c r="AX12" s="1220"/>
      <c r="AY12" s="1220"/>
      <c r="AZ12" s="1220"/>
      <c r="BA12" s="1220"/>
      <c r="BB12" s="1220"/>
      <c r="BC12" s="1220"/>
      <c r="BD12" s="1220"/>
      <c r="BE12" s="1220"/>
      <c r="BF12" s="1220"/>
      <c r="BG12" s="1220"/>
      <c r="BH12" s="1220"/>
      <c r="BI12" s="1220"/>
      <c r="BJ12" s="1220"/>
      <c r="BK12" s="1220"/>
      <c r="BL12" s="1220"/>
      <c r="BM12" s="1220"/>
      <c r="BN12" s="1220"/>
      <c r="BO12" s="1220"/>
      <c r="BP12" s="1220"/>
      <c r="BQ12" s="1220"/>
      <c r="BR12" s="1220"/>
      <c r="BS12" s="1220"/>
      <c r="BT12" s="1220"/>
      <c r="BU12" s="1220"/>
      <c r="BV12" s="1220"/>
      <c r="BW12" s="1220"/>
      <c r="BX12" s="1220"/>
      <c r="BY12" s="1220"/>
      <c r="BZ12" s="1220"/>
      <c r="CA12" s="1220"/>
      <c r="CB12" s="1220"/>
      <c r="CC12" s="1220"/>
      <c r="CD12" s="1220"/>
      <c r="CE12" s="1220"/>
      <c r="CF12" s="1220"/>
      <c r="CG12" s="1220"/>
      <c r="CH12" s="1220"/>
      <c r="CI12" s="1220"/>
      <c r="CJ12" s="1220"/>
      <c r="CK12" s="1220"/>
      <c r="CL12" s="1220"/>
      <c r="CM12" s="1220"/>
      <c r="CN12" s="1220"/>
      <c r="CO12" s="1220"/>
      <c r="CP12" s="1220"/>
      <c r="CQ12" s="1220"/>
      <c r="CR12" s="1220"/>
      <c r="CS12" s="1220"/>
      <c r="CT12" s="1220"/>
      <c r="CU12" s="1220"/>
      <c r="CV12" s="1220"/>
      <c r="CW12" s="1220"/>
      <c r="CX12" s="1220"/>
      <c r="CY12" s="1220"/>
      <c r="CZ12" s="1220"/>
      <c r="DA12" s="1220"/>
      <c r="DB12" s="1220"/>
      <c r="DC12" s="1220"/>
      <c r="DD12" s="1220"/>
      <c r="DE12" s="1220"/>
    </row>
    <row r="13" spans="1:109" s="259" customFormat="1" x14ac:dyDescent="0.15">
      <c r="A13" s="1220"/>
      <c r="B13" s="1220"/>
      <c r="C13" s="1220"/>
      <c r="D13" s="1220"/>
      <c r="E13" s="1220"/>
      <c r="F13" s="1220"/>
      <c r="G13" s="1220"/>
      <c r="H13" s="1220"/>
      <c r="I13" s="1220"/>
      <c r="J13" s="1220"/>
      <c r="K13" s="1220"/>
      <c r="L13" s="1220"/>
      <c r="M13" s="1220"/>
      <c r="N13" s="1220"/>
      <c r="O13" s="1220"/>
      <c r="P13" s="1220"/>
      <c r="Q13" s="1220"/>
      <c r="R13" s="1220"/>
      <c r="S13" s="1220"/>
      <c r="T13" s="1220"/>
      <c r="U13" s="1220"/>
      <c r="V13" s="1220"/>
      <c r="W13" s="1220"/>
      <c r="X13" s="1220"/>
      <c r="Y13" s="1220"/>
      <c r="Z13" s="1220"/>
      <c r="AA13" s="1220"/>
      <c r="AB13" s="1220"/>
      <c r="AC13" s="1220"/>
      <c r="AD13" s="1220"/>
      <c r="AE13" s="1220"/>
      <c r="AF13" s="1220"/>
      <c r="AG13" s="1220"/>
      <c r="AH13" s="1220"/>
      <c r="AI13" s="1220"/>
      <c r="AJ13" s="1220"/>
      <c r="AK13" s="1220"/>
      <c r="AL13" s="1220"/>
      <c r="AM13" s="1220"/>
      <c r="AN13" s="1220"/>
      <c r="AO13" s="1220"/>
      <c r="AP13" s="1220"/>
      <c r="AQ13" s="1220"/>
      <c r="AR13" s="1220"/>
      <c r="AS13" s="1220"/>
      <c r="AT13" s="1220"/>
      <c r="AU13" s="1220"/>
      <c r="AV13" s="1220"/>
      <c r="AW13" s="1220"/>
      <c r="AX13" s="1220"/>
      <c r="AY13" s="1220"/>
      <c r="AZ13" s="1220"/>
      <c r="BA13" s="1220"/>
      <c r="BB13" s="1220"/>
      <c r="BC13" s="1220"/>
      <c r="BD13" s="1220"/>
      <c r="BE13" s="1220"/>
      <c r="BF13" s="1220"/>
      <c r="BG13" s="1220"/>
      <c r="BH13" s="1220"/>
      <c r="BI13" s="1220"/>
      <c r="BJ13" s="1220"/>
      <c r="BK13" s="1220"/>
      <c r="BL13" s="1220"/>
      <c r="BM13" s="1220"/>
      <c r="BN13" s="1220"/>
      <c r="BO13" s="1220"/>
      <c r="BP13" s="1220"/>
      <c r="BQ13" s="1220"/>
      <c r="BR13" s="1220"/>
      <c r="BS13" s="1220"/>
      <c r="BT13" s="1220"/>
      <c r="BU13" s="1220"/>
      <c r="BV13" s="1220"/>
      <c r="BW13" s="1220"/>
      <c r="BX13" s="1220"/>
      <c r="BY13" s="1220"/>
      <c r="BZ13" s="1220"/>
      <c r="CA13" s="1220"/>
      <c r="CB13" s="1220"/>
      <c r="CC13" s="1220"/>
      <c r="CD13" s="1220"/>
      <c r="CE13" s="1220"/>
      <c r="CF13" s="1220"/>
      <c r="CG13" s="1220"/>
      <c r="CH13" s="1220"/>
      <c r="CI13" s="1220"/>
      <c r="CJ13" s="1220"/>
      <c r="CK13" s="1220"/>
      <c r="CL13" s="1220"/>
      <c r="CM13" s="1220"/>
      <c r="CN13" s="1220"/>
      <c r="CO13" s="1220"/>
      <c r="CP13" s="1220"/>
      <c r="CQ13" s="1220"/>
      <c r="CR13" s="1220"/>
      <c r="CS13" s="1220"/>
      <c r="CT13" s="1220"/>
      <c r="CU13" s="1220"/>
      <c r="CV13" s="1220"/>
      <c r="CW13" s="1220"/>
      <c r="CX13" s="1220"/>
      <c r="CY13" s="1220"/>
      <c r="CZ13" s="1220"/>
      <c r="DA13" s="1220"/>
      <c r="DB13" s="1220"/>
      <c r="DC13" s="1220"/>
      <c r="DD13" s="1220"/>
      <c r="DE13" s="1220"/>
    </row>
    <row r="14" spans="1:109" s="259" customFormat="1" x14ac:dyDescent="0.15">
      <c r="A14" s="1220"/>
      <c r="B14" s="1220"/>
      <c r="C14" s="1220"/>
      <c r="D14" s="1220"/>
      <c r="E14" s="1220"/>
      <c r="F14" s="1220"/>
      <c r="G14" s="1220"/>
      <c r="H14" s="1220"/>
      <c r="I14" s="1220"/>
      <c r="J14" s="1220"/>
      <c r="K14" s="1220"/>
      <c r="L14" s="1220"/>
      <c r="M14" s="1220"/>
      <c r="N14" s="1220"/>
      <c r="O14" s="1220"/>
      <c r="P14" s="1220"/>
      <c r="Q14" s="1220"/>
      <c r="R14" s="1220"/>
      <c r="S14" s="1220"/>
      <c r="T14" s="1220"/>
      <c r="U14" s="1220"/>
      <c r="V14" s="1220"/>
      <c r="W14" s="1220"/>
      <c r="X14" s="1220"/>
      <c r="Y14" s="1220"/>
      <c r="Z14" s="1220"/>
      <c r="AA14" s="1220"/>
      <c r="AB14" s="1220"/>
      <c r="AC14" s="1220"/>
      <c r="AD14" s="1220"/>
      <c r="AE14" s="1220"/>
      <c r="AF14" s="1220"/>
      <c r="AG14" s="1220"/>
      <c r="AH14" s="1220"/>
      <c r="AI14" s="1220"/>
      <c r="AJ14" s="1220"/>
      <c r="AK14" s="1220"/>
      <c r="AL14" s="1220"/>
      <c r="AM14" s="1220"/>
      <c r="AN14" s="1220"/>
      <c r="AO14" s="1220"/>
      <c r="AP14" s="1220"/>
      <c r="AQ14" s="1220"/>
      <c r="AR14" s="1220"/>
      <c r="AS14" s="1220"/>
      <c r="AT14" s="1220"/>
      <c r="AU14" s="1220"/>
      <c r="AV14" s="1220"/>
      <c r="AW14" s="1220"/>
      <c r="AX14" s="1220"/>
      <c r="AY14" s="1220"/>
      <c r="AZ14" s="1220"/>
      <c r="BA14" s="1220"/>
      <c r="BB14" s="1220"/>
      <c r="BC14" s="1220"/>
      <c r="BD14" s="1220"/>
      <c r="BE14" s="1220"/>
      <c r="BF14" s="1220"/>
      <c r="BG14" s="1220"/>
      <c r="BH14" s="1220"/>
      <c r="BI14" s="1220"/>
      <c r="BJ14" s="1220"/>
      <c r="BK14" s="1220"/>
      <c r="BL14" s="1220"/>
      <c r="BM14" s="1220"/>
      <c r="BN14" s="1220"/>
      <c r="BO14" s="1220"/>
      <c r="BP14" s="1220"/>
      <c r="BQ14" s="1220"/>
      <c r="BR14" s="1220"/>
      <c r="BS14" s="1220"/>
      <c r="BT14" s="1220"/>
      <c r="BU14" s="1220"/>
      <c r="BV14" s="1220"/>
      <c r="BW14" s="1220"/>
      <c r="BX14" s="1220"/>
      <c r="BY14" s="1220"/>
      <c r="BZ14" s="1220"/>
      <c r="CA14" s="1220"/>
      <c r="CB14" s="1220"/>
      <c r="CC14" s="1220"/>
      <c r="CD14" s="1220"/>
      <c r="CE14" s="1220"/>
      <c r="CF14" s="1220"/>
      <c r="CG14" s="1220"/>
      <c r="CH14" s="1220"/>
      <c r="CI14" s="1220"/>
      <c r="CJ14" s="1220"/>
      <c r="CK14" s="1220"/>
      <c r="CL14" s="1220"/>
      <c r="CM14" s="1220"/>
      <c r="CN14" s="1220"/>
      <c r="CO14" s="1220"/>
      <c r="CP14" s="1220"/>
      <c r="CQ14" s="1220"/>
      <c r="CR14" s="1220"/>
      <c r="CS14" s="1220"/>
      <c r="CT14" s="1220"/>
      <c r="CU14" s="1220"/>
      <c r="CV14" s="1220"/>
      <c r="CW14" s="1220"/>
      <c r="CX14" s="1220"/>
      <c r="CY14" s="1220"/>
      <c r="CZ14" s="1220"/>
      <c r="DA14" s="1220"/>
      <c r="DB14" s="1220"/>
      <c r="DC14" s="1220"/>
      <c r="DD14" s="1220"/>
      <c r="DE14" s="1220"/>
    </row>
    <row r="15" spans="1:109" s="259" customFormat="1" x14ac:dyDescent="0.15">
      <c r="A15" s="1219"/>
      <c r="B15" s="1220"/>
      <c r="C15" s="1220"/>
      <c r="D15" s="1220"/>
      <c r="E15" s="1220"/>
      <c r="F15" s="1220"/>
      <c r="G15" s="1220"/>
      <c r="H15" s="1220"/>
      <c r="I15" s="1220"/>
      <c r="J15" s="1220"/>
      <c r="K15" s="1220"/>
      <c r="L15" s="1220"/>
      <c r="M15" s="1220"/>
      <c r="N15" s="1220"/>
      <c r="O15" s="1220"/>
      <c r="P15" s="1220"/>
      <c r="Q15" s="1220"/>
      <c r="R15" s="1220"/>
      <c r="S15" s="1220"/>
      <c r="T15" s="1220"/>
      <c r="U15" s="1220"/>
      <c r="V15" s="1220"/>
      <c r="W15" s="1220"/>
      <c r="X15" s="1220"/>
      <c r="Y15" s="1220"/>
      <c r="Z15" s="1220"/>
      <c r="AA15" s="1220"/>
      <c r="AB15" s="1220"/>
      <c r="AC15" s="1220"/>
      <c r="AD15" s="1220"/>
      <c r="AE15" s="1220"/>
      <c r="AF15" s="1220"/>
      <c r="AG15" s="1220"/>
      <c r="AH15" s="1220"/>
      <c r="AI15" s="1220"/>
      <c r="AJ15" s="1220"/>
      <c r="AK15" s="1220"/>
      <c r="AL15" s="1220"/>
      <c r="AM15" s="1220"/>
      <c r="AN15" s="1220"/>
      <c r="AO15" s="1220"/>
      <c r="AP15" s="1220"/>
      <c r="AQ15" s="1220"/>
      <c r="AR15" s="1220"/>
      <c r="AS15" s="1220"/>
      <c r="AT15" s="1220"/>
      <c r="AU15" s="1220"/>
      <c r="AV15" s="1220"/>
      <c r="AW15" s="1220"/>
      <c r="AX15" s="1220"/>
      <c r="AY15" s="1220"/>
      <c r="AZ15" s="1220"/>
      <c r="BA15" s="1220"/>
      <c r="BB15" s="1220"/>
      <c r="BC15" s="1220"/>
      <c r="BD15" s="1220"/>
      <c r="BE15" s="1220"/>
      <c r="BF15" s="1220"/>
      <c r="BG15" s="1220"/>
      <c r="BH15" s="1220"/>
      <c r="BI15" s="1220"/>
      <c r="BJ15" s="1220"/>
      <c r="BK15" s="1220"/>
      <c r="BL15" s="1220"/>
      <c r="BM15" s="1220"/>
      <c r="BN15" s="1220"/>
      <c r="BO15" s="1220"/>
      <c r="BP15" s="1220"/>
      <c r="BQ15" s="1220"/>
      <c r="BR15" s="1220"/>
      <c r="BS15" s="1220"/>
      <c r="BT15" s="1220"/>
      <c r="BU15" s="1220"/>
      <c r="BV15" s="1220"/>
      <c r="BW15" s="1220"/>
      <c r="BX15" s="1220"/>
      <c r="BY15" s="1220"/>
      <c r="BZ15" s="1220"/>
      <c r="CA15" s="1220"/>
      <c r="CB15" s="1220"/>
      <c r="CC15" s="1220"/>
      <c r="CD15" s="1220"/>
      <c r="CE15" s="1220"/>
      <c r="CF15" s="1220"/>
      <c r="CG15" s="1220"/>
      <c r="CH15" s="1220"/>
      <c r="CI15" s="1220"/>
      <c r="CJ15" s="1220"/>
      <c r="CK15" s="1220"/>
      <c r="CL15" s="1220"/>
      <c r="CM15" s="1220"/>
      <c r="CN15" s="1220"/>
      <c r="CO15" s="1220"/>
      <c r="CP15" s="1220"/>
      <c r="CQ15" s="1220"/>
      <c r="CR15" s="1220"/>
      <c r="CS15" s="1220"/>
      <c r="CT15" s="1220"/>
      <c r="CU15" s="1220"/>
      <c r="CV15" s="1220"/>
      <c r="CW15" s="1220"/>
      <c r="CX15" s="1220"/>
      <c r="CY15" s="1220"/>
      <c r="CZ15" s="1220"/>
      <c r="DA15" s="1220"/>
      <c r="DB15" s="1220"/>
      <c r="DC15" s="1220"/>
      <c r="DD15" s="1220"/>
      <c r="DE15" s="1220"/>
    </row>
    <row r="16" spans="1:109" s="259" customFormat="1" x14ac:dyDescent="0.15">
      <c r="A16" s="1219"/>
      <c r="B16" s="1220"/>
      <c r="C16" s="1220"/>
      <c r="D16" s="1220"/>
      <c r="E16" s="1220"/>
      <c r="F16" s="1220"/>
      <c r="G16" s="1220"/>
      <c r="H16" s="1220"/>
      <c r="I16" s="1220"/>
      <c r="J16" s="1220"/>
      <c r="K16" s="1220"/>
      <c r="L16" s="1220"/>
      <c r="M16" s="1220"/>
      <c r="N16" s="1220"/>
      <c r="O16" s="1220"/>
      <c r="P16" s="1220"/>
      <c r="Q16" s="1220"/>
      <c r="R16" s="1220"/>
      <c r="S16" s="1220"/>
      <c r="T16" s="1220"/>
      <c r="U16" s="1220"/>
      <c r="V16" s="1220"/>
      <c r="W16" s="1220"/>
      <c r="X16" s="1220"/>
      <c r="Y16" s="1220"/>
      <c r="Z16" s="1220"/>
      <c r="AA16" s="1220"/>
      <c r="AB16" s="1220"/>
      <c r="AC16" s="1220"/>
      <c r="AD16" s="1220"/>
      <c r="AE16" s="1220"/>
      <c r="AF16" s="1220"/>
      <c r="AG16" s="1220"/>
      <c r="AH16" s="1220"/>
      <c r="AI16" s="1220"/>
      <c r="AJ16" s="1220"/>
      <c r="AK16" s="1220"/>
      <c r="AL16" s="1220"/>
      <c r="AM16" s="1220"/>
      <c r="AN16" s="1220"/>
      <c r="AO16" s="1220"/>
      <c r="AP16" s="1220"/>
      <c r="AQ16" s="1220"/>
      <c r="AR16" s="1220"/>
      <c r="AS16" s="1220"/>
      <c r="AT16" s="1220"/>
      <c r="AU16" s="1220"/>
      <c r="AV16" s="1220"/>
      <c r="AW16" s="1220"/>
      <c r="AX16" s="1220"/>
      <c r="AY16" s="1220"/>
      <c r="AZ16" s="1220"/>
      <c r="BA16" s="1220"/>
      <c r="BB16" s="1220"/>
      <c r="BC16" s="1220"/>
      <c r="BD16" s="1220"/>
      <c r="BE16" s="1220"/>
      <c r="BF16" s="1220"/>
      <c r="BG16" s="1220"/>
      <c r="BH16" s="1220"/>
      <c r="BI16" s="1220"/>
      <c r="BJ16" s="1220"/>
      <c r="BK16" s="1220"/>
      <c r="BL16" s="1220"/>
      <c r="BM16" s="1220"/>
      <c r="BN16" s="1220"/>
      <c r="BO16" s="1220"/>
      <c r="BP16" s="1220"/>
      <c r="BQ16" s="1220"/>
      <c r="BR16" s="1220"/>
      <c r="BS16" s="1220"/>
      <c r="BT16" s="1220"/>
      <c r="BU16" s="1220"/>
      <c r="BV16" s="1220"/>
      <c r="BW16" s="1220"/>
      <c r="BX16" s="1220"/>
      <c r="BY16" s="1220"/>
      <c r="BZ16" s="1220"/>
      <c r="CA16" s="1220"/>
      <c r="CB16" s="1220"/>
      <c r="CC16" s="1220"/>
      <c r="CD16" s="1220"/>
      <c r="CE16" s="1220"/>
      <c r="CF16" s="1220"/>
      <c r="CG16" s="1220"/>
      <c r="CH16" s="1220"/>
      <c r="CI16" s="1220"/>
      <c r="CJ16" s="1220"/>
      <c r="CK16" s="1220"/>
      <c r="CL16" s="1220"/>
      <c r="CM16" s="1220"/>
      <c r="CN16" s="1220"/>
      <c r="CO16" s="1220"/>
      <c r="CP16" s="1220"/>
      <c r="CQ16" s="1220"/>
      <c r="CR16" s="1220"/>
      <c r="CS16" s="1220"/>
      <c r="CT16" s="1220"/>
      <c r="CU16" s="1220"/>
      <c r="CV16" s="1220"/>
      <c r="CW16" s="1220"/>
      <c r="CX16" s="1220"/>
      <c r="CY16" s="1220"/>
      <c r="CZ16" s="1220"/>
      <c r="DA16" s="1220"/>
      <c r="DB16" s="1220"/>
      <c r="DC16" s="1220"/>
      <c r="DD16" s="1220"/>
      <c r="DE16" s="1220"/>
    </row>
    <row r="17" spans="1:109" s="259" customFormat="1" x14ac:dyDescent="0.15">
      <c r="A17" s="1219"/>
      <c r="B17" s="1220"/>
      <c r="C17" s="1220"/>
      <c r="D17" s="1220"/>
      <c r="E17" s="1220"/>
      <c r="F17" s="1220"/>
      <c r="G17" s="1220"/>
      <c r="H17" s="1220"/>
      <c r="I17" s="1220"/>
      <c r="J17" s="1220"/>
      <c r="K17" s="1220"/>
      <c r="L17" s="1220"/>
      <c r="M17" s="1220"/>
      <c r="N17" s="1220"/>
      <c r="O17" s="1220"/>
      <c r="P17" s="1220"/>
      <c r="Q17" s="1220"/>
      <c r="R17" s="1220"/>
      <c r="S17" s="1220"/>
      <c r="T17" s="1220"/>
      <c r="U17" s="1220"/>
      <c r="V17" s="1220"/>
      <c r="W17" s="1220"/>
      <c r="X17" s="1220"/>
      <c r="Y17" s="1220"/>
      <c r="Z17" s="1220"/>
      <c r="AA17" s="1220"/>
      <c r="AB17" s="1220"/>
      <c r="AC17" s="1220"/>
      <c r="AD17" s="1220"/>
      <c r="AE17" s="1220"/>
      <c r="AF17" s="1220"/>
      <c r="AG17" s="1220"/>
      <c r="AH17" s="1220"/>
      <c r="AI17" s="1220"/>
      <c r="AJ17" s="1220"/>
      <c r="AK17" s="1220"/>
      <c r="AL17" s="1220"/>
      <c r="AM17" s="1220"/>
      <c r="AN17" s="1220"/>
      <c r="AO17" s="1220"/>
      <c r="AP17" s="1220"/>
      <c r="AQ17" s="1220"/>
      <c r="AR17" s="1220"/>
      <c r="AS17" s="1220"/>
      <c r="AT17" s="1220"/>
      <c r="AU17" s="1220"/>
      <c r="AV17" s="1220"/>
      <c r="AW17" s="1220"/>
      <c r="AX17" s="1220"/>
      <c r="AY17" s="1220"/>
      <c r="AZ17" s="1220"/>
      <c r="BA17" s="1220"/>
      <c r="BB17" s="1220"/>
      <c r="BC17" s="1220"/>
      <c r="BD17" s="1220"/>
      <c r="BE17" s="1220"/>
      <c r="BF17" s="1220"/>
      <c r="BG17" s="1220"/>
      <c r="BH17" s="1220"/>
      <c r="BI17" s="1220"/>
      <c r="BJ17" s="1220"/>
      <c r="BK17" s="1220"/>
      <c r="BL17" s="1220"/>
      <c r="BM17" s="1220"/>
      <c r="BN17" s="1220"/>
      <c r="BO17" s="1220"/>
      <c r="BP17" s="1220"/>
      <c r="BQ17" s="1220"/>
      <c r="BR17" s="1220"/>
      <c r="BS17" s="1220"/>
      <c r="BT17" s="1220"/>
      <c r="BU17" s="1220"/>
      <c r="BV17" s="1220"/>
      <c r="BW17" s="1220"/>
      <c r="BX17" s="1220"/>
      <c r="BY17" s="1220"/>
      <c r="BZ17" s="1220"/>
      <c r="CA17" s="1220"/>
      <c r="CB17" s="1220"/>
      <c r="CC17" s="1220"/>
      <c r="CD17" s="1220"/>
      <c r="CE17" s="1220"/>
      <c r="CF17" s="1220"/>
      <c r="CG17" s="1220"/>
      <c r="CH17" s="1220"/>
      <c r="CI17" s="1220"/>
      <c r="CJ17" s="1220"/>
      <c r="CK17" s="1220"/>
      <c r="CL17" s="1220"/>
      <c r="CM17" s="1220"/>
      <c r="CN17" s="1220"/>
      <c r="CO17" s="1220"/>
      <c r="CP17" s="1220"/>
      <c r="CQ17" s="1220"/>
      <c r="CR17" s="1220"/>
      <c r="CS17" s="1220"/>
      <c r="CT17" s="1220"/>
      <c r="CU17" s="1220"/>
      <c r="CV17" s="1220"/>
      <c r="CW17" s="1220"/>
      <c r="CX17" s="1220"/>
      <c r="CY17" s="1220"/>
      <c r="CZ17" s="1220"/>
      <c r="DA17" s="1220"/>
      <c r="DB17" s="1220"/>
      <c r="DC17" s="1220"/>
      <c r="DD17" s="1220"/>
      <c r="DE17" s="1220"/>
    </row>
    <row r="18" spans="1:109" s="259" customFormat="1" x14ac:dyDescent="0.15">
      <c r="A18" s="1219"/>
      <c r="B18" s="1220"/>
      <c r="C18" s="1220"/>
      <c r="D18" s="1220"/>
      <c r="E18" s="1220"/>
      <c r="F18" s="1220"/>
      <c r="G18" s="1220"/>
      <c r="H18" s="1220"/>
      <c r="I18" s="1220"/>
      <c r="J18" s="1220"/>
      <c r="K18" s="1220"/>
      <c r="L18" s="1220"/>
      <c r="M18" s="1220"/>
      <c r="N18" s="1220"/>
      <c r="O18" s="1220"/>
      <c r="P18" s="1220"/>
      <c r="Q18" s="1220"/>
      <c r="R18" s="1220"/>
      <c r="S18" s="1220"/>
      <c r="T18" s="1220"/>
      <c r="U18" s="1220"/>
      <c r="V18" s="1220"/>
      <c r="W18" s="1220"/>
      <c r="X18" s="1220"/>
      <c r="Y18" s="1220"/>
      <c r="Z18" s="1220"/>
      <c r="AA18" s="1220"/>
      <c r="AB18" s="1220"/>
      <c r="AC18" s="1220"/>
      <c r="AD18" s="1220"/>
      <c r="AE18" s="1220"/>
      <c r="AF18" s="1220"/>
      <c r="AG18" s="1220"/>
      <c r="AH18" s="1220"/>
      <c r="AI18" s="1220"/>
      <c r="AJ18" s="1220"/>
      <c r="AK18" s="1220"/>
      <c r="AL18" s="1220"/>
      <c r="AM18" s="1220"/>
      <c r="AN18" s="1220"/>
      <c r="AO18" s="1220"/>
      <c r="AP18" s="1220"/>
      <c r="AQ18" s="1220"/>
      <c r="AR18" s="1220"/>
      <c r="AS18" s="1220"/>
      <c r="AT18" s="1220"/>
      <c r="AU18" s="1220"/>
      <c r="AV18" s="1220"/>
      <c r="AW18" s="1220"/>
      <c r="AX18" s="1220"/>
      <c r="AY18" s="1220"/>
      <c r="AZ18" s="1220"/>
      <c r="BA18" s="1220"/>
      <c r="BB18" s="1220"/>
      <c r="BC18" s="1220"/>
      <c r="BD18" s="1220"/>
      <c r="BE18" s="1220"/>
      <c r="BF18" s="1220"/>
      <c r="BG18" s="1220"/>
      <c r="BH18" s="1220"/>
      <c r="BI18" s="1220"/>
      <c r="BJ18" s="1220"/>
      <c r="BK18" s="1220"/>
      <c r="BL18" s="1220"/>
      <c r="BM18" s="1220"/>
      <c r="BN18" s="1220"/>
      <c r="BO18" s="1220"/>
      <c r="BP18" s="1220"/>
      <c r="BQ18" s="1220"/>
      <c r="BR18" s="1220"/>
      <c r="BS18" s="1220"/>
      <c r="BT18" s="1220"/>
      <c r="BU18" s="1220"/>
      <c r="BV18" s="1220"/>
      <c r="BW18" s="1220"/>
      <c r="BX18" s="1220"/>
      <c r="BY18" s="1220"/>
      <c r="BZ18" s="1220"/>
      <c r="CA18" s="1220"/>
      <c r="CB18" s="1220"/>
      <c r="CC18" s="1220"/>
      <c r="CD18" s="1220"/>
      <c r="CE18" s="1220"/>
      <c r="CF18" s="1220"/>
      <c r="CG18" s="1220"/>
      <c r="CH18" s="1220"/>
      <c r="CI18" s="1220"/>
      <c r="CJ18" s="1220"/>
      <c r="CK18" s="1220"/>
      <c r="CL18" s="1220"/>
      <c r="CM18" s="1220"/>
      <c r="CN18" s="1220"/>
      <c r="CO18" s="1220"/>
      <c r="CP18" s="1220"/>
      <c r="CQ18" s="1220"/>
      <c r="CR18" s="1220"/>
      <c r="CS18" s="1220"/>
      <c r="CT18" s="1220"/>
      <c r="CU18" s="1220"/>
      <c r="CV18" s="1220"/>
      <c r="CW18" s="1220"/>
      <c r="CX18" s="1220"/>
      <c r="CY18" s="1220"/>
      <c r="CZ18" s="1220"/>
      <c r="DA18" s="1220"/>
      <c r="DB18" s="1220"/>
      <c r="DC18" s="1220"/>
      <c r="DD18" s="1220"/>
      <c r="DE18" s="1220"/>
    </row>
    <row r="19" spans="1:109" x14ac:dyDescent="0.15">
      <c r="DD19" s="1219"/>
      <c r="DE19" s="1219"/>
    </row>
    <row r="20" spans="1:109" x14ac:dyDescent="0.15">
      <c r="DD20" s="1219"/>
      <c r="DE20" s="1219"/>
    </row>
    <row r="21" spans="1:109" ht="17.25" customHeight="1" x14ac:dyDescent="0.15">
      <c r="B21" s="1221"/>
      <c r="C21" s="1222"/>
      <c r="D21" s="1222"/>
      <c r="E21" s="1222"/>
      <c r="F21" s="1222"/>
      <c r="G21" s="1222"/>
      <c r="H21" s="1222"/>
      <c r="I21" s="1222"/>
      <c r="J21" s="1222"/>
      <c r="K21" s="1222"/>
      <c r="L21" s="1222"/>
      <c r="M21" s="1222"/>
      <c r="N21" s="1223"/>
      <c r="O21" s="1222"/>
      <c r="P21" s="1222"/>
      <c r="Q21" s="1222"/>
      <c r="R21" s="1222"/>
      <c r="S21" s="1222"/>
      <c r="T21" s="1222"/>
      <c r="U21" s="1222"/>
      <c r="V21" s="1222"/>
      <c r="W21" s="1222"/>
      <c r="X21" s="1222"/>
      <c r="Y21" s="1222"/>
      <c r="Z21" s="1222"/>
      <c r="AA21" s="1222"/>
      <c r="AB21" s="1222"/>
      <c r="AC21" s="1222"/>
      <c r="AD21" s="1222"/>
      <c r="AE21" s="1222"/>
      <c r="AF21" s="1222"/>
      <c r="AG21" s="1222"/>
      <c r="AH21" s="1222"/>
      <c r="AI21" s="1222"/>
      <c r="AJ21" s="1222"/>
      <c r="AK21" s="1222"/>
      <c r="AL21" s="1222"/>
      <c r="AM21" s="1222"/>
      <c r="AN21" s="1222"/>
      <c r="AO21" s="1222"/>
      <c r="AP21" s="1222"/>
      <c r="AQ21" s="1222"/>
      <c r="AR21" s="1222"/>
      <c r="AS21" s="1222"/>
      <c r="AT21" s="1223"/>
      <c r="AU21" s="1222"/>
      <c r="AV21" s="1222"/>
      <c r="AW21" s="1222"/>
      <c r="AX21" s="1222"/>
      <c r="AY21" s="1222"/>
      <c r="AZ21" s="1222"/>
      <c r="BA21" s="1222"/>
      <c r="BB21" s="1222"/>
      <c r="BC21" s="1222"/>
      <c r="BD21" s="1222"/>
      <c r="BE21" s="1222"/>
      <c r="BF21" s="1223"/>
      <c r="BG21" s="1222"/>
      <c r="BH21" s="1222"/>
      <c r="BI21" s="1222"/>
      <c r="BJ21" s="1222"/>
      <c r="BK21" s="1222"/>
      <c r="BL21" s="1222"/>
      <c r="BM21" s="1222"/>
      <c r="BN21" s="1222"/>
      <c r="BO21" s="1222"/>
      <c r="BP21" s="1222"/>
      <c r="BQ21" s="1222"/>
      <c r="BR21" s="1223"/>
      <c r="BS21" s="1222"/>
      <c r="BT21" s="1222"/>
      <c r="BU21" s="1222"/>
      <c r="BV21" s="1222"/>
      <c r="BW21" s="1222"/>
      <c r="BX21" s="1222"/>
      <c r="BY21" s="1222"/>
      <c r="BZ21" s="1222"/>
      <c r="CA21" s="1222"/>
      <c r="CB21" s="1222"/>
      <c r="CC21" s="1222"/>
      <c r="CD21" s="1223"/>
      <c r="CE21" s="1222"/>
      <c r="CF21" s="1222"/>
      <c r="CG21" s="1222"/>
      <c r="CH21" s="1222"/>
      <c r="CI21" s="1222"/>
      <c r="CJ21" s="1222"/>
      <c r="CK21" s="1222"/>
      <c r="CL21" s="1222"/>
      <c r="CM21" s="1222"/>
      <c r="CN21" s="1222"/>
      <c r="CO21" s="1222"/>
      <c r="CP21" s="1223"/>
      <c r="CQ21" s="1222"/>
      <c r="CR21" s="1222"/>
      <c r="CS21" s="1222"/>
      <c r="CT21" s="1222"/>
      <c r="CU21" s="1222"/>
      <c r="CV21" s="1222"/>
      <c r="CW21" s="1222"/>
      <c r="CX21" s="1222"/>
      <c r="CY21" s="1222"/>
      <c r="CZ21" s="1222"/>
      <c r="DA21" s="1222"/>
      <c r="DB21" s="1223"/>
      <c r="DC21" s="1222"/>
      <c r="DD21" s="1224"/>
      <c r="DE21" s="1219"/>
    </row>
    <row r="22" spans="1:109" ht="17.25" customHeight="1" x14ac:dyDescent="0.15">
      <c r="B22" s="1225"/>
    </row>
    <row r="23" spans="1:109" x14ac:dyDescent="0.15">
      <c r="B23" s="1225"/>
    </row>
    <row r="24" spans="1:109" x14ac:dyDescent="0.15">
      <c r="B24" s="1225"/>
    </row>
    <row r="25" spans="1:109" x14ac:dyDescent="0.15">
      <c r="B25" s="1225"/>
    </row>
    <row r="26" spans="1:109" x14ac:dyDescent="0.15">
      <c r="B26" s="1225"/>
    </row>
    <row r="27" spans="1:109" x14ac:dyDescent="0.15">
      <c r="B27" s="1225"/>
    </row>
    <row r="28" spans="1:109" x14ac:dyDescent="0.15">
      <c r="B28" s="1225"/>
    </row>
    <row r="29" spans="1:109" x14ac:dyDescent="0.15">
      <c r="B29" s="1225"/>
    </row>
    <row r="30" spans="1:109" x14ac:dyDescent="0.15">
      <c r="B30" s="1225"/>
    </row>
    <row r="31" spans="1:109" x14ac:dyDescent="0.15">
      <c r="B31" s="1225"/>
    </row>
    <row r="32" spans="1:109" x14ac:dyDescent="0.15">
      <c r="B32" s="1225"/>
    </row>
    <row r="33" spans="2:109" x14ac:dyDescent="0.15">
      <c r="B33" s="1225"/>
    </row>
    <row r="34" spans="2:109" x14ac:dyDescent="0.15">
      <c r="B34" s="1225"/>
    </row>
    <row r="35" spans="2:109" x14ac:dyDescent="0.15">
      <c r="B35" s="1225"/>
    </row>
    <row r="36" spans="2:109" x14ac:dyDescent="0.15">
      <c r="B36" s="1225"/>
    </row>
    <row r="37" spans="2:109" x14ac:dyDescent="0.15">
      <c r="B37" s="1225"/>
    </row>
    <row r="38" spans="2:109" x14ac:dyDescent="0.15">
      <c r="B38" s="1225"/>
    </row>
    <row r="39" spans="2:109" x14ac:dyDescent="0.15">
      <c r="B39" s="1227"/>
      <c r="C39" s="1228"/>
      <c r="D39" s="1228"/>
      <c r="E39" s="1228"/>
      <c r="F39" s="1228"/>
      <c r="G39" s="1228"/>
      <c r="H39" s="1228"/>
      <c r="I39" s="1228"/>
      <c r="J39" s="1228"/>
      <c r="K39" s="1228"/>
      <c r="L39" s="1228"/>
      <c r="M39" s="1228"/>
      <c r="N39" s="1228"/>
      <c r="O39" s="1228"/>
      <c r="P39" s="1228"/>
      <c r="Q39" s="1228"/>
      <c r="R39" s="1228"/>
      <c r="S39" s="1228"/>
      <c r="T39" s="1228"/>
      <c r="U39" s="1228"/>
      <c r="V39" s="1228"/>
      <c r="W39" s="1228"/>
      <c r="X39" s="1228"/>
      <c r="Y39" s="1228"/>
      <c r="Z39" s="1228"/>
      <c r="AA39" s="1228"/>
      <c r="AB39" s="1228"/>
      <c r="AC39" s="1228"/>
      <c r="AD39" s="1228"/>
      <c r="AE39" s="1228"/>
      <c r="AF39" s="1228"/>
      <c r="AG39" s="1228"/>
      <c r="AH39" s="1228"/>
      <c r="AI39" s="1228"/>
      <c r="AJ39" s="1228"/>
      <c r="AK39" s="1228"/>
      <c r="AL39" s="1228"/>
      <c r="AM39" s="1228"/>
      <c r="AN39" s="1228"/>
      <c r="AO39" s="1228"/>
      <c r="AP39" s="1228"/>
      <c r="AQ39" s="1228"/>
      <c r="AR39" s="1228"/>
      <c r="AS39" s="1228"/>
      <c r="AT39" s="1228"/>
      <c r="AU39" s="1228"/>
      <c r="AV39" s="1228"/>
      <c r="AW39" s="1228"/>
      <c r="AX39" s="1228"/>
      <c r="AY39" s="1228"/>
      <c r="AZ39" s="1228"/>
      <c r="BA39" s="1228"/>
      <c r="BB39" s="1228"/>
      <c r="BC39" s="1228"/>
      <c r="BD39" s="1228"/>
      <c r="BE39" s="1228"/>
      <c r="BF39" s="1228"/>
      <c r="BG39" s="1228"/>
      <c r="BH39" s="1228"/>
      <c r="BI39" s="1228"/>
      <c r="BJ39" s="1228"/>
      <c r="BK39" s="1228"/>
      <c r="BL39" s="1228"/>
      <c r="BM39" s="1228"/>
      <c r="BN39" s="1228"/>
      <c r="BO39" s="1228"/>
      <c r="BP39" s="1228"/>
      <c r="BQ39" s="1228"/>
      <c r="BR39" s="1228"/>
      <c r="BS39" s="1228"/>
      <c r="BT39" s="1228"/>
      <c r="BU39" s="1228"/>
      <c r="BV39" s="1228"/>
      <c r="BW39" s="1228"/>
      <c r="BX39" s="1228"/>
      <c r="BY39" s="1228"/>
      <c r="BZ39" s="1228"/>
      <c r="CA39" s="1228"/>
      <c r="CB39" s="1228"/>
      <c r="CC39" s="1228"/>
      <c r="CD39" s="1228"/>
      <c r="CE39" s="1228"/>
      <c r="CF39" s="1228"/>
      <c r="CG39" s="1228"/>
      <c r="CH39" s="1228"/>
      <c r="CI39" s="1228"/>
      <c r="CJ39" s="1228"/>
      <c r="CK39" s="1228"/>
      <c r="CL39" s="1228"/>
      <c r="CM39" s="1228"/>
      <c r="CN39" s="1228"/>
      <c r="CO39" s="1228"/>
      <c r="CP39" s="1228"/>
      <c r="CQ39" s="1228"/>
      <c r="CR39" s="1228"/>
      <c r="CS39" s="1228"/>
      <c r="CT39" s="1228"/>
      <c r="CU39" s="1228"/>
      <c r="CV39" s="1228"/>
      <c r="CW39" s="1228"/>
      <c r="CX39" s="1228"/>
      <c r="CY39" s="1228"/>
      <c r="CZ39" s="1228"/>
      <c r="DA39" s="1228"/>
      <c r="DB39" s="1228"/>
      <c r="DC39" s="1228"/>
      <c r="DD39" s="1229"/>
    </row>
    <row r="40" spans="2:109" x14ac:dyDescent="0.15">
      <c r="B40" s="1230"/>
      <c r="DD40" s="1230"/>
      <c r="DE40" s="1219"/>
    </row>
    <row r="41" spans="2:109" ht="17.25" x14ac:dyDescent="0.15">
      <c r="B41" s="1231" t="s">
        <v>562</v>
      </c>
      <c r="C41" s="1222"/>
      <c r="D41" s="1222"/>
      <c r="E41" s="1222"/>
      <c r="F41" s="1222"/>
      <c r="G41" s="1222"/>
      <c r="H41" s="1222"/>
      <c r="I41" s="1222"/>
      <c r="J41" s="1222"/>
      <c r="K41" s="1222"/>
      <c r="L41" s="1222"/>
      <c r="M41" s="1222"/>
      <c r="N41" s="1222"/>
      <c r="O41" s="1222"/>
      <c r="P41" s="1222"/>
      <c r="Q41" s="1222"/>
      <c r="R41" s="1222"/>
      <c r="S41" s="1222"/>
      <c r="T41" s="1222"/>
      <c r="U41" s="1222"/>
      <c r="V41" s="1222"/>
      <c r="W41" s="1222"/>
      <c r="X41" s="1222"/>
      <c r="Y41" s="1222"/>
      <c r="Z41" s="1222"/>
      <c r="AA41" s="1222"/>
      <c r="AB41" s="1222"/>
      <c r="AC41" s="1222"/>
      <c r="AD41" s="1222"/>
      <c r="AE41" s="1222"/>
      <c r="AF41" s="1222"/>
      <c r="AG41" s="1222"/>
      <c r="AH41" s="1222"/>
      <c r="AI41" s="1222"/>
      <c r="AJ41" s="1222"/>
      <c r="AK41" s="1222"/>
      <c r="AL41" s="1222"/>
      <c r="AM41" s="1222"/>
      <c r="AN41" s="1222"/>
      <c r="AO41" s="1222"/>
      <c r="AP41" s="1222"/>
      <c r="AQ41" s="1222"/>
      <c r="AR41" s="1222"/>
      <c r="AS41" s="1222"/>
      <c r="AT41" s="1222"/>
      <c r="AU41" s="1222"/>
      <c r="AV41" s="1222"/>
      <c r="AW41" s="1222"/>
      <c r="AX41" s="1222"/>
      <c r="AY41" s="1222"/>
      <c r="AZ41" s="1222"/>
      <c r="BA41" s="1222"/>
      <c r="BB41" s="1222"/>
      <c r="BC41" s="1222"/>
      <c r="BD41" s="1222"/>
      <c r="BE41" s="1222"/>
      <c r="BF41" s="1222"/>
      <c r="BG41" s="1222"/>
      <c r="BH41" s="1222"/>
      <c r="BI41" s="1222"/>
      <c r="BJ41" s="1222"/>
      <c r="BK41" s="1222"/>
      <c r="BL41" s="1222"/>
      <c r="BM41" s="1222"/>
      <c r="BN41" s="1222"/>
      <c r="BO41" s="1222"/>
      <c r="BP41" s="1222"/>
      <c r="BQ41" s="1222"/>
      <c r="BR41" s="1222"/>
      <c r="BS41" s="1222"/>
      <c r="BT41" s="1222"/>
      <c r="BU41" s="1222"/>
      <c r="BV41" s="1222"/>
      <c r="BW41" s="1222"/>
      <c r="BX41" s="1222"/>
      <c r="BY41" s="1222"/>
      <c r="BZ41" s="1222"/>
      <c r="CA41" s="1222"/>
      <c r="CB41" s="1222"/>
      <c r="CC41" s="1222"/>
      <c r="CD41" s="1222"/>
      <c r="CE41" s="1222"/>
      <c r="CF41" s="1222"/>
      <c r="CG41" s="1222"/>
      <c r="CH41" s="1222"/>
      <c r="CI41" s="1222"/>
      <c r="CJ41" s="1222"/>
      <c r="CK41" s="1222"/>
      <c r="CL41" s="1222"/>
      <c r="CM41" s="1222"/>
      <c r="CN41" s="1222"/>
      <c r="CO41" s="1222"/>
      <c r="CP41" s="1222"/>
      <c r="CQ41" s="1222"/>
      <c r="CR41" s="1222"/>
      <c r="CS41" s="1222"/>
      <c r="CT41" s="1222"/>
      <c r="CU41" s="1222"/>
      <c r="CV41" s="1222"/>
      <c r="CW41" s="1222"/>
      <c r="CX41" s="1222"/>
      <c r="CY41" s="1222"/>
      <c r="CZ41" s="1222"/>
      <c r="DA41" s="1222"/>
      <c r="DB41" s="1222"/>
      <c r="DC41" s="1222"/>
      <c r="DD41" s="1224"/>
    </row>
    <row r="42" spans="2:109" x14ac:dyDescent="0.15">
      <c r="B42" s="1225"/>
      <c r="G42" s="1232"/>
      <c r="I42" s="1233"/>
      <c r="J42" s="1233"/>
      <c r="K42" s="1233"/>
      <c r="AM42" s="1232"/>
      <c r="AN42" s="1232" t="s">
        <v>563</v>
      </c>
      <c r="AP42" s="1233"/>
      <c r="AQ42" s="1233"/>
      <c r="AR42" s="1233"/>
      <c r="AY42" s="1232"/>
      <c r="BA42" s="1233"/>
      <c r="BB42" s="1233"/>
      <c r="BC42" s="1233"/>
      <c r="BK42" s="1232"/>
      <c r="BM42" s="1233"/>
      <c r="BN42" s="1233"/>
      <c r="BO42" s="1233"/>
      <c r="BW42" s="1232"/>
      <c r="BY42" s="1233"/>
      <c r="BZ42" s="1233"/>
      <c r="CA42" s="1233"/>
      <c r="CI42" s="1232"/>
      <c r="CK42" s="1233"/>
      <c r="CL42" s="1233"/>
      <c r="CM42" s="1233"/>
      <c r="CU42" s="1232"/>
      <c r="CW42" s="1233"/>
      <c r="CX42" s="1233"/>
      <c r="CY42" s="1233"/>
    </row>
    <row r="43" spans="2:109" ht="13.5" customHeight="1" x14ac:dyDescent="0.15">
      <c r="B43" s="1225"/>
      <c r="AN43" s="1234" t="s">
        <v>564</v>
      </c>
      <c r="AO43" s="1235"/>
      <c r="AP43" s="1235"/>
      <c r="AQ43" s="1235"/>
      <c r="AR43" s="1235"/>
      <c r="AS43" s="1235"/>
      <c r="AT43" s="1235"/>
      <c r="AU43" s="1235"/>
      <c r="AV43" s="1235"/>
      <c r="AW43" s="1235"/>
      <c r="AX43" s="1235"/>
      <c r="AY43" s="1235"/>
      <c r="AZ43" s="1235"/>
      <c r="BA43" s="1235"/>
      <c r="BB43" s="1235"/>
      <c r="BC43" s="1235"/>
      <c r="BD43" s="1235"/>
      <c r="BE43" s="1235"/>
      <c r="BF43" s="1235"/>
      <c r="BG43" s="1235"/>
      <c r="BH43" s="1235"/>
      <c r="BI43" s="1235"/>
      <c r="BJ43" s="1235"/>
      <c r="BK43" s="1235"/>
      <c r="BL43" s="1235"/>
      <c r="BM43" s="1235"/>
      <c r="BN43" s="1235"/>
      <c r="BO43" s="1235"/>
      <c r="BP43" s="1235"/>
      <c r="BQ43" s="1235"/>
      <c r="BR43" s="1235"/>
      <c r="BS43" s="1235"/>
      <c r="BT43" s="1235"/>
      <c r="BU43" s="1235"/>
      <c r="BV43" s="1235"/>
      <c r="BW43" s="1235"/>
      <c r="BX43" s="1235"/>
      <c r="BY43" s="1235"/>
      <c r="BZ43" s="1235"/>
      <c r="CA43" s="1235"/>
      <c r="CB43" s="1235"/>
      <c r="CC43" s="1235"/>
      <c r="CD43" s="1235"/>
      <c r="CE43" s="1235"/>
      <c r="CF43" s="1235"/>
      <c r="CG43" s="1235"/>
      <c r="CH43" s="1235"/>
      <c r="CI43" s="1235"/>
      <c r="CJ43" s="1235"/>
      <c r="CK43" s="1235"/>
      <c r="CL43" s="1235"/>
      <c r="CM43" s="1235"/>
      <c r="CN43" s="1235"/>
      <c r="CO43" s="1235"/>
      <c r="CP43" s="1235"/>
      <c r="CQ43" s="1235"/>
      <c r="CR43" s="1235"/>
      <c r="CS43" s="1235"/>
      <c r="CT43" s="1235"/>
      <c r="CU43" s="1235"/>
      <c r="CV43" s="1235"/>
      <c r="CW43" s="1235"/>
      <c r="CX43" s="1235"/>
      <c r="CY43" s="1235"/>
      <c r="CZ43" s="1235"/>
      <c r="DA43" s="1235"/>
      <c r="DB43" s="1235"/>
      <c r="DC43" s="1236"/>
    </row>
    <row r="44" spans="2:109" x14ac:dyDescent="0.15">
      <c r="B44" s="1225"/>
      <c r="AN44" s="1237"/>
      <c r="AO44" s="1238"/>
      <c r="AP44" s="1238"/>
      <c r="AQ44" s="1238"/>
      <c r="AR44" s="1238"/>
      <c r="AS44" s="1238"/>
      <c r="AT44" s="1238"/>
      <c r="AU44" s="1238"/>
      <c r="AV44" s="1238"/>
      <c r="AW44" s="1238"/>
      <c r="AX44" s="1238"/>
      <c r="AY44" s="1238"/>
      <c r="AZ44" s="1238"/>
      <c r="BA44" s="1238"/>
      <c r="BB44" s="1238"/>
      <c r="BC44" s="1238"/>
      <c r="BD44" s="1238"/>
      <c r="BE44" s="1238"/>
      <c r="BF44" s="1238"/>
      <c r="BG44" s="1238"/>
      <c r="BH44" s="1238"/>
      <c r="BI44" s="1238"/>
      <c r="BJ44" s="1238"/>
      <c r="BK44" s="1238"/>
      <c r="BL44" s="1238"/>
      <c r="BM44" s="1238"/>
      <c r="BN44" s="1238"/>
      <c r="BO44" s="1238"/>
      <c r="BP44" s="1238"/>
      <c r="BQ44" s="1238"/>
      <c r="BR44" s="1238"/>
      <c r="BS44" s="1238"/>
      <c r="BT44" s="1238"/>
      <c r="BU44" s="1238"/>
      <c r="BV44" s="1238"/>
      <c r="BW44" s="1238"/>
      <c r="BX44" s="1238"/>
      <c r="BY44" s="1238"/>
      <c r="BZ44" s="1238"/>
      <c r="CA44" s="1238"/>
      <c r="CB44" s="1238"/>
      <c r="CC44" s="1238"/>
      <c r="CD44" s="1238"/>
      <c r="CE44" s="1238"/>
      <c r="CF44" s="1238"/>
      <c r="CG44" s="1238"/>
      <c r="CH44" s="1238"/>
      <c r="CI44" s="1238"/>
      <c r="CJ44" s="1238"/>
      <c r="CK44" s="1238"/>
      <c r="CL44" s="1238"/>
      <c r="CM44" s="1238"/>
      <c r="CN44" s="1238"/>
      <c r="CO44" s="1238"/>
      <c r="CP44" s="1238"/>
      <c r="CQ44" s="1238"/>
      <c r="CR44" s="1238"/>
      <c r="CS44" s="1238"/>
      <c r="CT44" s="1238"/>
      <c r="CU44" s="1238"/>
      <c r="CV44" s="1238"/>
      <c r="CW44" s="1238"/>
      <c r="CX44" s="1238"/>
      <c r="CY44" s="1238"/>
      <c r="CZ44" s="1238"/>
      <c r="DA44" s="1238"/>
      <c r="DB44" s="1238"/>
      <c r="DC44" s="1239"/>
    </row>
    <row r="45" spans="2:109" x14ac:dyDescent="0.15">
      <c r="B45" s="1225"/>
      <c r="AN45" s="1237"/>
      <c r="AO45" s="1238"/>
      <c r="AP45" s="1238"/>
      <c r="AQ45" s="1238"/>
      <c r="AR45" s="1238"/>
      <c r="AS45" s="1238"/>
      <c r="AT45" s="1238"/>
      <c r="AU45" s="1238"/>
      <c r="AV45" s="1238"/>
      <c r="AW45" s="1238"/>
      <c r="AX45" s="1238"/>
      <c r="AY45" s="1238"/>
      <c r="AZ45" s="1238"/>
      <c r="BA45" s="1238"/>
      <c r="BB45" s="1238"/>
      <c r="BC45" s="1238"/>
      <c r="BD45" s="1238"/>
      <c r="BE45" s="1238"/>
      <c r="BF45" s="1238"/>
      <c r="BG45" s="1238"/>
      <c r="BH45" s="1238"/>
      <c r="BI45" s="1238"/>
      <c r="BJ45" s="1238"/>
      <c r="BK45" s="1238"/>
      <c r="BL45" s="1238"/>
      <c r="BM45" s="1238"/>
      <c r="BN45" s="1238"/>
      <c r="BO45" s="1238"/>
      <c r="BP45" s="1238"/>
      <c r="BQ45" s="1238"/>
      <c r="BR45" s="1238"/>
      <c r="BS45" s="1238"/>
      <c r="BT45" s="1238"/>
      <c r="BU45" s="1238"/>
      <c r="BV45" s="1238"/>
      <c r="BW45" s="1238"/>
      <c r="BX45" s="1238"/>
      <c r="BY45" s="1238"/>
      <c r="BZ45" s="1238"/>
      <c r="CA45" s="1238"/>
      <c r="CB45" s="1238"/>
      <c r="CC45" s="1238"/>
      <c r="CD45" s="1238"/>
      <c r="CE45" s="1238"/>
      <c r="CF45" s="1238"/>
      <c r="CG45" s="1238"/>
      <c r="CH45" s="1238"/>
      <c r="CI45" s="1238"/>
      <c r="CJ45" s="1238"/>
      <c r="CK45" s="1238"/>
      <c r="CL45" s="1238"/>
      <c r="CM45" s="1238"/>
      <c r="CN45" s="1238"/>
      <c r="CO45" s="1238"/>
      <c r="CP45" s="1238"/>
      <c r="CQ45" s="1238"/>
      <c r="CR45" s="1238"/>
      <c r="CS45" s="1238"/>
      <c r="CT45" s="1238"/>
      <c r="CU45" s="1238"/>
      <c r="CV45" s="1238"/>
      <c r="CW45" s="1238"/>
      <c r="CX45" s="1238"/>
      <c r="CY45" s="1238"/>
      <c r="CZ45" s="1238"/>
      <c r="DA45" s="1238"/>
      <c r="DB45" s="1238"/>
      <c r="DC45" s="1239"/>
    </row>
    <row r="46" spans="2:109" x14ac:dyDescent="0.15">
      <c r="B46" s="1225"/>
      <c r="AN46" s="1237"/>
      <c r="AO46" s="1238"/>
      <c r="AP46" s="1238"/>
      <c r="AQ46" s="1238"/>
      <c r="AR46" s="1238"/>
      <c r="AS46" s="1238"/>
      <c r="AT46" s="1238"/>
      <c r="AU46" s="1238"/>
      <c r="AV46" s="1238"/>
      <c r="AW46" s="1238"/>
      <c r="AX46" s="1238"/>
      <c r="AY46" s="1238"/>
      <c r="AZ46" s="1238"/>
      <c r="BA46" s="1238"/>
      <c r="BB46" s="1238"/>
      <c r="BC46" s="1238"/>
      <c r="BD46" s="1238"/>
      <c r="BE46" s="1238"/>
      <c r="BF46" s="1238"/>
      <c r="BG46" s="1238"/>
      <c r="BH46" s="1238"/>
      <c r="BI46" s="1238"/>
      <c r="BJ46" s="1238"/>
      <c r="BK46" s="1238"/>
      <c r="BL46" s="1238"/>
      <c r="BM46" s="1238"/>
      <c r="BN46" s="1238"/>
      <c r="BO46" s="1238"/>
      <c r="BP46" s="1238"/>
      <c r="BQ46" s="1238"/>
      <c r="BR46" s="1238"/>
      <c r="BS46" s="1238"/>
      <c r="BT46" s="1238"/>
      <c r="BU46" s="1238"/>
      <c r="BV46" s="1238"/>
      <c r="BW46" s="1238"/>
      <c r="BX46" s="1238"/>
      <c r="BY46" s="1238"/>
      <c r="BZ46" s="1238"/>
      <c r="CA46" s="1238"/>
      <c r="CB46" s="1238"/>
      <c r="CC46" s="1238"/>
      <c r="CD46" s="1238"/>
      <c r="CE46" s="1238"/>
      <c r="CF46" s="1238"/>
      <c r="CG46" s="1238"/>
      <c r="CH46" s="1238"/>
      <c r="CI46" s="1238"/>
      <c r="CJ46" s="1238"/>
      <c r="CK46" s="1238"/>
      <c r="CL46" s="1238"/>
      <c r="CM46" s="1238"/>
      <c r="CN46" s="1238"/>
      <c r="CO46" s="1238"/>
      <c r="CP46" s="1238"/>
      <c r="CQ46" s="1238"/>
      <c r="CR46" s="1238"/>
      <c r="CS46" s="1238"/>
      <c r="CT46" s="1238"/>
      <c r="CU46" s="1238"/>
      <c r="CV46" s="1238"/>
      <c r="CW46" s="1238"/>
      <c r="CX46" s="1238"/>
      <c r="CY46" s="1238"/>
      <c r="CZ46" s="1238"/>
      <c r="DA46" s="1238"/>
      <c r="DB46" s="1238"/>
      <c r="DC46" s="1239"/>
    </row>
    <row r="47" spans="2:109" x14ac:dyDescent="0.15">
      <c r="B47" s="1225"/>
      <c r="AN47" s="1240"/>
      <c r="AO47" s="1241"/>
      <c r="AP47" s="1241"/>
      <c r="AQ47" s="1241"/>
      <c r="AR47" s="1241"/>
      <c r="AS47" s="1241"/>
      <c r="AT47" s="1241"/>
      <c r="AU47" s="1241"/>
      <c r="AV47" s="1241"/>
      <c r="AW47" s="1241"/>
      <c r="AX47" s="1241"/>
      <c r="AY47" s="1241"/>
      <c r="AZ47" s="1241"/>
      <c r="BA47" s="1241"/>
      <c r="BB47" s="1241"/>
      <c r="BC47" s="1241"/>
      <c r="BD47" s="1241"/>
      <c r="BE47" s="1241"/>
      <c r="BF47" s="1241"/>
      <c r="BG47" s="1241"/>
      <c r="BH47" s="1241"/>
      <c r="BI47" s="1241"/>
      <c r="BJ47" s="1241"/>
      <c r="BK47" s="1241"/>
      <c r="BL47" s="1241"/>
      <c r="BM47" s="1241"/>
      <c r="BN47" s="1241"/>
      <c r="BO47" s="1241"/>
      <c r="BP47" s="1241"/>
      <c r="BQ47" s="1241"/>
      <c r="BR47" s="1241"/>
      <c r="BS47" s="1241"/>
      <c r="BT47" s="1241"/>
      <c r="BU47" s="1241"/>
      <c r="BV47" s="1241"/>
      <c r="BW47" s="1241"/>
      <c r="BX47" s="1241"/>
      <c r="BY47" s="1241"/>
      <c r="BZ47" s="1241"/>
      <c r="CA47" s="1241"/>
      <c r="CB47" s="1241"/>
      <c r="CC47" s="1241"/>
      <c r="CD47" s="1241"/>
      <c r="CE47" s="1241"/>
      <c r="CF47" s="1241"/>
      <c r="CG47" s="1241"/>
      <c r="CH47" s="1241"/>
      <c r="CI47" s="1241"/>
      <c r="CJ47" s="1241"/>
      <c r="CK47" s="1241"/>
      <c r="CL47" s="1241"/>
      <c r="CM47" s="1241"/>
      <c r="CN47" s="1241"/>
      <c r="CO47" s="1241"/>
      <c r="CP47" s="1241"/>
      <c r="CQ47" s="1241"/>
      <c r="CR47" s="1241"/>
      <c r="CS47" s="1241"/>
      <c r="CT47" s="1241"/>
      <c r="CU47" s="1241"/>
      <c r="CV47" s="1241"/>
      <c r="CW47" s="1241"/>
      <c r="CX47" s="1241"/>
      <c r="CY47" s="1241"/>
      <c r="CZ47" s="1241"/>
      <c r="DA47" s="1241"/>
      <c r="DB47" s="1241"/>
      <c r="DC47" s="1242"/>
    </row>
    <row r="48" spans="2:109" x14ac:dyDescent="0.15">
      <c r="B48" s="1225"/>
      <c r="H48" s="1243"/>
      <c r="I48" s="1243"/>
      <c r="J48" s="1243"/>
      <c r="AN48" s="1243"/>
      <c r="AO48" s="1243"/>
      <c r="AP48" s="1243"/>
      <c r="AZ48" s="1243"/>
      <c r="BA48" s="1243"/>
      <c r="BB48" s="1243"/>
      <c r="BL48" s="1243"/>
      <c r="BM48" s="1243"/>
      <c r="BN48" s="1243"/>
      <c r="BX48" s="1243"/>
      <c r="BY48" s="1243"/>
      <c r="BZ48" s="1243"/>
      <c r="CJ48" s="1243"/>
      <c r="CK48" s="1243"/>
      <c r="CL48" s="1243"/>
      <c r="CV48" s="1243"/>
      <c r="CW48" s="1243"/>
      <c r="CX48" s="1243"/>
    </row>
    <row r="49" spans="1:109" x14ac:dyDescent="0.15">
      <c r="B49" s="1225"/>
      <c r="AN49" s="1219" t="s">
        <v>565</v>
      </c>
    </row>
    <row r="50" spans="1:109" x14ac:dyDescent="0.15">
      <c r="B50" s="1225"/>
      <c r="G50" s="1244"/>
      <c r="H50" s="1244"/>
      <c r="I50" s="1244"/>
      <c r="J50" s="1244"/>
      <c r="K50" s="1245"/>
      <c r="L50" s="1245"/>
      <c r="M50" s="1246"/>
      <c r="N50" s="1246"/>
      <c r="AN50" s="1247"/>
      <c r="AO50" s="1248"/>
      <c r="AP50" s="1248"/>
      <c r="AQ50" s="1248"/>
      <c r="AR50" s="1248"/>
      <c r="AS50" s="1248"/>
      <c r="AT50" s="1248"/>
      <c r="AU50" s="1248"/>
      <c r="AV50" s="1248"/>
      <c r="AW50" s="1248"/>
      <c r="AX50" s="1248"/>
      <c r="AY50" s="1248"/>
      <c r="AZ50" s="1248"/>
      <c r="BA50" s="1248"/>
      <c r="BB50" s="1248"/>
      <c r="BC50" s="1248"/>
      <c r="BD50" s="1248"/>
      <c r="BE50" s="1248"/>
      <c r="BF50" s="1248"/>
      <c r="BG50" s="1248"/>
      <c r="BH50" s="1248"/>
      <c r="BI50" s="1248"/>
      <c r="BJ50" s="1248"/>
      <c r="BK50" s="1248"/>
      <c r="BL50" s="1248"/>
      <c r="BM50" s="1248"/>
      <c r="BN50" s="1248"/>
      <c r="BO50" s="1249"/>
      <c r="BP50" s="1250" t="s">
        <v>527</v>
      </c>
      <c r="BQ50" s="1250"/>
      <c r="BR50" s="1250"/>
      <c r="BS50" s="1250"/>
      <c r="BT50" s="1250"/>
      <c r="BU50" s="1250"/>
      <c r="BV50" s="1250"/>
      <c r="BW50" s="1250"/>
      <c r="BX50" s="1250" t="s">
        <v>528</v>
      </c>
      <c r="BY50" s="1250"/>
      <c r="BZ50" s="1250"/>
      <c r="CA50" s="1250"/>
      <c r="CB50" s="1250"/>
      <c r="CC50" s="1250"/>
      <c r="CD50" s="1250"/>
      <c r="CE50" s="1250"/>
      <c r="CF50" s="1250" t="s">
        <v>529</v>
      </c>
      <c r="CG50" s="1250"/>
      <c r="CH50" s="1250"/>
      <c r="CI50" s="1250"/>
      <c r="CJ50" s="1250"/>
      <c r="CK50" s="1250"/>
      <c r="CL50" s="1250"/>
      <c r="CM50" s="1250"/>
      <c r="CN50" s="1250" t="s">
        <v>530</v>
      </c>
      <c r="CO50" s="1250"/>
      <c r="CP50" s="1250"/>
      <c r="CQ50" s="1250"/>
      <c r="CR50" s="1250"/>
      <c r="CS50" s="1250"/>
      <c r="CT50" s="1250"/>
      <c r="CU50" s="1250"/>
      <c r="CV50" s="1250" t="s">
        <v>531</v>
      </c>
      <c r="CW50" s="1250"/>
      <c r="CX50" s="1250"/>
      <c r="CY50" s="1250"/>
      <c r="CZ50" s="1250"/>
      <c r="DA50" s="1250"/>
      <c r="DB50" s="1250"/>
      <c r="DC50" s="1250"/>
    </row>
    <row r="51" spans="1:109" ht="13.5" customHeight="1" x14ac:dyDescent="0.15">
      <c r="B51" s="1225"/>
      <c r="G51" s="1251"/>
      <c r="H51" s="1251"/>
      <c r="I51" s="1252"/>
      <c r="J51" s="1252"/>
      <c r="K51" s="1253"/>
      <c r="L51" s="1253"/>
      <c r="M51" s="1253"/>
      <c r="N51" s="1253"/>
      <c r="AM51" s="1243"/>
      <c r="AN51" s="1254" t="s">
        <v>566</v>
      </c>
      <c r="AO51" s="1254"/>
      <c r="AP51" s="1254"/>
      <c r="AQ51" s="1254"/>
      <c r="AR51" s="1254"/>
      <c r="AS51" s="1254"/>
      <c r="AT51" s="1254"/>
      <c r="AU51" s="1254"/>
      <c r="AV51" s="1254"/>
      <c r="AW51" s="1254"/>
      <c r="AX51" s="1254"/>
      <c r="AY51" s="1254"/>
      <c r="AZ51" s="1254"/>
      <c r="BA51" s="1254"/>
      <c r="BB51" s="1254" t="s">
        <v>567</v>
      </c>
      <c r="BC51" s="1254"/>
      <c r="BD51" s="1254"/>
      <c r="BE51" s="1254"/>
      <c r="BF51" s="1254"/>
      <c r="BG51" s="1254"/>
      <c r="BH51" s="1254"/>
      <c r="BI51" s="1254"/>
      <c r="BJ51" s="1254"/>
      <c r="BK51" s="1254"/>
      <c r="BL51" s="1254"/>
      <c r="BM51" s="1254"/>
      <c r="BN51" s="1254"/>
      <c r="BO51" s="1254"/>
      <c r="BP51" s="1255"/>
      <c r="BQ51" s="1255"/>
      <c r="BR51" s="1255"/>
      <c r="BS51" s="1255"/>
      <c r="BT51" s="1255"/>
      <c r="BU51" s="1255"/>
      <c r="BV51" s="1255"/>
      <c r="BW51" s="1255"/>
      <c r="BX51" s="1255"/>
      <c r="BY51" s="1255"/>
      <c r="BZ51" s="1255"/>
      <c r="CA51" s="1255"/>
      <c r="CB51" s="1255"/>
      <c r="CC51" s="1255"/>
      <c r="CD51" s="1255"/>
      <c r="CE51" s="1255"/>
      <c r="CF51" s="1255"/>
      <c r="CG51" s="1255"/>
      <c r="CH51" s="1255"/>
      <c r="CI51" s="1255"/>
      <c r="CJ51" s="1255"/>
      <c r="CK51" s="1255"/>
      <c r="CL51" s="1255"/>
      <c r="CM51" s="1255"/>
      <c r="CN51" s="1255"/>
      <c r="CO51" s="1255"/>
      <c r="CP51" s="1255"/>
      <c r="CQ51" s="1255"/>
      <c r="CR51" s="1255"/>
      <c r="CS51" s="1255"/>
      <c r="CT51" s="1255"/>
      <c r="CU51" s="1255"/>
      <c r="CV51" s="1255"/>
      <c r="CW51" s="1255"/>
      <c r="CX51" s="1255"/>
      <c r="CY51" s="1255"/>
      <c r="CZ51" s="1255"/>
      <c r="DA51" s="1255"/>
      <c r="DB51" s="1255"/>
      <c r="DC51" s="1255"/>
    </row>
    <row r="52" spans="1:109" x14ac:dyDescent="0.15">
      <c r="B52" s="1225"/>
      <c r="G52" s="1251"/>
      <c r="H52" s="1251"/>
      <c r="I52" s="1252"/>
      <c r="J52" s="1252"/>
      <c r="K52" s="1253"/>
      <c r="L52" s="1253"/>
      <c r="M52" s="1253"/>
      <c r="N52" s="1253"/>
      <c r="AM52" s="1243"/>
      <c r="AN52" s="1254"/>
      <c r="AO52" s="1254"/>
      <c r="AP52" s="1254"/>
      <c r="AQ52" s="1254"/>
      <c r="AR52" s="1254"/>
      <c r="AS52" s="1254"/>
      <c r="AT52" s="1254"/>
      <c r="AU52" s="1254"/>
      <c r="AV52" s="1254"/>
      <c r="AW52" s="1254"/>
      <c r="AX52" s="1254"/>
      <c r="AY52" s="1254"/>
      <c r="AZ52" s="1254"/>
      <c r="BA52" s="1254"/>
      <c r="BB52" s="1254"/>
      <c r="BC52" s="1254"/>
      <c r="BD52" s="1254"/>
      <c r="BE52" s="1254"/>
      <c r="BF52" s="1254"/>
      <c r="BG52" s="1254"/>
      <c r="BH52" s="1254"/>
      <c r="BI52" s="1254"/>
      <c r="BJ52" s="1254"/>
      <c r="BK52" s="1254"/>
      <c r="BL52" s="1254"/>
      <c r="BM52" s="1254"/>
      <c r="BN52" s="1254"/>
      <c r="BO52" s="1254"/>
      <c r="BP52" s="1255"/>
      <c r="BQ52" s="1255"/>
      <c r="BR52" s="1255"/>
      <c r="BS52" s="1255"/>
      <c r="BT52" s="1255"/>
      <c r="BU52" s="1255"/>
      <c r="BV52" s="1255"/>
      <c r="BW52" s="1255"/>
      <c r="BX52" s="1255"/>
      <c r="BY52" s="1255"/>
      <c r="BZ52" s="1255"/>
      <c r="CA52" s="1255"/>
      <c r="CB52" s="1255"/>
      <c r="CC52" s="1255"/>
      <c r="CD52" s="1255"/>
      <c r="CE52" s="1255"/>
      <c r="CF52" s="1255"/>
      <c r="CG52" s="1255"/>
      <c r="CH52" s="1255"/>
      <c r="CI52" s="1255"/>
      <c r="CJ52" s="1255"/>
      <c r="CK52" s="1255"/>
      <c r="CL52" s="1255"/>
      <c r="CM52" s="1255"/>
      <c r="CN52" s="1255"/>
      <c r="CO52" s="1255"/>
      <c r="CP52" s="1255"/>
      <c r="CQ52" s="1255"/>
      <c r="CR52" s="1255"/>
      <c r="CS52" s="1255"/>
      <c r="CT52" s="1255"/>
      <c r="CU52" s="1255"/>
      <c r="CV52" s="1255"/>
      <c r="CW52" s="1255"/>
      <c r="CX52" s="1255"/>
      <c r="CY52" s="1255"/>
      <c r="CZ52" s="1255"/>
      <c r="DA52" s="1255"/>
      <c r="DB52" s="1255"/>
      <c r="DC52" s="1255"/>
    </row>
    <row r="53" spans="1:109" x14ac:dyDescent="0.15">
      <c r="A53" s="1233"/>
      <c r="B53" s="1225"/>
      <c r="G53" s="1251"/>
      <c r="H53" s="1251"/>
      <c r="I53" s="1244"/>
      <c r="J53" s="1244"/>
      <c r="K53" s="1253"/>
      <c r="L53" s="1253"/>
      <c r="M53" s="1253"/>
      <c r="N53" s="1253"/>
      <c r="AM53" s="1243"/>
      <c r="AN53" s="1254"/>
      <c r="AO53" s="1254"/>
      <c r="AP53" s="1254"/>
      <c r="AQ53" s="1254"/>
      <c r="AR53" s="1254"/>
      <c r="AS53" s="1254"/>
      <c r="AT53" s="1254"/>
      <c r="AU53" s="1254"/>
      <c r="AV53" s="1254"/>
      <c r="AW53" s="1254"/>
      <c r="AX53" s="1254"/>
      <c r="AY53" s="1254"/>
      <c r="AZ53" s="1254"/>
      <c r="BA53" s="1254"/>
      <c r="BB53" s="1254" t="s">
        <v>568</v>
      </c>
      <c r="BC53" s="1254"/>
      <c r="BD53" s="1254"/>
      <c r="BE53" s="1254"/>
      <c r="BF53" s="1254"/>
      <c r="BG53" s="1254"/>
      <c r="BH53" s="1254"/>
      <c r="BI53" s="1254"/>
      <c r="BJ53" s="1254"/>
      <c r="BK53" s="1254"/>
      <c r="BL53" s="1254"/>
      <c r="BM53" s="1254"/>
      <c r="BN53" s="1254"/>
      <c r="BO53" s="1254"/>
      <c r="BP53" s="1255">
        <v>64.2</v>
      </c>
      <c r="BQ53" s="1255"/>
      <c r="BR53" s="1255"/>
      <c r="BS53" s="1255"/>
      <c r="BT53" s="1255"/>
      <c r="BU53" s="1255"/>
      <c r="BV53" s="1255"/>
      <c r="BW53" s="1255"/>
      <c r="BX53" s="1255">
        <v>63.4</v>
      </c>
      <c r="BY53" s="1255"/>
      <c r="BZ53" s="1255"/>
      <c r="CA53" s="1255"/>
      <c r="CB53" s="1255"/>
      <c r="CC53" s="1255"/>
      <c r="CD53" s="1255"/>
      <c r="CE53" s="1255"/>
      <c r="CF53" s="1255">
        <v>65</v>
      </c>
      <c r="CG53" s="1255"/>
      <c r="CH53" s="1255"/>
      <c r="CI53" s="1255"/>
      <c r="CJ53" s="1255"/>
      <c r="CK53" s="1255"/>
      <c r="CL53" s="1255"/>
      <c r="CM53" s="1255"/>
      <c r="CN53" s="1255">
        <v>66.400000000000006</v>
      </c>
      <c r="CO53" s="1255"/>
      <c r="CP53" s="1255"/>
      <c r="CQ53" s="1255"/>
      <c r="CR53" s="1255"/>
      <c r="CS53" s="1255"/>
      <c r="CT53" s="1255"/>
      <c r="CU53" s="1255"/>
      <c r="CV53" s="1255">
        <v>67.900000000000006</v>
      </c>
      <c r="CW53" s="1255"/>
      <c r="CX53" s="1255"/>
      <c r="CY53" s="1255"/>
      <c r="CZ53" s="1255"/>
      <c r="DA53" s="1255"/>
      <c r="DB53" s="1255"/>
      <c r="DC53" s="1255"/>
    </row>
    <row r="54" spans="1:109" x14ac:dyDescent="0.15">
      <c r="A54" s="1233"/>
      <c r="B54" s="1225"/>
      <c r="G54" s="1251"/>
      <c r="H54" s="1251"/>
      <c r="I54" s="1244"/>
      <c r="J54" s="1244"/>
      <c r="K54" s="1253"/>
      <c r="L54" s="1253"/>
      <c r="M54" s="1253"/>
      <c r="N54" s="1253"/>
      <c r="AM54" s="1243"/>
      <c r="AN54" s="1254"/>
      <c r="AO54" s="1254"/>
      <c r="AP54" s="1254"/>
      <c r="AQ54" s="1254"/>
      <c r="AR54" s="1254"/>
      <c r="AS54" s="1254"/>
      <c r="AT54" s="1254"/>
      <c r="AU54" s="1254"/>
      <c r="AV54" s="1254"/>
      <c r="AW54" s="1254"/>
      <c r="AX54" s="1254"/>
      <c r="AY54" s="1254"/>
      <c r="AZ54" s="1254"/>
      <c r="BA54" s="1254"/>
      <c r="BB54" s="1254"/>
      <c r="BC54" s="1254"/>
      <c r="BD54" s="1254"/>
      <c r="BE54" s="1254"/>
      <c r="BF54" s="1254"/>
      <c r="BG54" s="1254"/>
      <c r="BH54" s="1254"/>
      <c r="BI54" s="1254"/>
      <c r="BJ54" s="1254"/>
      <c r="BK54" s="1254"/>
      <c r="BL54" s="1254"/>
      <c r="BM54" s="1254"/>
      <c r="BN54" s="1254"/>
      <c r="BO54" s="1254"/>
      <c r="BP54" s="1255"/>
      <c r="BQ54" s="1255"/>
      <c r="BR54" s="1255"/>
      <c r="BS54" s="1255"/>
      <c r="BT54" s="1255"/>
      <c r="BU54" s="1255"/>
      <c r="BV54" s="1255"/>
      <c r="BW54" s="1255"/>
      <c r="BX54" s="1255"/>
      <c r="BY54" s="1255"/>
      <c r="BZ54" s="1255"/>
      <c r="CA54" s="1255"/>
      <c r="CB54" s="1255"/>
      <c r="CC54" s="1255"/>
      <c r="CD54" s="1255"/>
      <c r="CE54" s="1255"/>
      <c r="CF54" s="1255"/>
      <c r="CG54" s="1255"/>
      <c r="CH54" s="1255"/>
      <c r="CI54" s="1255"/>
      <c r="CJ54" s="1255"/>
      <c r="CK54" s="1255"/>
      <c r="CL54" s="1255"/>
      <c r="CM54" s="1255"/>
      <c r="CN54" s="1255"/>
      <c r="CO54" s="1255"/>
      <c r="CP54" s="1255"/>
      <c r="CQ54" s="1255"/>
      <c r="CR54" s="1255"/>
      <c r="CS54" s="1255"/>
      <c r="CT54" s="1255"/>
      <c r="CU54" s="1255"/>
      <c r="CV54" s="1255"/>
      <c r="CW54" s="1255"/>
      <c r="CX54" s="1255"/>
      <c r="CY54" s="1255"/>
      <c r="CZ54" s="1255"/>
      <c r="DA54" s="1255"/>
      <c r="DB54" s="1255"/>
      <c r="DC54" s="1255"/>
    </row>
    <row r="55" spans="1:109" x14ac:dyDescent="0.15">
      <c r="A55" s="1233"/>
      <c r="B55" s="1225"/>
      <c r="G55" s="1244"/>
      <c r="H55" s="1244"/>
      <c r="I55" s="1244"/>
      <c r="J55" s="1244"/>
      <c r="K55" s="1253"/>
      <c r="L55" s="1253"/>
      <c r="M55" s="1253"/>
      <c r="N55" s="1253"/>
      <c r="AN55" s="1250" t="s">
        <v>569</v>
      </c>
      <c r="AO55" s="1250"/>
      <c r="AP55" s="1250"/>
      <c r="AQ55" s="1250"/>
      <c r="AR55" s="1250"/>
      <c r="AS55" s="1250"/>
      <c r="AT55" s="1250"/>
      <c r="AU55" s="1250"/>
      <c r="AV55" s="1250"/>
      <c r="AW55" s="1250"/>
      <c r="AX55" s="1250"/>
      <c r="AY55" s="1250"/>
      <c r="AZ55" s="1250"/>
      <c r="BA55" s="1250"/>
      <c r="BB55" s="1254" t="s">
        <v>567</v>
      </c>
      <c r="BC55" s="1254"/>
      <c r="BD55" s="1254"/>
      <c r="BE55" s="1254"/>
      <c r="BF55" s="1254"/>
      <c r="BG55" s="1254"/>
      <c r="BH55" s="1254"/>
      <c r="BI55" s="1254"/>
      <c r="BJ55" s="1254"/>
      <c r="BK55" s="1254"/>
      <c r="BL55" s="1254"/>
      <c r="BM55" s="1254"/>
      <c r="BN55" s="1254"/>
      <c r="BO55" s="1254"/>
      <c r="BP55" s="1255">
        <v>0</v>
      </c>
      <c r="BQ55" s="1255"/>
      <c r="BR55" s="1255"/>
      <c r="BS55" s="1255"/>
      <c r="BT55" s="1255"/>
      <c r="BU55" s="1255"/>
      <c r="BV55" s="1255"/>
      <c r="BW55" s="1255"/>
      <c r="BX55" s="1255">
        <v>0</v>
      </c>
      <c r="BY55" s="1255"/>
      <c r="BZ55" s="1255"/>
      <c r="CA55" s="1255"/>
      <c r="CB55" s="1255"/>
      <c r="CC55" s="1255"/>
      <c r="CD55" s="1255"/>
      <c r="CE55" s="1255"/>
      <c r="CF55" s="1255">
        <v>0</v>
      </c>
      <c r="CG55" s="1255"/>
      <c r="CH55" s="1255"/>
      <c r="CI55" s="1255"/>
      <c r="CJ55" s="1255"/>
      <c r="CK55" s="1255"/>
      <c r="CL55" s="1255"/>
      <c r="CM55" s="1255"/>
      <c r="CN55" s="1255">
        <v>0</v>
      </c>
      <c r="CO55" s="1255"/>
      <c r="CP55" s="1255"/>
      <c r="CQ55" s="1255"/>
      <c r="CR55" s="1255"/>
      <c r="CS55" s="1255"/>
      <c r="CT55" s="1255"/>
      <c r="CU55" s="1255"/>
      <c r="CV55" s="1255">
        <v>0</v>
      </c>
      <c r="CW55" s="1255"/>
      <c r="CX55" s="1255"/>
      <c r="CY55" s="1255"/>
      <c r="CZ55" s="1255"/>
      <c r="DA55" s="1255"/>
      <c r="DB55" s="1255"/>
      <c r="DC55" s="1255"/>
    </row>
    <row r="56" spans="1:109" x14ac:dyDescent="0.15">
      <c r="A56" s="1233"/>
      <c r="B56" s="1225"/>
      <c r="G56" s="1244"/>
      <c r="H56" s="1244"/>
      <c r="I56" s="1244"/>
      <c r="J56" s="1244"/>
      <c r="K56" s="1253"/>
      <c r="L56" s="1253"/>
      <c r="M56" s="1253"/>
      <c r="N56" s="1253"/>
      <c r="AN56" s="1250"/>
      <c r="AO56" s="1250"/>
      <c r="AP56" s="1250"/>
      <c r="AQ56" s="1250"/>
      <c r="AR56" s="1250"/>
      <c r="AS56" s="1250"/>
      <c r="AT56" s="1250"/>
      <c r="AU56" s="1250"/>
      <c r="AV56" s="1250"/>
      <c r="AW56" s="1250"/>
      <c r="AX56" s="1250"/>
      <c r="AY56" s="1250"/>
      <c r="AZ56" s="1250"/>
      <c r="BA56" s="1250"/>
      <c r="BB56" s="1254"/>
      <c r="BC56" s="1254"/>
      <c r="BD56" s="1254"/>
      <c r="BE56" s="1254"/>
      <c r="BF56" s="1254"/>
      <c r="BG56" s="1254"/>
      <c r="BH56" s="1254"/>
      <c r="BI56" s="1254"/>
      <c r="BJ56" s="1254"/>
      <c r="BK56" s="1254"/>
      <c r="BL56" s="1254"/>
      <c r="BM56" s="1254"/>
      <c r="BN56" s="1254"/>
      <c r="BO56" s="1254"/>
      <c r="BP56" s="1255"/>
      <c r="BQ56" s="1255"/>
      <c r="BR56" s="1255"/>
      <c r="BS56" s="1255"/>
      <c r="BT56" s="1255"/>
      <c r="BU56" s="1255"/>
      <c r="BV56" s="1255"/>
      <c r="BW56" s="1255"/>
      <c r="BX56" s="1255"/>
      <c r="BY56" s="1255"/>
      <c r="BZ56" s="1255"/>
      <c r="CA56" s="1255"/>
      <c r="CB56" s="1255"/>
      <c r="CC56" s="1255"/>
      <c r="CD56" s="1255"/>
      <c r="CE56" s="1255"/>
      <c r="CF56" s="1255"/>
      <c r="CG56" s="1255"/>
      <c r="CH56" s="1255"/>
      <c r="CI56" s="1255"/>
      <c r="CJ56" s="1255"/>
      <c r="CK56" s="1255"/>
      <c r="CL56" s="1255"/>
      <c r="CM56" s="1255"/>
      <c r="CN56" s="1255"/>
      <c r="CO56" s="1255"/>
      <c r="CP56" s="1255"/>
      <c r="CQ56" s="1255"/>
      <c r="CR56" s="1255"/>
      <c r="CS56" s="1255"/>
      <c r="CT56" s="1255"/>
      <c r="CU56" s="1255"/>
      <c r="CV56" s="1255"/>
      <c r="CW56" s="1255"/>
      <c r="CX56" s="1255"/>
      <c r="CY56" s="1255"/>
      <c r="CZ56" s="1255"/>
      <c r="DA56" s="1255"/>
      <c r="DB56" s="1255"/>
      <c r="DC56" s="1255"/>
    </row>
    <row r="57" spans="1:109" s="1233" customFormat="1" x14ac:dyDescent="0.15">
      <c r="B57" s="1256"/>
      <c r="G57" s="1244"/>
      <c r="H57" s="1244"/>
      <c r="I57" s="1257"/>
      <c r="J57" s="1257"/>
      <c r="K57" s="1253"/>
      <c r="L57" s="1253"/>
      <c r="M57" s="1253"/>
      <c r="N57" s="1253"/>
      <c r="AM57" s="1219"/>
      <c r="AN57" s="1250"/>
      <c r="AO57" s="1250"/>
      <c r="AP57" s="1250"/>
      <c r="AQ57" s="1250"/>
      <c r="AR57" s="1250"/>
      <c r="AS57" s="1250"/>
      <c r="AT57" s="1250"/>
      <c r="AU57" s="1250"/>
      <c r="AV57" s="1250"/>
      <c r="AW57" s="1250"/>
      <c r="AX57" s="1250"/>
      <c r="AY57" s="1250"/>
      <c r="AZ57" s="1250"/>
      <c r="BA57" s="1250"/>
      <c r="BB57" s="1254" t="s">
        <v>568</v>
      </c>
      <c r="BC57" s="1254"/>
      <c r="BD57" s="1254"/>
      <c r="BE57" s="1254"/>
      <c r="BF57" s="1254"/>
      <c r="BG57" s="1254"/>
      <c r="BH57" s="1254"/>
      <c r="BI57" s="1254"/>
      <c r="BJ57" s="1254"/>
      <c r="BK57" s="1254"/>
      <c r="BL57" s="1254"/>
      <c r="BM57" s="1254"/>
      <c r="BN57" s="1254"/>
      <c r="BO57" s="1254"/>
      <c r="BP57" s="1255">
        <v>60.4</v>
      </c>
      <c r="BQ57" s="1255"/>
      <c r="BR57" s="1255"/>
      <c r="BS57" s="1255"/>
      <c r="BT57" s="1255"/>
      <c r="BU57" s="1255"/>
      <c r="BV57" s="1255"/>
      <c r="BW57" s="1255"/>
      <c r="BX57" s="1255">
        <v>61.5</v>
      </c>
      <c r="BY57" s="1255"/>
      <c r="BZ57" s="1255"/>
      <c r="CA57" s="1255"/>
      <c r="CB57" s="1255"/>
      <c r="CC57" s="1255"/>
      <c r="CD57" s="1255"/>
      <c r="CE57" s="1255"/>
      <c r="CF57" s="1255">
        <v>60.8</v>
      </c>
      <c r="CG57" s="1255"/>
      <c r="CH57" s="1255"/>
      <c r="CI57" s="1255"/>
      <c r="CJ57" s="1255"/>
      <c r="CK57" s="1255"/>
      <c r="CL57" s="1255"/>
      <c r="CM57" s="1255"/>
      <c r="CN57" s="1255">
        <v>62.2</v>
      </c>
      <c r="CO57" s="1255"/>
      <c r="CP57" s="1255"/>
      <c r="CQ57" s="1255"/>
      <c r="CR57" s="1255"/>
      <c r="CS57" s="1255"/>
      <c r="CT57" s="1255"/>
      <c r="CU57" s="1255"/>
      <c r="CV57" s="1255">
        <v>62.5</v>
      </c>
      <c r="CW57" s="1255"/>
      <c r="CX57" s="1255"/>
      <c r="CY57" s="1255"/>
      <c r="CZ57" s="1255"/>
      <c r="DA57" s="1255"/>
      <c r="DB57" s="1255"/>
      <c r="DC57" s="1255"/>
      <c r="DD57" s="1258"/>
      <c r="DE57" s="1256"/>
    </row>
    <row r="58" spans="1:109" s="1233" customFormat="1" x14ac:dyDescent="0.15">
      <c r="A58" s="1219"/>
      <c r="B58" s="1256"/>
      <c r="G58" s="1244"/>
      <c r="H58" s="1244"/>
      <c r="I58" s="1257"/>
      <c r="J58" s="1257"/>
      <c r="K58" s="1253"/>
      <c r="L58" s="1253"/>
      <c r="M58" s="1253"/>
      <c r="N58" s="1253"/>
      <c r="AM58" s="1219"/>
      <c r="AN58" s="1250"/>
      <c r="AO58" s="1250"/>
      <c r="AP58" s="1250"/>
      <c r="AQ58" s="1250"/>
      <c r="AR58" s="1250"/>
      <c r="AS58" s="1250"/>
      <c r="AT58" s="1250"/>
      <c r="AU58" s="1250"/>
      <c r="AV58" s="1250"/>
      <c r="AW58" s="1250"/>
      <c r="AX58" s="1250"/>
      <c r="AY58" s="1250"/>
      <c r="AZ58" s="1250"/>
      <c r="BA58" s="1250"/>
      <c r="BB58" s="1254"/>
      <c r="BC58" s="1254"/>
      <c r="BD58" s="1254"/>
      <c r="BE58" s="1254"/>
      <c r="BF58" s="1254"/>
      <c r="BG58" s="1254"/>
      <c r="BH58" s="1254"/>
      <c r="BI58" s="1254"/>
      <c r="BJ58" s="1254"/>
      <c r="BK58" s="1254"/>
      <c r="BL58" s="1254"/>
      <c r="BM58" s="1254"/>
      <c r="BN58" s="1254"/>
      <c r="BO58" s="1254"/>
      <c r="BP58" s="1255"/>
      <c r="BQ58" s="1255"/>
      <c r="BR58" s="1255"/>
      <c r="BS58" s="1255"/>
      <c r="BT58" s="1255"/>
      <c r="BU58" s="1255"/>
      <c r="BV58" s="1255"/>
      <c r="BW58" s="1255"/>
      <c r="BX58" s="1255"/>
      <c r="BY58" s="1255"/>
      <c r="BZ58" s="1255"/>
      <c r="CA58" s="1255"/>
      <c r="CB58" s="1255"/>
      <c r="CC58" s="1255"/>
      <c r="CD58" s="1255"/>
      <c r="CE58" s="1255"/>
      <c r="CF58" s="1255"/>
      <c r="CG58" s="1255"/>
      <c r="CH58" s="1255"/>
      <c r="CI58" s="1255"/>
      <c r="CJ58" s="1255"/>
      <c r="CK58" s="1255"/>
      <c r="CL58" s="1255"/>
      <c r="CM58" s="1255"/>
      <c r="CN58" s="1255"/>
      <c r="CO58" s="1255"/>
      <c r="CP58" s="1255"/>
      <c r="CQ58" s="1255"/>
      <c r="CR58" s="1255"/>
      <c r="CS58" s="1255"/>
      <c r="CT58" s="1255"/>
      <c r="CU58" s="1255"/>
      <c r="CV58" s="1255"/>
      <c r="CW58" s="1255"/>
      <c r="CX58" s="1255"/>
      <c r="CY58" s="1255"/>
      <c r="CZ58" s="1255"/>
      <c r="DA58" s="1255"/>
      <c r="DB58" s="1255"/>
      <c r="DC58" s="1255"/>
      <c r="DD58" s="1258"/>
      <c r="DE58" s="1256"/>
    </row>
    <row r="59" spans="1:109" s="1233" customFormat="1" x14ac:dyDescent="0.15">
      <c r="A59" s="1219"/>
      <c r="B59" s="1256"/>
      <c r="K59" s="1259"/>
      <c r="L59" s="1259"/>
      <c r="M59" s="1259"/>
      <c r="N59" s="1259"/>
      <c r="AQ59" s="1259"/>
      <c r="AR59" s="1259"/>
      <c r="AS59" s="1259"/>
      <c r="AT59" s="1259"/>
      <c r="BC59" s="1259"/>
      <c r="BD59" s="1259"/>
      <c r="BE59" s="1259"/>
      <c r="BF59" s="1259"/>
      <c r="BO59" s="1259"/>
      <c r="BP59" s="1259"/>
      <c r="BQ59" s="1259"/>
      <c r="BR59" s="1259"/>
      <c r="CA59" s="1259"/>
      <c r="CB59" s="1259"/>
      <c r="CC59" s="1259"/>
      <c r="CD59" s="1259"/>
      <c r="CM59" s="1259"/>
      <c r="CN59" s="1259"/>
      <c r="CO59" s="1259"/>
      <c r="CP59" s="1259"/>
      <c r="CY59" s="1259"/>
      <c r="CZ59" s="1259"/>
      <c r="DA59" s="1259"/>
      <c r="DB59" s="1259"/>
      <c r="DC59" s="1259"/>
      <c r="DD59" s="1258"/>
      <c r="DE59" s="1256"/>
    </row>
    <row r="60" spans="1:109" s="1233" customFormat="1" x14ac:dyDescent="0.15">
      <c r="A60" s="1219"/>
      <c r="B60" s="1256"/>
      <c r="K60" s="1259"/>
      <c r="L60" s="1259"/>
      <c r="M60" s="1259"/>
      <c r="N60" s="1259"/>
      <c r="AQ60" s="1259"/>
      <c r="AR60" s="1259"/>
      <c r="AS60" s="1259"/>
      <c r="AT60" s="1259"/>
      <c r="BC60" s="1259"/>
      <c r="BD60" s="1259"/>
      <c r="BE60" s="1259"/>
      <c r="BF60" s="1259"/>
      <c r="BO60" s="1259"/>
      <c r="BP60" s="1259"/>
      <c r="BQ60" s="1259"/>
      <c r="BR60" s="1259"/>
      <c r="CA60" s="1259"/>
      <c r="CB60" s="1259"/>
      <c r="CC60" s="1259"/>
      <c r="CD60" s="1259"/>
      <c r="CM60" s="1259"/>
      <c r="CN60" s="1259"/>
      <c r="CO60" s="1259"/>
      <c r="CP60" s="1259"/>
      <c r="CY60" s="1259"/>
      <c r="CZ60" s="1259"/>
      <c r="DA60" s="1259"/>
      <c r="DB60" s="1259"/>
      <c r="DC60" s="1259"/>
      <c r="DD60" s="1258"/>
      <c r="DE60" s="1256"/>
    </row>
    <row r="61" spans="1:109" s="1233" customFormat="1" x14ac:dyDescent="0.15">
      <c r="A61" s="1219"/>
      <c r="B61" s="1260"/>
      <c r="C61" s="1261"/>
      <c r="D61" s="1261"/>
      <c r="E61" s="1261"/>
      <c r="F61" s="1261"/>
      <c r="G61" s="1261"/>
      <c r="H61" s="1261"/>
      <c r="I61" s="1261"/>
      <c r="J61" s="1261"/>
      <c r="K61" s="1261"/>
      <c r="L61" s="1261"/>
      <c r="M61" s="1262"/>
      <c r="N61" s="1262"/>
      <c r="O61" s="1261"/>
      <c r="P61" s="1261"/>
      <c r="Q61" s="1261"/>
      <c r="R61" s="1261"/>
      <c r="S61" s="1261"/>
      <c r="T61" s="1261"/>
      <c r="U61" s="1261"/>
      <c r="V61" s="1261"/>
      <c r="W61" s="1261"/>
      <c r="X61" s="1261"/>
      <c r="Y61" s="1261"/>
      <c r="Z61" s="1261"/>
      <c r="AA61" s="1261"/>
      <c r="AB61" s="1261"/>
      <c r="AC61" s="1261"/>
      <c r="AD61" s="1261"/>
      <c r="AE61" s="1261"/>
      <c r="AF61" s="1261"/>
      <c r="AG61" s="1261"/>
      <c r="AH61" s="1261"/>
      <c r="AI61" s="1261"/>
      <c r="AJ61" s="1261"/>
      <c r="AK61" s="1261"/>
      <c r="AL61" s="1261"/>
      <c r="AM61" s="1261"/>
      <c r="AN61" s="1261"/>
      <c r="AO61" s="1261"/>
      <c r="AP61" s="1261"/>
      <c r="AQ61" s="1261"/>
      <c r="AR61" s="1261"/>
      <c r="AS61" s="1262"/>
      <c r="AT61" s="1262"/>
      <c r="AU61" s="1261"/>
      <c r="AV61" s="1261"/>
      <c r="AW61" s="1261"/>
      <c r="AX61" s="1261"/>
      <c r="AY61" s="1261"/>
      <c r="AZ61" s="1261"/>
      <c r="BA61" s="1261"/>
      <c r="BB61" s="1261"/>
      <c r="BC61" s="1261"/>
      <c r="BD61" s="1261"/>
      <c r="BE61" s="1262"/>
      <c r="BF61" s="1262"/>
      <c r="BG61" s="1261"/>
      <c r="BH61" s="1261"/>
      <c r="BI61" s="1261"/>
      <c r="BJ61" s="1261"/>
      <c r="BK61" s="1261"/>
      <c r="BL61" s="1261"/>
      <c r="BM61" s="1261"/>
      <c r="BN61" s="1261"/>
      <c r="BO61" s="1261"/>
      <c r="BP61" s="1261"/>
      <c r="BQ61" s="1262"/>
      <c r="BR61" s="1262"/>
      <c r="BS61" s="1261"/>
      <c r="BT61" s="1261"/>
      <c r="BU61" s="1261"/>
      <c r="BV61" s="1261"/>
      <c r="BW61" s="1261"/>
      <c r="BX61" s="1261"/>
      <c r="BY61" s="1261"/>
      <c r="BZ61" s="1261"/>
      <c r="CA61" s="1261"/>
      <c r="CB61" s="1261"/>
      <c r="CC61" s="1262"/>
      <c r="CD61" s="1262"/>
      <c r="CE61" s="1261"/>
      <c r="CF61" s="1261"/>
      <c r="CG61" s="1261"/>
      <c r="CH61" s="1261"/>
      <c r="CI61" s="1261"/>
      <c r="CJ61" s="1261"/>
      <c r="CK61" s="1261"/>
      <c r="CL61" s="1261"/>
      <c r="CM61" s="1261"/>
      <c r="CN61" s="1261"/>
      <c r="CO61" s="1262"/>
      <c r="CP61" s="1262"/>
      <c r="CQ61" s="1261"/>
      <c r="CR61" s="1261"/>
      <c r="CS61" s="1261"/>
      <c r="CT61" s="1261"/>
      <c r="CU61" s="1261"/>
      <c r="CV61" s="1261"/>
      <c r="CW61" s="1261"/>
      <c r="CX61" s="1261"/>
      <c r="CY61" s="1261"/>
      <c r="CZ61" s="1261"/>
      <c r="DA61" s="1262"/>
      <c r="DB61" s="1262"/>
      <c r="DC61" s="1262"/>
      <c r="DD61" s="1263"/>
      <c r="DE61" s="1256"/>
    </row>
    <row r="62" spans="1:109" x14ac:dyDescent="0.15">
      <c r="B62" s="1230"/>
      <c r="C62" s="1230"/>
      <c r="D62" s="1230"/>
      <c r="E62" s="1230"/>
      <c r="F62" s="1230"/>
      <c r="G62" s="1230"/>
      <c r="H62" s="1230"/>
      <c r="I62" s="1230"/>
      <c r="J62" s="1230"/>
      <c r="K62" s="1230"/>
      <c r="L62" s="1230"/>
      <c r="M62" s="1230"/>
      <c r="N62" s="1230"/>
      <c r="O62" s="1230"/>
      <c r="P62" s="1230"/>
      <c r="Q62" s="1230"/>
      <c r="R62" s="1230"/>
      <c r="S62" s="1230"/>
      <c r="T62" s="1230"/>
      <c r="U62" s="1230"/>
      <c r="V62" s="1230"/>
      <c r="W62" s="1230"/>
      <c r="X62" s="1230"/>
      <c r="Y62" s="1230"/>
      <c r="Z62" s="1230"/>
      <c r="AA62" s="1230"/>
      <c r="AB62" s="1230"/>
      <c r="AC62" s="1230"/>
      <c r="AD62" s="1230"/>
      <c r="AE62" s="1230"/>
      <c r="AF62" s="1230"/>
      <c r="AG62" s="1230"/>
      <c r="AH62" s="1230"/>
      <c r="AI62" s="1230"/>
      <c r="AJ62" s="1230"/>
      <c r="AK62" s="1230"/>
      <c r="AL62" s="1230"/>
      <c r="AM62" s="1230"/>
      <c r="AN62" s="1230"/>
      <c r="AO62" s="1230"/>
      <c r="AP62" s="1230"/>
      <c r="AQ62" s="1230"/>
      <c r="AR62" s="1230"/>
      <c r="AS62" s="1230"/>
      <c r="AT62" s="1230"/>
      <c r="AU62" s="1230"/>
      <c r="AV62" s="1230"/>
      <c r="AW62" s="1230"/>
      <c r="AX62" s="1230"/>
      <c r="AY62" s="1230"/>
      <c r="AZ62" s="1230"/>
      <c r="BA62" s="1230"/>
      <c r="BB62" s="1230"/>
      <c r="BC62" s="1230"/>
      <c r="BD62" s="1230"/>
      <c r="BE62" s="1230"/>
      <c r="BF62" s="1230"/>
      <c r="BG62" s="1230"/>
      <c r="BH62" s="1230"/>
      <c r="BI62" s="1230"/>
      <c r="BJ62" s="1230"/>
      <c r="BK62" s="1230"/>
      <c r="BL62" s="1230"/>
      <c r="BM62" s="1230"/>
      <c r="BN62" s="1230"/>
      <c r="BO62" s="1230"/>
      <c r="BP62" s="1230"/>
      <c r="BQ62" s="1230"/>
      <c r="BR62" s="1230"/>
      <c r="BS62" s="1230"/>
      <c r="BT62" s="1230"/>
      <c r="BU62" s="1230"/>
      <c r="BV62" s="1230"/>
      <c r="BW62" s="1230"/>
      <c r="BX62" s="1230"/>
      <c r="BY62" s="1230"/>
      <c r="BZ62" s="1230"/>
      <c r="CA62" s="1230"/>
      <c r="CB62" s="1230"/>
      <c r="CC62" s="1230"/>
      <c r="CD62" s="1230"/>
      <c r="CE62" s="1230"/>
      <c r="CF62" s="1230"/>
      <c r="CG62" s="1230"/>
      <c r="CH62" s="1230"/>
      <c r="CI62" s="1230"/>
      <c r="CJ62" s="1230"/>
      <c r="CK62" s="1230"/>
      <c r="CL62" s="1230"/>
      <c r="CM62" s="1230"/>
      <c r="CN62" s="1230"/>
      <c r="CO62" s="1230"/>
      <c r="CP62" s="1230"/>
      <c r="CQ62" s="1230"/>
      <c r="CR62" s="1230"/>
      <c r="CS62" s="1230"/>
      <c r="CT62" s="1230"/>
      <c r="CU62" s="1230"/>
      <c r="CV62" s="1230"/>
      <c r="CW62" s="1230"/>
      <c r="CX62" s="1230"/>
      <c r="CY62" s="1230"/>
      <c r="CZ62" s="1230"/>
      <c r="DA62" s="1230"/>
      <c r="DB62" s="1230"/>
      <c r="DC62" s="1230"/>
      <c r="DD62" s="1230"/>
      <c r="DE62" s="1219"/>
    </row>
    <row r="63" spans="1:109" ht="17.25" x14ac:dyDescent="0.15">
      <c r="B63" s="1264" t="s">
        <v>570</v>
      </c>
    </row>
    <row r="64" spans="1:109" x14ac:dyDescent="0.15">
      <c r="B64" s="1225"/>
      <c r="G64" s="1232"/>
      <c r="I64" s="1265"/>
      <c r="J64" s="1265"/>
      <c r="K64" s="1265"/>
      <c r="L64" s="1265"/>
      <c r="M64" s="1265"/>
      <c r="N64" s="1266"/>
      <c r="AM64" s="1232"/>
      <c r="AN64" s="1232" t="s">
        <v>563</v>
      </c>
      <c r="AP64" s="1233"/>
      <c r="AQ64" s="1233"/>
      <c r="AR64" s="1233"/>
      <c r="AY64" s="1232"/>
      <c r="BA64" s="1233"/>
      <c r="BB64" s="1233"/>
      <c r="BC64" s="1233"/>
      <c r="BK64" s="1232"/>
      <c r="BM64" s="1233"/>
      <c r="BN64" s="1233"/>
      <c r="BO64" s="1233"/>
      <c r="BW64" s="1232"/>
      <c r="BY64" s="1233"/>
      <c r="BZ64" s="1233"/>
      <c r="CA64" s="1233"/>
      <c r="CI64" s="1232"/>
      <c r="CK64" s="1233"/>
      <c r="CL64" s="1233"/>
      <c r="CM64" s="1233"/>
      <c r="CU64" s="1232"/>
      <c r="CW64" s="1233"/>
      <c r="CX64" s="1233"/>
      <c r="CY64" s="1233"/>
    </row>
    <row r="65" spans="2:107" x14ac:dyDescent="0.15">
      <c r="B65" s="1225"/>
      <c r="AN65" s="1234" t="s">
        <v>571</v>
      </c>
      <c r="AO65" s="1235"/>
      <c r="AP65" s="1235"/>
      <c r="AQ65" s="1235"/>
      <c r="AR65" s="1235"/>
      <c r="AS65" s="1235"/>
      <c r="AT65" s="1235"/>
      <c r="AU65" s="1235"/>
      <c r="AV65" s="1235"/>
      <c r="AW65" s="1235"/>
      <c r="AX65" s="1235"/>
      <c r="AY65" s="1235"/>
      <c r="AZ65" s="1235"/>
      <c r="BA65" s="1235"/>
      <c r="BB65" s="1235"/>
      <c r="BC65" s="1235"/>
      <c r="BD65" s="1235"/>
      <c r="BE65" s="1235"/>
      <c r="BF65" s="1235"/>
      <c r="BG65" s="1235"/>
      <c r="BH65" s="1235"/>
      <c r="BI65" s="1235"/>
      <c r="BJ65" s="1235"/>
      <c r="BK65" s="1235"/>
      <c r="BL65" s="1235"/>
      <c r="BM65" s="1235"/>
      <c r="BN65" s="1235"/>
      <c r="BO65" s="1235"/>
      <c r="BP65" s="1235"/>
      <c r="BQ65" s="1235"/>
      <c r="BR65" s="1235"/>
      <c r="BS65" s="1235"/>
      <c r="BT65" s="1235"/>
      <c r="BU65" s="1235"/>
      <c r="BV65" s="1235"/>
      <c r="BW65" s="1235"/>
      <c r="BX65" s="1235"/>
      <c r="BY65" s="1235"/>
      <c r="BZ65" s="1235"/>
      <c r="CA65" s="1235"/>
      <c r="CB65" s="1235"/>
      <c r="CC65" s="1235"/>
      <c r="CD65" s="1235"/>
      <c r="CE65" s="1235"/>
      <c r="CF65" s="1235"/>
      <c r="CG65" s="1235"/>
      <c r="CH65" s="1235"/>
      <c r="CI65" s="1235"/>
      <c r="CJ65" s="1235"/>
      <c r="CK65" s="1235"/>
      <c r="CL65" s="1235"/>
      <c r="CM65" s="1235"/>
      <c r="CN65" s="1235"/>
      <c r="CO65" s="1235"/>
      <c r="CP65" s="1235"/>
      <c r="CQ65" s="1235"/>
      <c r="CR65" s="1235"/>
      <c r="CS65" s="1235"/>
      <c r="CT65" s="1235"/>
      <c r="CU65" s="1235"/>
      <c r="CV65" s="1235"/>
      <c r="CW65" s="1235"/>
      <c r="CX65" s="1235"/>
      <c r="CY65" s="1235"/>
      <c r="CZ65" s="1235"/>
      <c r="DA65" s="1235"/>
      <c r="DB65" s="1235"/>
      <c r="DC65" s="1236"/>
    </row>
    <row r="66" spans="2:107" x14ac:dyDescent="0.15">
      <c r="B66" s="1225"/>
      <c r="AN66" s="1237"/>
      <c r="AO66" s="1238"/>
      <c r="AP66" s="1238"/>
      <c r="AQ66" s="1238"/>
      <c r="AR66" s="1238"/>
      <c r="AS66" s="1238"/>
      <c r="AT66" s="1238"/>
      <c r="AU66" s="1238"/>
      <c r="AV66" s="1238"/>
      <c r="AW66" s="1238"/>
      <c r="AX66" s="1238"/>
      <c r="AY66" s="1238"/>
      <c r="AZ66" s="1238"/>
      <c r="BA66" s="1238"/>
      <c r="BB66" s="1238"/>
      <c r="BC66" s="1238"/>
      <c r="BD66" s="1238"/>
      <c r="BE66" s="1238"/>
      <c r="BF66" s="1238"/>
      <c r="BG66" s="1238"/>
      <c r="BH66" s="1238"/>
      <c r="BI66" s="1238"/>
      <c r="BJ66" s="1238"/>
      <c r="BK66" s="1238"/>
      <c r="BL66" s="1238"/>
      <c r="BM66" s="1238"/>
      <c r="BN66" s="1238"/>
      <c r="BO66" s="1238"/>
      <c r="BP66" s="1238"/>
      <c r="BQ66" s="1238"/>
      <c r="BR66" s="1238"/>
      <c r="BS66" s="1238"/>
      <c r="BT66" s="1238"/>
      <c r="BU66" s="1238"/>
      <c r="BV66" s="1238"/>
      <c r="BW66" s="1238"/>
      <c r="BX66" s="1238"/>
      <c r="BY66" s="1238"/>
      <c r="BZ66" s="1238"/>
      <c r="CA66" s="1238"/>
      <c r="CB66" s="1238"/>
      <c r="CC66" s="1238"/>
      <c r="CD66" s="1238"/>
      <c r="CE66" s="1238"/>
      <c r="CF66" s="1238"/>
      <c r="CG66" s="1238"/>
      <c r="CH66" s="1238"/>
      <c r="CI66" s="1238"/>
      <c r="CJ66" s="1238"/>
      <c r="CK66" s="1238"/>
      <c r="CL66" s="1238"/>
      <c r="CM66" s="1238"/>
      <c r="CN66" s="1238"/>
      <c r="CO66" s="1238"/>
      <c r="CP66" s="1238"/>
      <c r="CQ66" s="1238"/>
      <c r="CR66" s="1238"/>
      <c r="CS66" s="1238"/>
      <c r="CT66" s="1238"/>
      <c r="CU66" s="1238"/>
      <c r="CV66" s="1238"/>
      <c r="CW66" s="1238"/>
      <c r="CX66" s="1238"/>
      <c r="CY66" s="1238"/>
      <c r="CZ66" s="1238"/>
      <c r="DA66" s="1238"/>
      <c r="DB66" s="1238"/>
      <c r="DC66" s="1239"/>
    </row>
    <row r="67" spans="2:107" x14ac:dyDescent="0.15">
      <c r="B67" s="1225"/>
      <c r="AN67" s="1237"/>
      <c r="AO67" s="1238"/>
      <c r="AP67" s="1238"/>
      <c r="AQ67" s="1238"/>
      <c r="AR67" s="1238"/>
      <c r="AS67" s="1238"/>
      <c r="AT67" s="1238"/>
      <c r="AU67" s="1238"/>
      <c r="AV67" s="1238"/>
      <c r="AW67" s="1238"/>
      <c r="AX67" s="1238"/>
      <c r="AY67" s="1238"/>
      <c r="AZ67" s="1238"/>
      <c r="BA67" s="1238"/>
      <c r="BB67" s="1238"/>
      <c r="BC67" s="1238"/>
      <c r="BD67" s="1238"/>
      <c r="BE67" s="1238"/>
      <c r="BF67" s="1238"/>
      <c r="BG67" s="1238"/>
      <c r="BH67" s="1238"/>
      <c r="BI67" s="1238"/>
      <c r="BJ67" s="1238"/>
      <c r="BK67" s="1238"/>
      <c r="BL67" s="1238"/>
      <c r="BM67" s="1238"/>
      <c r="BN67" s="1238"/>
      <c r="BO67" s="1238"/>
      <c r="BP67" s="1238"/>
      <c r="BQ67" s="1238"/>
      <c r="BR67" s="1238"/>
      <c r="BS67" s="1238"/>
      <c r="BT67" s="1238"/>
      <c r="BU67" s="1238"/>
      <c r="BV67" s="1238"/>
      <c r="BW67" s="1238"/>
      <c r="BX67" s="1238"/>
      <c r="BY67" s="1238"/>
      <c r="BZ67" s="1238"/>
      <c r="CA67" s="1238"/>
      <c r="CB67" s="1238"/>
      <c r="CC67" s="1238"/>
      <c r="CD67" s="1238"/>
      <c r="CE67" s="1238"/>
      <c r="CF67" s="1238"/>
      <c r="CG67" s="1238"/>
      <c r="CH67" s="1238"/>
      <c r="CI67" s="1238"/>
      <c r="CJ67" s="1238"/>
      <c r="CK67" s="1238"/>
      <c r="CL67" s="1238"/>
      <c r="CM67" s="1238"/>
      <c r="CN67" s="1238"/>
      <c r="CO67" s="1238"/>
      <c r="CP67" s="1238"/>
      <c r="CQ67" s="1238"/>
      <c r="CR67" s="1238"/>
      <c r="CS67" s="1238"/>
      <c r="CT67" s="1238"/>
      <c r="CU67" s="1238"/>
      <c r="CV67" s="1238"/>
      <c r="CW67" s="1238"/>
      <c r="CX67" s="1238"/>
      <c r="CY67" s="1238"/>
      <c r="CZ67" s="1238"/>
      <c r="DA67" s="1238"/>
      <c r="DB67" s="1238"/>
      <c r="DC67" s="1239"/>
    </row>
    <row r="68" spans="2:107" x14ac:dyDescent="0.15">
      <c r="B68" s="1225"/>
      <c r="AN68" s="1237"/>
      <c r="AO68" s="1238"/>
      <c r="AP68" s="1238"/>
      <c r="AQ68" s="1238"/>
      <c r="AR68" s="1238"/>
      <c r="AS68" s="1238"/>
      <c r="AT68" s="1238"/>
      <c r="AU68" s="1238"/>
      <c r="AV68" s="1238"/>
      <c r="AW68" s="1238"/>
      <c r="AX68" s="1238"/>
      <c r="AY68" s="1238"/>
      <c r="AZ68" s="1238"/>
      <c r="BA68" s="1238"/>
      <c r="BB68" s="1238"/>
      <c r="BC68" s="1238"/>
      <c r="BD68" s="1238"/>
      <c r="BE68" s="1238"/>
      <c r="BF68" s="1238"/>
      <c r="BG68" s="1238"/>
      <c r="BH68" s="1238"/>
      <c r="BI68" s="1238"/>
      <c r="BJ68" s="1238"/>
      <c r="BK68" s="1238"/>
      <c r="BL68" s="1238"/>
      <c r="BM68" s="1238"/>
      <c r="BN68" s="1238"/>
      <c r="BO68" s="1238"/>
      <c r="BP68" s="1238"/>
      <c r="BQ68" s="1238"/>
      <c r="BR68" s="1238"/>
      <c r="BS68" s="1238"/>
      <c r="BT68" s="1238"/>
      <c r="BU68" s="1238"/>
      <c r="BV68" s="1238"/>
      <c r="BW68" s="1238"/>
      <c r="BX68" s="1238"/>
      <c r="BY68" s="1238"/>
      <c r="BZ68" s="1238"/>
      <c r="CA68" s="1238"/>
      <c r="CB68" s="1238"/>
      <c r="CC68" s="1238"/>
      <c r="CD68" s="1238"/>
      <c r="CE68" s="1238"/>
      <c r="CF68" s="1238"/>
      <c r="CG68" s="1238"/>
      <c r="CH68" s="1238"/>
      <c r="CI68" s="1238"/>
      <c r="CJ68" s="1238"/>
      <c r="CK68" s="1238"/>
      <c r="CL68" s="1238"/>
      <c r="CM68" s="1238"/>
      <c r="CN68" s="1238"/>
      <c r="CO68" s="1238"/>
      <c r="CP68" s="1238"/>
      <c r="CQ68" s="1238"/>
      <c r="CR68" s="1238"/>
      <c r="CS68" s="1238"/>
      <c r="CT68" s="1238"/>
      <c r="CU68" s="1238"/>
      <c r="CV68" s="1238"/>
      <c r="CW68" s="1238"/>
      <c r="CX68" s="1238"/>
      <c r="CY68" s="1238"/>
      <c r="CZ68" s="1238"/>
      <c r="DA68" s="1238"/>
      <c r="DB68" s="1238"/>
      <c r="DC68" s="1239"/>
    </row>
    <row r="69" spans="2:107" x14ac:dyDescent="0.15">
      <c r="B69" s="1225"/>
      <c r="AN69" s="1240"/>
      <c r="AO69" s="1241"/>
      <c r="AP69" s="1241"/>
      <c r="AQ69" s="1241"/>
      <c r="AR69" s="1241"/>
      <c r="AS69" s="1241"/>
      <c r="AT69" s="1241"/>
      <c r="AU69" s="1241"/>
      <c r="AV69" s="1241"/>
      <c r="AW69" s="1241"/>
      <c r="AX69" s="1241"/>
      <c r="AY69" s="1241"/>
      <c r="AZ69" s="1241"/>
      <c r="BA69" s="1241"/>
      <c r="BB69" s="1241"/>
      <c r="BC69" s="1241"/>
      <c r="BD69" s="1241"/>
      <c r="BE69" s="1241"/>
      <c r="BF69" s="1241"/>
      <c r="BG69" s="1241"/>
      <c r="BH69" s="1241"/>
      <c r="BI69" s="1241"/>
      <c r="BJ69" s="1241"/>
      <c r="BK69" s="1241"/>
      <c r="BL69" s="1241"/>
      <c r="BM69" s="1241"/>
      <c r="BN69" s="1241"/>
      <c r="BO69" s="1241"/>
      <c r="BP69" s="1241"/>
      <c r="BQ69" s="1241"/>
      <c r="BR69" s="1241"/>
      <c r="BS69" s="1241"/>
      <c r="BT69" s="1241"/>
      <c r="BU69" s="1241"/>
      <c r="BV69" s="1241"/>
      <c r="BW69" s="1241"/>
      <c r="BX69" s="1241"/>
      <c r="BY69" s="1241"/>
      <c r="BZ69" s="1241"/>
      <c r="CA69" s="1241"/>
      <c r="CB69" s="1241"/>
      <c r="CC69" s="1241"/>
      <c r="CD69" s="1241"/>
      <c r="CE69" s="1241"/>
      <c r="CF69" s="1241"/>
      <c r="CG69" s="1241"/>
      <c r="CH69" s="1241"/>
      <c r="CI69" s="1241"/>
      <c r="CJ69" s="1241"/>
      <c r="CK69" s="1241"/>
      <c r="CL69" s="1241"/>
      <c r="CM69" s="1241"/>
      <c r="CN69" s="1241"/>
      <c r="CO69" s="1241"/>
      <c r="CP69" s="1241"/>
      <c r="CQ69" s="1241"/>
      <c r="CR69" s="1241"/>
      <c r="CS69" s="1241"/>
      <c r="CT69" s="1241"/>
      <c r="CU69" s="1241"/>
      <c r="CV69" s="1241"/>
      <c r="CW69" s="1241"/>
      <c r="CX69" s="1241"/>
      <c r="CY69" s="1241"/>
      <c r="CZ69" s="1241"/>
      <c r="DA69" s="1241"/>
      <c r="DB69" s="1241"/>
      <c r="DC69" s="1242"/>
    </row>
    <row r="70" spans="2:107" x14ac:dyDescent="0.15">
      <c r="B70" s="1225"/>
      <c r="H70" s="1267"/>
      <c r="I70" s="1267"/>
      <c r="J70" s="1268"/>
      <c r="K70" s="1268"/>
      <c r="L70" s="1269"/>
      <c r="M70" s="1268"/>
      <c r="N70" s="1269"/>
      <c r="AN70" s="1243"/>
      <c r="AO70" s="1243"/>
      <c r="AP70" s="1243"/>
      <c r="AZ70" s="1243"/>
      <c r="BA70" s="1243"/>
      <c r="BB70" s="1243"/>
      <c r="BL70" s="1243"/>
      <c r="BM70" s="1243"/>
      <c r="BN70" s="1243"/>
      <c r="BX70" s="1243"/>
      <c r="BY70" s="1243"/>
      <c r="BZ70" s="1243"/>
      <c r="CJ70" s="1243"/>
      <c r="CK70" s="1243"/>
      <c r="CL70" s="1243"/>
      <c r="CV70" s="1243"/>
      <c r="CW70" s="1243"/>
      <c r="CX70" s="1243"/>
    </row>
    <row r="71" spans="2:107" x14ac:dyDescent="0.15">
      <c r="B71" s="1225"/>
      <c r="G71" s="1270"/>
      <c r="I71" s="1271"/>
      <c r="J71" s="1268"/>
      <c r="K71" s="1268"/>
      <c r="L71" s="1269"/>
      <c r="M71" s="1268"/>
      <c r="N71" s="1269"/>
      <c r="AM71" s="1270"/>
      <c r="AN71" s="1219" t="s">
        <v>565</v>
      </c>
    </row>
    <row r="72" spans="2:107" x14ac:dyDescent="0.15">
      <c r="B72" s="1225"/>
      <c r="G72" s="1244"/>
      <c r="H72" s="1244"/>
      <c r="I72" s="1244"/>
      <c r="J72" s="1244"/>
      <c r="K72" s="1245"/>
      <c r="L72" s="1245"/>
      <c r="M72" s="1246"/>
      <c r="N72" s="1246"/>
      <c r="AN72" s="1247"/>
      <c r="AO72" s="1248"/>
      <c r="AP72" s="1248"/>
      <c r="AQ72" s="1248"/>
      <c r="AR72" s="1248"/>
      <c r="AS72" s="1248"/>
      <c r="AT72" s="1248"/>
      <c r="AU72" s="1248"/>
      <c r="AV72" s="1248"/>
      <c r="AW72" s="1248"/>
      <c r="AX72" s="1248"/>
      <c r="AY72" s="1248"/>
      <c r="AZ72" s="1248"/>
      <c r="BA72" s="1248"/>
      <c r="BB72" s="1248"/>
      <c r="BC72" s="1248"/>
      <c r="BD72" s="1248"/>
      <c r="BE72" s="1248"/>
      <c r="BF72" s="1248"/>
      <c r="BG72" s="1248"/>
      <c r="BH72" s="1248"/>
      <c r="BI72" s="1248"/>
      <c r="BJ72" s="1248"/>
      <c r="BK72" s="1248"/>
      <c r="BL72" s="1248"/>
      <c r="BM72" s="1248"/>
      <c r="BN72" s="1248"/>
      <c r="BO72" s="1249"/>
      <c r="BP72" s="1250" t="s">
        <v>527</v>
      </c>
      <c r="BQ72" s="1250"/>
      <c r="BR72" s="1250"/>
      <c r="BS72" s="1250"/>
      <c r="BT72" s="1250"/>
      <c r="BU72" s="1250"/>
      <c r="BV72" s="1250"/>
      <c r="BW72" s="1250"/>
      <c r="BX72" s="1250" t="s">
        <v>528</v>
      </c>
      <c r="BY72" s="1250"/>
      <c r="BZ72" s="1250"/>
      <c r="CA72" s="1250"/>
      <c r="CB72" s="1250"/>
      <c r="CC72" s="1250"/>
      <c r="CD72" s="1250"/>
      <c r="CE72" s="1250"/>
      <c r="CF72" s="1250" t="s">
        <v>529</v>
      </c>
      <c r="CG72" s="1250"/>
      <c r="CH72" s="1250"/>
      <c r="CI72" s="1250"/>
      <c r="CJ72" s="1250"/>
      <c r="CK72" s="1250"/>
      <c r="CL72" s="1250"/>
      <c r="CM72" s="1250"/>
      <c r="CN72" s="1250" t="s">
        <v>530</v>
      </c>
      <c r="CO72" s="1250"/>
      <c r="CP72" s="1250"/>
      <c r="CQ72" s="1250"/>
      <c r="CR72" s="1250"/>
      <c r="CS72" s="1250"/>
      <c r="CT72" s="1250"/>
      <c r="CU72" s="1250"/>
      <c r="CV72" s="1250" t="s">
        <v>531</v>
      </c>
      <c r="CW72" s="1250"/>
      <c r="CX72" s="1250"/>
      <c r="CY72" s="1250"/>
      <c r="CZ72" s="1250"/>
      <c r="DA72" s="1250"/>
      <c r="DB72" s="1250"/>
      <c r="DC72" s="1250"/>
    </row>
    <row r="73" spans="2:107" x14ac:dyDescent="0.15">
      <c r="B73" s="1225"/>
      <c r="G73" s="1251"/>
      <c r="H73" s="1251"/>
      <c r="I73" s="1251"/>
      <c r="J73" s="1251"/>
      <c r="K73" s="1272"/>
      <c r="L73" s="1272"/>
      <c r="M73" s="1272"/>
      <c r="N73" s="1272"/>
      <c r="AM73" s="1243"/>
      <c r="AN73" s="1254" t="s">
        <v>566</v>
      </c>
      <c r="AO73" s="1254"/>
      <c r="AP73" s="1254"/>
      <c r="AQ73" s="1254"/>
      <c r="AR73" s="1254"/>
      <c r="AS73" s="1254"/>
      <c r="AT73" s="1254"/>
      <c r="AU73" s="1254"/>
      <c r="AV73" s="1254"/>
      <c r="AW73" s="1254"/>
      <c r="AX73" s="1254"/>
      <c r="AY73" s="1254"/>
      <c r="AZ73" s="1254"/>
      <c r="BA73" s="1254"/>
      <c r="BB73" s="1254" t="s">
        <v>567</v>
      </c>
      <c r="BC73" s="1254"/>
      <c r="BD73" s="1254"/>
      <c r="BE73" s="1254"/>
      <c r="BF73" s="1254"/>
      <c r="BG73" s="1254"/>
      <c r="BH73" s="1254"/>
      <c r="BI73" s="1254"/>
      <c r="BJ73" s="1254"/>
      <c r="BK73" s="1254"/>
      <c r="BL73" s="1254"/>
      <c r="BM73" s="1254"/>
      <c r="BN73" s="1254"/>
      <c r="BO73" s="1254"/>
      <c r="BP73" s="1255"/>
      <c r="BQ73" s="1255"/>
      <c r="BR73" s="1255"/>
      <c r="BS73" s="1255"/>
      <c r="BT73" s="1255"/>
      <c r="BU73" s="1255"/>
      <c r="BV73" s="1255"/>
      <c r="BW73" s="1255"/>
      <c r="BX73" s="1255"/>
      <c r="BY73" s="1255"/>
      <c r="BZ73" s="1255"/>
      <c r="CA73" s="1255"/>
      <c r="CB73" s="1255"/>
      <c r="CC73" s="1255"/>
      <c r="CD73" s="1255"/>
      <c r="CE73" s="1255"/>
      <c r="CF73" s="1255"/>
      <c r="CG73" s="1255"/>
      <c r="CH73" s="1255"/>
      <c r="CI73" s="1255"/>
      <c r="CJ73" s="1255"/>
      <c r="CK73" s="1255"/>
      <c r="CL73" s="1255"/>
      <c r="CM73" s="1255"/>
      <c r="CN73" s="1255"/>
      <c r="CO73" s="1255"/>
      <c r="CP73" s="1255"/>
      <c r="CQ73" s="1255"/>
      <c r="CR73" s="1255"/>
      <c r="CS73" s="1255"/>
      <c r="CT73" s="1255"/>
      <c r="CU73" s="1255"/>
      <c r="CV73" s="1255"/>
      <c r="CW73" s="1255"/>
      <c r="CX73" s="1255"/>
      <c r="CY73" s="1255"/>
      <c r="CZ73" s="1255"/>
      <c r="DA73" s="1255"/>
      <c r="DB73" s="1255"/>
      <c r="DC73" s="1255"/>
    </row>
    <row r="74" spans="2:107" x14ac:dyDescent="0.15">
      <c r="B74" s="1225"/>
      <c r="G74" s="1251"/>
      <c r="H74" s="1251"/>
      <c r="I74" s="1251"/>
      <c r="J74" s="1251"/>
      <c r="K74" s="1272"/>
      <c r="L74" s="1272"/>
      <c r="M74" s="1272"/>
      <c r="N74" s="1272"/>
      <c r="AM74" s="1243"/>
      <c r="AN74" s="1254"/>
      <c r="AO74" s="1254"/>
      <c r="AP74" s="1254"/>
      <c r="AQ74" s="1254"/>
      <c r="AR74" s="1254"/>
      <c r="AS74" s="1254"/>
      <c r="AT74" s="1254"/>
      <c r="AU74" s="1254"/>
      <c r="AV74" s="1254"/>
      <c r="AW74" s="1254"/>
      <c r="AX74" s="1254"/>
      <c r="AY74" s="1254"/>
      <c r="AZ74" s="1254"/>
      <c r="BA74" s="1254"/>
      <c r="BB74" s="1254"/>
      <c r="BC74" s="1254"/>
      <c r="BD74" s="1254"/>
      <c r="BE74" s="1254"/>
      <c r="BF74" s="1254"/>
      <c r="BG74" s="1254"/>
      <c r="BH74" s="1254"/>
      <c r="BI74" s="1254"/>
      <c r="BJ74" s="1254"/>
      <c r="BK74" s="1254"/>
      <c r="BL74" s="1254"/>
      <c r="BM74" s="1254"/>
      <c r="BN74" s="1254"/>
      <c r="BO74" s="1254"/>
      <c r="BP74" s="1255"/>
      <c r="BQ74" s="1255"/>
      <c r="BR74" s="1255"/>
      <c r="BS74" s="1255"/>
      <c r="BT74" s="1255"/>
      <c r="BU74" s="1255"/>
      <c r="BV74" s="1255"/>
      <c r="BW74" s="1255"/>
      <c r="BX74" s="1255"/>
      <c r="BY74" s="1255"/>
      <c r="BZ74" s="1255"/>
      <c r="CA74" s="1255"/>
      <c r="CB74" s="1255"/>
      <c r="CC74" s="1255"/>
      <c r="CD74" s="1255"/>
      <c r="CE74" s="1255"/>
      <c r="CF74" s="1255"/>
      <c r="CG74" s="1255"/>
      <c r="CH74" s="1255"/>
      <c r="CI74" s="1255"/>
      <c r="CJ74" s="1255"/>
      <c r="CK74" s="1255"/>
      <c r="CL74" s="1255"/>
      <c r="CM74" s="1255"/>
      <c r="CN74" s="1255"/>
      <c r="CO74" s="1255"/>
      <c r="CP74" s="1255"/>
      <c r="CQ74" s="1255"/>
      <c r="CR74" s="1255"/>
      <c r="CS74" s="1255"/>
      <c r="CT74" s="1255"/>
      <c r="CU74" s="1255"/>
      <c r="CV74" s="1255"/>
      <c r="CW74" s="1255"/>
      <c r="CX74" s="1255"/>
      <c r="CY74" s="1255"/>
      <c r="CZ74" s="1255"/>
      <c r="DA74" s="1255"/>
      <c r="DB74" s="1255"/>
      <c r="DC74" s="1255"/>
    </row>
    <row r="75" spans="2:107" x14ac:dyDescent="0.15">
      <c r="B75" s="1225"/>
      <c r="G75" s="1251"/>
      <c r="H75" s="1251"/>
      <c r="I75" s="1244"/>
      <c r="J75" s="1244"/>
      <c r="K75" s="1253"/>
      <c r="L75" s="1253"/>
      <c r="M75" s="1253"/>
      <c r="N75" s="1253"/>
      <c r="AM75" s="1243"/>
      <c r="AN75" s="1254"/>
      <c r="AO75" s="1254"/>
      <c r="AP75" s="1254"/>
      <c r="AQ75" s="1254"/>
      <c r="AR75" s="1254"/>
      <c r="AS75" s="1254"/>
      <c r="AT75" s="1254"/>
      <c r="AU75" s="1254"/>
      <c r="AV75" s="1254"/>
      <c r="AW75" s="1254"/>
      <c r="AX75" s="1254"/>
      <c r="AY75" s="1254"/>
      <c r="AZ75" s="1254"/>
      <c r="BA75" s="1254"/>
      <c r="BB75" s="1254" t="s">
        <v>572</v>
      </c>
      <c r="BC75" s="1254"/>
      <c r="BD75" s="1254"/>
      <c r="BE75" s="1254"/>
      <c r="BF75" s="1254"/>
      <c r="BG75" s="1254"/>
      <c r="BH75" s="1254"/>
      <c r="BI75" s="1254"/>
      <c r="BJ75" s="1254"/>
      <c r="BK75" s="1254"/>
      <c r="BL75" s="1254"/>
      <c r="BM75" s="1254"/>
      <c r="BN75" s="1254"/>
      <c r="BO75" s="1254"/>
      <c r="BP75" s="1255">
        <v>6</v>
      </c>
      <c r="BQ75" s="1255"/>
      <c r="BR75" s="1255"/>
      <c r="BS75" s="1255"/>
      <c r="BT75" s="1255"/>
      <c r="BU75" s="1255"/>
      <c r="BV75" s="1255"/>
      <c r="BW75" s="1255"/>
      <c r="BX75" s="1255">
        <v>6.1</v>
      </c>
      <c r="BY75" s="1255"/>
      <c r="BZ75" s="1255"/>
      <c r="CA75" s="1255"/>
      <c r="CB75" s="1255"/>
      <c r="CC75" s="1255"/>
      <c r="CD75" s="1255"/>
      <c r="CE75" s="1255"/>
      <c r="CF75" s="1255">
        <v>6.6</v>
      </c>
      <c r="CG75" s="1255"/>
      <c r="CH75" s="1255"/>
      <c r="CI75" s="1255"/>
      <c r="CJ75" s="1255"/>
      <c r="CK75" s="1255"/>
      <c r="CL75" s="1255"/>
      <c r="CM75" s="1255"/>
      <c r="CN75" s="1255">
        <v>7.3</v>
      </c>
      <c r="CO75" s="1255"/>
      <c r="CP75" s="1255"/>
      <c r="CQ75" s="1255"/>
      <c r="CR75" s="1255"/>
      <c r="CS75" s="1255"/>
      <c r="CT75" s="1255"/>
      <c r="CU75" s="1255"/>
      <c r="CV75" s="1255">
        <v>7.9</v>
      </c>
      <c r="CW75" s="1255"/>
      <c r="CX75" s="1255"/>
      <c r="CY75" s="1255"/>
      <c r="CZ75" s="1255"/>
      <c r="DA75" s="1255"/>
      <c r="DB75" s="1255"/>
      <c r="DC75" s="1255"/>
    </row>
    <row r="76" spans="2:107" x14ac:dyDescent="0.15">
      <c r="B76" s="1225"/>
      <c r="G76" s="1251"/>
      <c r="H76" s="1251"/>
      <c r="I76" s="1244"/>
      <c r="J76" s="1244"/>
      <c r="K76" s="1253"/>
      <c r="L76" s="1253"/>
      <c r="M76" s="1253"/>
      <c r="N76" s="1253"/>
      <c r="AM76" s="1243"/>
      <c r="AN76" s="1254"/>
      <c r="AO76" s="1254"/>
      <c r="AP76" s="1254"/>
      <c r="AQ76" s="1254"/>
      <c r="AR76" s="1254"/>
      <c r="AS76" s="1254"/>
      <c r="AT76" s="1254"/>
      <c r="AU76" s="1254"/>
      <c r="AV76" s="1254"/>
      <c r="AW76" s="1254"/>
      <c r="AX76" s="1254"/>
      <c r="AY76" s="1254"/>
      <c r="AZ76" s="1254"/>
      <c r="BA76" s="1254"/>
      <c r="BB76" s="1254"/>
      <c r="BC76" s="1254"/>
      <c r="BD76" s="1254"/>
      <c r="BE76" s="1254"/>
      <c r="BF76" s="1254"/>
      <c r="BG76" s="1254"/>
      <c r="BH76" s="1254"/>
      <c r="BI76" s="1254"/>
      <c r="BJ76" s="1254"/>
      <c r="BK76" s="1254"/>
      <c r="BL76" s="1254"/>
      <c r="BM76" s="1254"/>
      <c r="BN76" s="1254"/>
      <c r="BO76" s="1254"/>
      <c r="BP76" s="1255"/>
      <c r="BQ76" s="1255"/>
      <c r="BR76" s="1255"/>
      <c r="BS76" s="1255"/>
      <c r="BT76" s="1255"/>
      <c r="BU76" s="1255"/>
      <c r="BV76" s="1255"/>
      <c r="BW76" s="1255"/>
      <c r="BX76" s="1255"/>
      <c r="BY76" s="1255"/>
      <c r="BZ76" s="1255"/>
      <c r="CA76" s="1255"/>
      <c r="CB76" s="1255"/>
      <c r="CC76" s="1255"/>
      <c r="CD76" s="1255"/>
      <c r="CE76" s="1255"/>
      <c r="CF76" s="1255"/>
      <c r="CG76" s="1255"/>
      <c r="CH76" s="1255"/>
      <c r="CI76" s="1255"/>
      <c r="CJ76" s="1255"/>
      <c r="CK76" s="1255"/>
      <c r="CL76" s="1255"/>
      <c r="CM76" s="1255"/>
      <c r="CN76" s="1255"/>
      <c r="CO76" s="1255"/>
      <c r="CP76" s="1255"/>
      <c r="CQ76" s="1255"/>
      <c r="CR76" s="1255"/>
      <c r="CS76" s="1255"/>
      <c r="CT76" s="1255"/>
      <c r="CU76" s="1255"/>
      <c r="CV76" s="1255"/>
      <c r="CW76" s="1255"/>
      <c r="CX76" s="1255"/>
      <c r="CY76" s="1255"/>
      <c r="CZ76" s="1255"/>
      <c r="DA76" s="1255"/>
      <c r="DB76" s="1255"/>
      <c r="DC76" s="1255"/>
    </row>
    <row r="77" spans="2:107" x14ac:dyDescent="0.15">
      <c r="B77" s="1225"/>
      <c r="G77" s="1244"/>
      <c r="H77" s="1244"/>
      <c r="I77" s="1244"/>
      <c r="J77" s="1244"/>
      <c r="K77" s="1272"/>
      <c r="L77" s="1272"/>
      <c r="M77" s="1272"/>
      <c r="N77" s="1272"/>
      <c r="AN77" s="1250" t="s">
        <v>569</v>
      </c>
      <c r="AO77" s="1250"/>
      <c r="AP77" s="1250"/>
      <c r="AQ77" s="1250"/>
      <c r="AR77" s="1250"/>
      <c r="AS77" s="1250"/>
      <c r="AT77" s="1250"/>
      <c r="AU77" s="1250"/>
      <c r="AV77" s="1250"/>
      <c r="AW77" s="1250"/>
      <c r="AX77" s="1250"/>
      <c r="AY77" s="1250"/>
      <c r="AZ77" s="1250"/>
      <c r="BA77" s="1250"/>
      <c r="BB77" s="1254" t="s">
        <v>567</v>
      </c>
      <c r="BC77" s="1254"/>
      <c r="BD77" s="1254"/>
      <c r="BE77" s="1254"/>
      <c r="BF77" s="1254"/>
      <c r="BG77" s="1254"/>
      <c r="BH77" s="1254"/>
      <c r="BI77" s="1254"/>
      <c r="BJ77" s="1254"/>
      <c r="BK77" s="1254"/>
      <c r="BL77" s="1254"/>
      <c r="BM77" s="1254"/>
      <c r="BN77" s="1254"/>
      <c r="BO77" s="1254"/>
      <c r="BP77" s="1255">
        <v>0</v>
      </c>
      <c r="BQ77" s="1255"/>
      <c r="BR77" s="1255"/>
      <c r="BS77" s="1255"/>
      <c r="BT77" s="1255"/>
      <c r="BU77" s="1255"/>
      <c r="BV77" s="1255"/>
      <c r="BW77" s="1255"/>
      <c r="BX77" s="1255">
        <v>0</v>
      </c>
      <c r="BY77" s="1255"/>
      <c r="BZ77" s="1255"/>
      <c r="CA77" s="1255"/>
      <c r="CB77" s="1255"/>
      <c r="CC77" s="1255"/>
      <c r="CD77" s="1255"/>
      <c r="CE77" s="1255"/>
      <c r="CF77" s="1255">
        <v>0</v>
      </c>
      <c r="CG77" s="1255"/>
      <c r="CH77" s="1255"/>
      <c r="CI77" s="1255"/>
      <c r="CJ77" s="1255"/>
      <c r="CK77" s="1255"/>
      <c r="CL77" s="1255"/>
      <c r="CM77" s="1255"/>
      <c r="CN77" s="1255">
        <v>0</v>
      </c>
      <c r="CO77" s="1255"/>
      <c r="CP77" s="1255"/>
      <c r="CQ77" s="1255"/>
      <c r="CR77" s="1255"/>
      <c r="CS77" s="1255"/>
      <c r="CT77" s="1255"/>
      <c r="CU77" s="1255"/>
      <c r="CV77" s="1255">
        <v>0</v>
      </c>
      <c r="CW77" s="1255"/>
      <c r="CX77" s="1255"/>
      <c r="CY77" s="1255"/>
      <c r="CZ77" s="1255"/>
      <c r="DA77" s="1255"/>
      <c r="DB77" s="1255"/>
      <c r="DC77" s="1255"/>
    </row>
    <row r="78" spans="2:107" x14ac:dyDescent="0.15">
      <c r="B78" s="1225"/>
      <c r="G78" s="1244"/>
      <c r="H78" s="1244"/>
      <c r="I78" s="1244"/>
      <c r="J78" s="1244"/>
      <c r="K78" s="1272"/>
      <c r="L78" s="1272"/>
      <c r="M78" s="1272"/>
      <c r="N78" s="1272"/>
      <c r="AN78" s="1250"/>
      <c r="AO78" s="1250"/>
      <c r="AP78" s="1250"/>
      <c r="AQ78" s="1250"/>
      <c r="AR78" s="1250"/>
      <c r="AS78" s="1250"/>
      <c r="AT78" s="1250"/>
      <c r="AU78" s="1250"/>
      <c r="AV78" s="1250"/>
      <c r="AW78" s="1250"/>
      <c r="AX78" s="1250"/>
      <c r="AY78" s="1250"/>
      <c r="AZ78" s="1250"/>
      <c r="BA78" s="1250"/>
      <c r="BB78" s="1254"/>
      <c r="BC78" s="1254"/>
      <c r="BD78" s="1254"/>
      <c r="BE78" s="1254"/>
      <c r="BF78" s="1254"/>
      <c r="BG78" s="1254"/>
      <c r="BH78" s="1254"/>
      <c r="BI78" s="1254"/>
      <c r="BJ78" s="1254"/>
      <c r="BK78" s="1254"/>
      <c r="BL78" s="1254"/>
      <c r="BM78" s="1254"/>
      <c r="BN78" s="1254"/>
      <c r="BO78" s="1254"/>
      <c r="BP78" s="1255"/>
      <c r="BQ78" s="1255"/>
      <c r="BR78" s="1255"/>
      <c r="BS78" s="1255"/>
      <c r="BT78" s="1255"/>
      <c r="BU78" s="1255"/>
      <c r="BV78" s="1255"/>
      <c r="BW78" s="1255"/>
      <c r="BX78" s="1255"/>
      <c r="BY78" s="1255"/>
      <c r="BZ78" s="1255"/>
      <c r="CA78" s="1255"/>
      <c r="CB78" s="1255"/>
      <c r="CC78" s="1255"/>
      <c r="CD78" s="1255"/>
      <c r="CE78" s="1255"/>
      <c r="CF78" s="1255"/>
      <c r="CG78" s="1255"/>
      <c r="CH78" s="1255"/>
      <c r="CI78" s="1255"/>
      <c r="CJ78" s="1255"/>
      <c r="CK78" s="1255"/>
      <c r="CL78" s="1255"/>
      <c r="CM78" s="1255"/>
      <c r="CN78" s="1255"/>
      <c r="CO78" s="1255"/>
      <c r="CP78" s="1255"/>
      <c r="CQ78" s="1255"/>
      <c r="CR78" s="1255"/>
      <c r="CS78" s="1255"/>
      <c r="CT78" s="1255"/>
      <c r="CU78" s="1255"/>
      <c r="CV78" s="1255"/>
      <c r="CW78" s="1255"/>
      <c r="CX78" s="1255"/>
      <c r="CY78" s="1255"/>
      <c r="CZ78" s="1255"/>
      <c r="DA78" s="1255"/>
      <c r="DB78" s="1255"/>
      <c r="DC78" s="1255"/>
    </row>
    <row r="79" spans="2:107" x14ac:dyDescent="0.15">
      <c r="B79" s="1225"/>
      <c r="G79" s="1244"/>
      <c r="H79" s="1244"/>
      <c r="I79" s="1257"/>
      <c r="J79" s="1257"/>
      <c r="K79" s="1273"/>
      <c r="L79" s="1273"/>
      <c r="M79" s="1273"/>
      <c r="N79" s="1273"/>
      <c r="AN79" s="1250"/>
      <c r="AO79" s="1250"/>
      <c r="AP79" s="1250"/>
      <c r="AQ79" s="1250"/>
      <c r="AR79" s="1250"/>
      <c r="AS79" s="1250"/>
      <c r="AT79" s="1250"/>
      <c r="AU79" s="1250"/>
      <c r="AV79" s="1250"/>
      <c r="AW79" s="1250"/>
      <c r="AX79" s="1250"/>
      <c r="AY79" s="1250"/>
      <c r="AZ79" s="1250"/>
      <c r="BA79" s="1250"/>
      <c r="BB79" s="1254" t="s">
        <v>572</v>
      </c>
      <c r="BC79" s="1254"/>
      <c r="BD79" s="1254"/>
      <c r="BE79" s="1254"/>
      <c r="BF79" s="1254"/>
      <c r="BG79" s="1254"/>
      <c r="BH79" s="1254"/>
      <c r="BI79" s="1254"/>
      <c r="BJ79" s="1254"/>
      <c r="BK79" s="1254"/>
      <c r="BL79" s="1254"/>
      <c r="BM79" s="1254"/>
      <c r="BN79" s="1254"/>
      <c r="BO79" s="1254"/>
      <c r="BP79" s="1255">
        <v>7.4</v>
      </c>
      <c r="BQ79" s="1255"/>
      <c r="BR79" s="1255"/>
      <c r="BS79" s="1255"/>
      <c r="BT79" s="1255"/>
      <c r="BU79" s="1255"/>
      <c r="BV79" s="1255"/>
      <c r="BW79" s="1255"/>
      <c r="BX79" s="1255">
        <v>8</v>
      </c>
      <c r="BY79" s="1255"/>
      <c r="BZ79" s="1255"/>
      <c r="CA79" s="1255"/>
      <c r="CB79" s="1255"/>
      <c r="CC79" s="1255"/>
      <c r="CD79" s="1255"/>
      <c r="CE79" s="1255"/>
      <c r="CF79" s="1255">
        <v>6.6</v>
      </c>
      <c r="CG79" s="1255"/>
      <c r="CH79" s="1255"/>
      <c r="CI79" s="1255"/>
      <c r="CJ79" s="1255"/>
      <c r="CK79" s="1255"/>
      <c r="CL79" s="1255"/>
      <c r="CM79" s="1255"/>
      <c r="CN79" s="1255">
        <v>6.8</v>
      </c>
      <c r="CO79" s="1255"/>
      <c r="CP79" s="1255"/>
      <c r="CQ79" s="1255"/>
      <c r="CR79" s="1255"/>
      <c r="CS79" s="1255"/>
      <c r="CT79" s="1255"/>
      <c r="CU79" s="1255"/>
      <c r="CV79" s="1255">
        <v>7.3</v>
      </c>
      <c r="CW79" s="1255"/>
      <c r="CX79" s="1255"/>
      <c r="CY79" s="1255"/>
      <c r="CZ79" s="1255"/>
      <c r="DA79" s="1255"/>
      <c r="DB79" s="1255"/>
      <c r="DC79" s="1255"/>
    </row>
    <row r="80" spans="2:107" x14ac:dyDescent="0.15">
      <c r="B80" s="1225"/>
      <c r="G80" s="1244"/>
      <c r="H80" s="1244"/>
      <c r="I80" s="1257"/>
      <c r="J80" s="1257"/>
      <c r="K80" s="1273"/>
      <c r="L80" s="1273"/>
      <c r="M80" s="1273"/>
      <c r="N80" s="1273"/>
      <c r="AN80" s="1250"/>
      <c r="AO80" s="1250"/>
      <c r="AP80" s="1250"/>
      <c r="AQ80" s="1250"/>
      <c r="AR80" s="1250"/>
      <c r="AS80" s="1250"/>
      <c r="AT80" s="1250"/>
      <c r="AU80" s="1250"/>
      <c r="AV80" s="1250"/>
      <c r="AW80" s="1250"/>
      <c r="AX80" s="1250"/>
      <c r="AY80" s="1250"/>
      <c r="AZ80" s="1250"/>
      <c r="BA80" s="1250"/>
      <c r="BB80" s="1254"/>
      <c r="BC80" s="1254"/>
      <c r="BD80" s="1254"/>
      <c r="BE80" s="1254"/>
      <c r="BF80" s="1254"/>
      <c r="BG80" s="1254"/>
      <c r="BH80" s="1254"/>
      <c r="BI80" s="1254"/>
      <c r="BJ80" s="1254"/>
      <c r="BK80" s="1254"/>
      <c r="BL80" s="1254"/>
      <c r="BM80" s="1254"/>
      <c r="BN80" s="1254"/>
      <c r="BO80" s="1254"/>
      <c r="BP80" s="1255"/>
      <c r="BQ80" s="1255"/>
      <c r="BR80" s="1255"/>
      <c r="BS80" s="1255"/>
      <c r="BT80" s="1255"/>
      <c r="BU80" s="1255"/>
      <c r="BV80" s="1255"/>
      <c r="BW80" s="1255"/>
      <c r="BX80" s="1255"/>
      <c r="BY80" s="1255"/>
      <c r="BZ80" s="1255"/>
      <c r="CA80" s="1255"/>
      <c r="CB80" s="1255"/>
      <c r="CC80" s="1255"/>
      <c r="CD80" s="1255"/>
      <c r="CE80" s="1255"/>
      <c r="CF80" s="1255"/>
      <c r="CG80" s="1255"/>
      <c r="CH80" s="1255"/>
      <c r="CI80" s="1255"/>
      <c r="CJ80" s="1255"/>
      <c r="CK80" s="1255"/>
      <c r="CL80" s="1255"/>
      <c r="CM80" s="1255"/>
      <c r="CN80" s="1255"/>
      <c r="CO80" s="1255"/>
      <c r="CP80" s="1255"/>
      <c r="CQ80" s="1255"/>
      <c r="CR80" s="1255"/>
      <c r="CS80" s="1255"/>
      <c r="CT80" s="1255"/>
      <c r="CU80" s="1255"/>
      <c r="CV80" s="1255"/>
      <c r="CW80" s="1255"/>
      <c r="CX80" s="1255"/>
      <c r="CY80" s="1255"/>
      <c r="CZ80" s="1255"/>
      <c r="DA80" s="1255"/>
      <c r="DB80" s="1255"/>
      <c r="DC80" s="1255"/>
    </row>
    <row r="81" spans="2:109" x14ac:dyDescent="0.15">
      <c r="B81" s="1225"/>
    </row>
    <row r="82" spans="2:109" ht="17.25" x14ac:dyDescent="0.15">
      <c r="B82" s="1225"/>
      <c r="K82" s="1274"/>
      <c r="L82" s="1274"/>
      <c r="M82" s="1274"/>
      <c r="N82" s="1274"/>
      <c r="AQ82" s="1274"/>
      <c r="AR82" s="1274"/>
      <c r="AS82" s="1274"/>
      <c r="AT82" s="1274"/>
      <c r="BC82" s="1274"/>
      <c r="BD82" s="1274"/>
      <c r="BE82" s="1274"/>
      <c r="BF82" s="1274"/>
      <c r="BO82" s="1274"/>
      <c r="BP82" s="1274"/>
      <c r="BQ82" s="1274"/>
      <c r="BR82" s="1274"/>
      <c r="CA82" s="1274"/>
      <c r="CB82" s="1274"/>
      <c r="CC82" s="1274"/>
      <c r="CD82" s="1274"/>
      <c r="CM82" s="1274"/>
      <c r="CN82" s="1274"/>
      <c r="CO82" s="1274"/>
      <c r="CP82" s="1274"/>
      <c r="CY82" s="1274"/>
      <c r="CZ82" s="1274"/>
      <c r="DA82" s="1274"/>
      <c r="DB82" s="1274"/>
      <c r="DC82" s="1274"/>
    </row>
    <row r="83" spans="2:109" x14ac:dyDescent="0.15">
      <c r="B83" s="1227"/>
      <c r="C83" s="1228"/>
      <c r="D83" s="1228"/>
      <c r="E83" s="1228"/>
      <c r="F83" s="1228"/>
      <c r="G83" s="1228"/>
      <c r="H83" s="1228"/>
      <c r="I83" s="1228"/>
      <c r="J83" s="1228"/>
      <c r="K83" s="1228"/>
      <c r="L83" s="1228"/>
      <c r="M83" s="1228"/>
      <c r="N83" s="1228"/>
      <c r="O83" s="1228"/>
      <c r="P83" s="1228"/>
      <c r="Q83" s="1228"/>
      <c r="R83" s="1228"/>
      <c r="S83" s="1228"/>
      <c r="T83" s="1228"/>
      <c r="U83" s="1228"/>
      <c r="V83" s="1228"/>
      <c r="W83" s="1228"/>
      <c r="X83" s="1228"/>
      <c r="Y83" s="1228"/>
      <c r="Z83" s="1228"/>
      <c r="AA83" s="1228"/>
      <c r="AB83" s="1228"/>
      <c r="AC83" s="1228"/>
      <c r="AD83" s="1228"/>
      <c r="AE83" s="1228"/>
      <c r="AF83" s="1228"/>
      <c r="AG83" s="1228"/>
      <c r="AH83" s="1228"/>
      <c r="AI83" s="1228"/>
      <c r="AJ83" s="1228"/>
      <c r="AK83" s="1228"/>
      <c r="AL83" s="1228"/>
      <c r="AM83" s="1228"/>
      <c r="AN83" s="1228"/>
      <c r="AO83" s="1228"/>
      <c r="AP83" s="1228"/>
      <c r="AQ83" s="1228"/>
      <c r="AR83" s="1228"/>
      <c r="AS83" s="1228"/>
      <c r="AT83" s="1228"/>
      <c r="AU83" s="1228"/>
      <c r="AV83" s="1228"/>
      <c r="AW83" s="1228"/>
      <c r="AX83" s="1228"/>
      <c r="AY83" s="1228"/>
      <c r="AZ83" s="1228"/>
      <c r="BA83" s="1228"/>
      <c r="BB83" s="1228"/>
      <c r="BC83" s="1228"/>
      <c r="BD83" s="1228"/>
      <c r="BE83" s="1228"/>
      <c r="BF83" s="1228"/>
      <c r="BG83" s="1228"/>
      <c r="BH83" s="1228"/>
      <c r="BI83" s="1228"/>
      <c r="BJ83" s="1228"/>
      <c r="BK83" s="1228"/>
      <c r="BL83" s="1228"/>
      <c r="BM83" s="1228"/>
      <c r="BN83" s="1228"/>
      <c r="BO83" s="1228"/>
      <c r="BP83" s="1228"/>
      <c r="BQ83" s="1228"/>
      <c r="BR83" s="1228"/>
      <c r="BS83" s="1228"/>
      <c r="BT83" s="1228"/>
      <c r="BU83" s="1228"/>
      <c r="BV83" s="1228"/>
      <c r="BW83" s="1228"/>
      <c r="BX83" s="1228"/>
      <c r="BY83" s="1228"/>
      <c r="BZ83" s="1228"/>
      <c r="CA83" s="1228"/>
      <c r="CB83" s="1228"/>
      <c r="CC83" s="1228"/>
      <c r="CD83" s="1228"/>
      <c r="CE83" s="1228"/>
      <c r="CF83" s="1228"/>
      <c r="CG83" s="1228"/>
      <c r="CH83" s="1228"/>
      <c r="CI83" s="1228"/>
      <c r="CJ83" s="1228"/>
      <c r="CK83" s="1228"/>
      <c r="CL83" s="1228"/>
      <c r="CM83" s="1228"/>
      <c r="CN83" s="1228"/>
      <c r="CO83" s="1228"/>
      <c r="CP83" s="1228"/>
      <c r="CQ83" s="1228"/>
      <c r="CR83" s="1228"/>
      <c r="CS83" s="1228"/>
      <c r="CT83" s="1228"/>
      <c r="CU83" s="1228"/>
      <c r="CV83" s="1228"/>
      <c r="CW83" s="1228"/>
      <c r="CX83" s="1228"/>
      <c r="CY83" s="1228"/>
      <c r="CZ83" s="1228"/>
      <c r="DA83" s="1228"/>
      <c r="DB83" s="1228"/>
      <c r="DC83" s="1228"/>
      <c r="DD83" s="1229"/>
    </row>
    <row r="84" spans="2:109" x14ac:dyDescent="0.15">
      <c r="DD84" s="1219"/>
      <c r="DE84" s="1219"/>
    </row>
    <row r="85" spans="2:109" x14ac:dyDescent="0.15">
      <c r="DD85" s="1219"/>
      <c r="DE85" s="1219"/>
    </row>
  </sheetData>
  <sheetProtection algorithmName="SHA-512" hashValue="rLW42xoDVO1srGG1RbGQ2aS3T/Gn2HjWwSv+nJrN7H59xY4x3WFZgFESLBBnPd1SssejBfV3k/u3tNjnIiXxdQ==" saltValue="oj35/QFCsFRox1qv9amxfA==" spinCount="100000" sheet="1" objects="1" scenarios="1" formatCells="0"/>
  <dataConsolidate/>
  <mergeCells count="112">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 ref="BP75:BW76"/>
    <mergeCell ref="BX75:CE76"/>
    <mergeCell ref="CF75:CM76"/>
    <mergeCell ref="CN75:CU76"/>
    <mergeCell ref="CV75:DC76"/>
    <mergeCell ref="G77:H80"/>
    <mergeCell ref="I77:J78"/>
    <mergeCell ref="K77:K78"/>
    <mergeCell ref="L77:L78"/>
    <mergeCell ref="M77:M78"/>
    <mergeCell ref="BX73:CE74"/>
    <mergeCell ref="CF73:CM74"/>
    <mergeCell ref="CN73:CU74"/>
    <mergeCell ref="CV73:DC74"/>
    <mergeCell ref="I75:J76"/>
    <mergeCell ref="K75:K76"/>
    <mergeCell ref="L75:L76"/>
    <mergeCell ref="M75:M76"/>
    <mergeCell ref="N75:N76"/>
    <mergeCell ref="BB75:BO7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P57:BW58"/>
    <mergeCell ref="BX57:CE58"/>
    <mergeCell ref="CF57:CM58"/>
    <mergeCell ref="CN57:CU58"/>
    <mergeCell ref="CV57:DC58"/>
    <mergeCell ref="AN65:DC69"/>
    <mergeCell ref="BX55:CE56"/>
    <mergeCell ref="CF55:CM56"/>
    <mergeCell ref="CN55:CU56"/>
    <mergeCell ref="CV55:DC56"/>
    <mergeCell ref="I57:J58"/>
    <mergeCell ref="K57:K58"/>
    <mergeCell ref="L57:L58"/>
    <mergeCell ref="M57:M58"/>
    <mergeCell ref="N57:N58"/>
    <mergeCell ref="BB57:BO58"/>
    <mergeCell ref="CV53:DC54"/>
    <mergeCell ref="G55:H58"/>
    <mergeCell ref="I55:J56"/>
    <mergeCell ref="K55:K56"/>
    <mergeCell ref="L55:L56"/>
    <mergeCell ref="M55:M56"/>
    <mergeCell ref="N55:N56"/>
    <mergeCell ref="AN55:BA58"/>
    <mergeCell ref="BB55:BO56"/>
    <mergeCell ref="BP55:BW56"/>
    <mergeCell ref="CV51:DC52"/>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CN51:CU52"/>
    <mergeCell ref="CN53:CU54"/>
    <mergeCell ref="G51:H54"/>
    <mergeCell ref="I51:J52"/>
    <mergeCell ref="K51:K52"/>
    <mergeCell ref="L51:L52"/>
    <mergeCell ref="M51:M52"/>
    <mergeCell ref="N51:N52"/>
    <mergeCell ref="AN43:DC47"/>
    <mergeCell ref="G50:J50"/>
    <mergeCell ref="AN50:BO50"/>
    <mergeCell ref="BP50:BW50"/>
    <mergeCell ref="BX50:CE50"/>
    <mergeCell ref="CF50:CM50"/>
    <mergeCell ref="CN50:CU50"/>
    <mergeCell ref="CV50:DC50"/>
  </mergeCells>
  <phoneticPr fontId="2"/>
  <printOptions horizontalCentered="1" verticalCentered="1"/>
  <pageMargins left="0" right="0" top="0.19685039370078741" bottom="0.31496062992125984" header="0.39370078740157483" footer="0"/>
  <pageSetup paperSize="9" scale="50"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2ECC985-9944-46B2-9D3E-3440CCEFBB64}">
  <sheetPr>
    <pageSetUpPr fitToPage="1"/>
  </sheetPr>
  <dimension ref="A1:DR125"/>
  <sheetViews>
    <sheetView showGridLines="0" zoomScaleNormal="100" zoomScaleSheetLayoutView="70" workbookViewId="0"/>
  </sheetViews>
  <sheetFormatPr defaultColWidth="0" defaultRowHeight="13.5" customHeight="1" zeroHeight="1" x14ac:dyDescent="0.15"/>
  <cols>
    <col min="1" max="34" width="2.5" style="260" customWidth="1"/>
    <col min="35" max="122" width="2.5" style="259" customWidth="1"/>
    <col min="123" max="16384" width="2.5" style="259" hidden="1"/>
  </cols>
  <sheetData>
    <row r="1" spans="1:34" ht="13.5" customHeight="1" x14ac:dyDescent="0.15">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row>
    <row r="2" spans="1:34" x14ac:dyDescent="0.15">
      <c r="S2" s="259"/>
      <c r="AH2" s="259"/>
    </row>
    <row r="3" spans="1:34" x14ac:dyDescent="0.15">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row>
    <row r="4" spans="1:34" x14ac:dyDescent="0.15"/>
    <row r="5" spans="1:34" x14ac:dyDescent="0.15"/>
    <row r="6" spans="1:34" x14ac:dyDescent="0.15"/>
    <row r="7" spans="1:34" x14ac:dyDescent="0.15"/>
    <row r="8" spans="1:34" x14ac:dyDescent="0.15"/>
    <row r="9" spans="1:34" x14ac:dyDescent="0.15">
      <c r="AH9" s="259"/>
    </row>
    <row r="10" spans="1:34" x14ac:dyDescent="0.15"/>
    <row r="11" spans="1:34" x14ac:dyDescent="0.15"/>
    <row r="12" spans="1:34" x14ac:dyDescent="0.15"/>
    <row r="13" spans="1:34" x14ac:dyDescent="0.15"/>
    <row r="14" spans="1:34" x14ac:dyDescent="0.15"/>
    <row r="15" spans="1:34" x14ac:dyDescent="0.15"/>
    <row r="16" spans="1:34" x14ac:dyDescent="0.15"/>
    <row r="17" spans="12:34" x14ac:dyDescent="0.15">
      <c r="AH17" s="259"/>
    </row>
    <row r="18" spans="12:34" x14ac:dyDescent="0.15"/>
    <row r="19" spans="12:34" x14ac:dyDescent="0.15"/>
    <row r="20" spans="12:34" x14ac:dyDescent="0.15">
      <c r="AH20" s="259"/>
    </row>
    <row r="21" spans="12:34" x14ac:dyDescent="0.15">
      <c r="AH21" s="259"/>
    </row>
    <row r="22" spans="12:34" x14ac:dyDescent="0.15"/>
    <row r="23" spans="12:34" x14ac:dyDescent="0.15"/>
    <row r="24" spans="12:34" x14ac:dyDescent="0.15">
      <c r="Q24" s="259"/>
    </row>
    <row r="25" spans="12:34" x14ac:dyDescent="0.15"/>
    <row r="26" spans="12:34" x14ac:dyDescent="0.15"/>
    <row r="27" spans="12:34" x14ac:dyDescent="0.15"/>
    <row r="28" spans="12:34" x14ac:dyDescent="0.15">
      <c r="O28" s="259"/>
      <c r="T28" s="259"/>
      <c r="AH28" s="259"/>
    </row>
    <row r="29" spans="12:34" x14ac:dyDescent="0.15"/>
    <row r="30" spans="12:34" x14ac:dyDescent="0.15"/>
    <row r="31" spans="12:34" x14ac:dyDescent="0.15">
      <c r="Q31" s="259"/>
    </row>
    <row r="32" spans="12:34" x14ac:dyDescent="0.15">
      <c r="L32" s="259"/>
    </row>
    <row r="33" spans="2:34" x14ac:dyDescent="0.15">
      <c r="C33" s="259"/>
      <c r="E33" s="259"/>
      <c r="G33" s="259"/>
      <c r="I33" s="259"/>
      <c r="X33" s="259"/>
    </row>
    <row r="34" spans="2:34" x14ac:dyDescent="0.15">
      <c r="B34" s="259"/>
      <c r="P34" s="259"/>
      <c r="R34" s="259"/>
      <c r="T34" s="259"/>
    </row>
    <row r="35" spans="2:34" x14ac:dyDescent="0.15">
      <c r="D35" s="259"/>
      <c r="W35" s="259"/>
      <c r="AC35" s="259"/>
      <c r="AD35" s="259"/>
      <c r="AE35" s="259"/>
      <c r="AF35" s="259"/>
      <c r="AG35" s="259"/>
      <c r="AH35" s="259"/>
    </row>
    <row r="36" spans="2:34" x14ac:dyDescent="0.15">
      <c r="H36" s="259"/>
      <c r="J36" s="259"/>
      <c r="K36" s="259"/>
      <c r="M36" s="259"/>
      <c r="Y36" s="259"/>
      <c r="Z36" s="259"/>
      <c r="AA36" s="259"/>
      <c r="AB36" s="259"/>
      <c r="AC36" s="259"/>
      <c r="AD36" s="259"/>
      <c r="AE36" s="259"/>
      <c r="AF36" s="259"/>
      <c r="AG36" s="259"/>
      <c r="AH36" s="259"/>
    </row>
    <row r="37" spans="2:34" x14ac:dyDescent="0.15">
      <c r="AH37" s="259"/>
    </row>
    <row r="38" spans="2:34" x14ac:dyDescent="0.15">
      <c r="AG38" s="259"/>
      <c r="AH38" s="259"/>
    </row>
    <row r="39" spans="2:34" x14ac:dyDescent="0.15"/>
    <row r="40" spans="2:34" x14ac:dyDescent="0.15">
      <c r="X40" s="259"/>
    </row>
    <row r="41" spans="2:34" x14ac:dyDescent="0.15">
      <c r="R41" s="259"/>
    </row>
    <row r="42" spans="2:34" x14ac:dyDescent="0.15">
      <c r="W42" s="259"/>
    </row>
    <row r="43" spans="2:34" x14ac:dyDescent="0.15">
      <c r="Y43" s="259"/>
      <c r="Z43" s="259"/>
      <c r="AA43" s="259"/>
      <c r="AB43" s="259"/>
      <c r="AC43" s="259"/>
      <c r="AD43" s="259"/>
      <c r="AE43" s="259"/>
      <c r="AF43" s="259"/>
      <c r="AG43" s="259"/>
      <c r="AH43" s="259"/>
    </row>
    <row r="44" spans="2:34" x14ac:dyDescent="0.15">
      <c r="AH44" s="259"/>
    </row>
    <row r="45" spans="2:34" x14ac:dyDescent="0.15">
      <c r="X45" s="259"/>
    </row>
    <row r="46" spans="2:34" x14ac:dyDescent="0.15"/>
    <row r="47" spans="2:34" x14ac:dyDescent="0.15"/>
    <row r="48" spans="2:34" x14ac:dyDescent="0.15">
      <c r="W48" s="259"/>
      <c r="Y48" s="259"/>
      <c r="Z48" s="259"/>
      <c r="AA48" s="259"/>
      <c r="AB48" s="259"/>
      <c r="AC48" s="259"/>
      <c r="AD48" s="259"/>
      <c r="AE48" s="259"/>
      <c r="AF48" s="259"/>
      <c r="AG48" s="259"/>
      <c r="AH48" s="259"/>
    </row>
    <row r="49" spans="28:34" x14ac:dyDescent="0.15"/>
    <row r="50" spans="28:34" x14ac:dyDescent="0.15">
      <c r="AE50" s="259"/>
      <c r="AF50" s="259"/>
      <c r="AG50" s="259"/>
      <c r="AH50" s="259"/>
    </row>
    <row r="51" spans="28:34" x14ac:dyDescent="0.15">
      <c r="AC51" s="259"/>
      <c r="AD51" s="259"/>
      <c r="AE51" s="259"/>
      <c r="AF51" s="259"/>
      <c r="AG51" s="259"/>
      <c r="AH51" s="259"/>
    </row>
    <row r="52" spans="28:34" x14ac:dyDescent="0.15"/>
    <row r="53" spans="28:34" x14ac:dyDescent="0.15">
      <c r="AF53" s="259"/>
      <c r="AG53" s="259"/>
      <c r="AH53" s="259"/>
    </row>
    <row r="54" spans="28:34" x14ac:dyDescent="0.15">
      <c r="AH54" s="259"/>
    </row>
    <row r="55" spans="28:34" x14ac:dyDescent="0.15"/>
    <row r="56" spans="28:34" x14ac:dyDescent="0.15">
      <c r="AB56" s="259"/>
      <c r="AC56" s="259"/>
      <c r="AD56" s="259"/>
      <c r="AE56" s="259"/>
      <c r="AF56" s="259"/>
      <c r="AG56" s="259"/>
      <c r="AH56" s="259"/>
    </row>
    <row r="57" spans="28:34" x14ac:dyDescent="0.15">
      <c r="AH57" s="259"/>
    </row>
    <row r="58" spans="28:34" x14ac:dyDescent="0.15">
      <c r="AH58" s="259"/>
    </row>
    <row r="59" spans="28:34" x14ac:dyDescent="0.15"/>
    <row r="60" spans="28:34" x14ac:dyDescent="0.15"/>
    <row r="61" spans="28:34" x14ac:dyDescent="0.15"/>
    <row r="62" spans="28:34" x14ac:dyDescent="0.15"/>
    <row r="63" spans="28:34" x14ac:dyDescent="0.15">
      <c r="AH63" s="259"/>
    </row>
    <row r="64" spans="28:34" x14ac:dyDescent="0.15">
      <c r="AG64" s="259"/>
      <c r="AH64" s="259"/>
    </row>
    <row r="65" spans="28:34" x14ac:dyDescent="0.15"/>
    <row r="66" spans="28:34" x14ac:dyDescent="0.15"/>
    <row r="67" spans="28:34" x14ac:dyDescent="0.15"/>
    <row r="68" spans="28:34" x14ac:dyDescent="0.15">
      <c r="AB68" s="259"/>
      <c r="AC68" s="259"/>
      <c r="AD68" s="259"/>
      <c r="AE68" s="259"/>
      <c r="AF68" s="259"/>
      <c r="AG68" s="259"/>
      <c r="AH68" s="259"/>
    </row>
    <row r="69" spans="28:34" x14ac:dyDescent="0.15">
      <c r="AF69" s="259"/>
      <c r="AG69" s="259"/>
      <c r="AH69" s="259"/>
    </row>
    <row r="70" spans="28:34" x14ac:dyDescent="0.15"/>
    <row r="71" spans="28:34" x14ac:dyDescent="0.15"/>
    <row r="72" spans="28:34" x14ac:dyDescent="0.15"/>
    <row r="73" spans="28:34" x14ac:dyDescent="0.15"/>
    <row r="74" spans="28:34" x14ac:dyDescent="0.15"/>
    <row r="75" spans="28:34" x14ac:dyDescent="0.15">
      <c r="AH75" s="259"/>
    </row>
    <row r="76" spans="28:34" x14ac:dyDescent="0.15">
      <c r="AF76" s="259"/>
      <c r="AG76" s="259"/>
      <c r="AH76" s="259"/>
    </row>
    <row r="77" spans="28:34" x14ac:dyDescent="0.15">
      <c r="AG77" s="259"/>
      <c r="AH77" s="259"/>
    </row>
    <row r="78" spans="28:34" x14ac:dyDescent="0.15"/>
    <row r="79" spans="28:34" x14ac:dyDescent="0.15"/>
    <row r="80" spans="28:34" x14ac:dyDescent="0.15"/>
    <row r="81" spans="25:34" x14ac:dyDescent="0.15"/>
    <row r="82" spans="25:34" x14ac:dyDescent="0.15">
      <c r="Y82" s="259"/>
    </row>
    <row r="83" spans="25:34" x14ac:dyDescent="0.15">
      <c r="Y83" s="259"/>
      <c r="Z83" s="259"/>
      <c r="AA83" s="259"/>
      <c r="AB83" s="259"/>
      <c r="AC83" s="259"/>
      <c r="AD83" s="259"/>
      <c r="AE83" s="259"/>
      <c r="AF83" s="259"/>
      <c r="AG83" s="259"/>
      <c r="AH83" s="259"/>
    </row>
    <row r="84" spans="25:34" x14ac:dyDescent="0.15"/>
    <row r="85" spans="25:34" x14ac:dyDescent="0.15"/>
    <row r="86" spans="25:34" x14ac:dyDescent="0.15"/>
    <row r="87" spans="25:34" x14ac:dyDescent="0.15"/>
    <row r="88" spans="25:34" x14ac:dyDescent="0.15">
      <c r="AH88" s="259"/>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59"/>
      <c r="AG94" s="259"/>
      <c r="AH94" s="259"/>
    </row>
    <row r="95" spans="25:34" ht="13.5" customHeight="1" x14ac:dyDescent="0.15">
      <c r="AH95" s="259"/>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59"/>
    </row>
    <row r="102" spans="33:34" ht="13.5" customHeight="1" x14ac:dyDescent="0.15"/>
    <row r="103" spans="33:34" ht="13.5" customHeight="1" x14ac:dyDescent="0.15"/>
    <row r="104" spans="33:34" ht="13.5" customHeight="1" x14ac:dyDescent="0.15">
      <c r="AG104" s="259"/>
      <c r="AH104" s="259"/>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59"/>
    </row>
    <row r="117" spans="34:122" ht="13.5" customHeight="1" x14ac:dyDescent="0.15"/>
    <row r="118" spans="34:122" ht="13.5" customHeight="1" x14ac:dyDescent="0.15"/>
    <row r="119" spans="34:122" ht="13.5" customHeight="1" x14ac:dyDescent="0.15"/>
    <row r="120" spans="34:122" ht="13.5" customHeight="1" x14ac:dyDescent="0.15">
      <c r="AH120" s="259"/>
    </row>
    <row r="121" spans="34:122" ht="13.5" customHeight="1" x14ac:dyDescent="0.15">
      <c r="AH121" s="259"/>
    </row>
    <row r="122" spans="34:122" ht="13.5" customHeight="1" x14ac:dyDescent="0.15"/>
    <row r="123" spans="34:122" ht="13.5" customHeight="1" x14ac:dyDescent="0.15"/>
    <row r="124" spans="34:122" ht="13.5" customHeight="1" x14ac:dyDescent="0.15"/>
    <row r="125" spans="34:122" ht="13.5" customHeight="1" x14ac:dyDescent="0.15">
      <c r="DR125" s="259" t="s">
        <v>477</v>
      </c>
    </row>
  </sheetData>
  <sheetProtection algorithmName="SHA-512" hashValue="RGTeufIK48mkj73WGXiCKIPdVghqNX/oNXV5L1UzzDoDxXpTTOQ2puSJL7tmBlgF2oszP76yVjSFVbe++pIr4A==" saltValue="KyrEF+dU2p8hdOaF0yai/g==" spinCount="100000" sheet="1" objects="1" scenarios="1"/>
  <dataConsolidate/>
  <phoneticPr fontId="2"/>
  <printOptions horizontalCentered="1" verticalCentered="1"/>
  <pageMargins left="0" right="0" top="0.19685039370078741" bottom="0" header="0.39370078740157483" footer="0"/>
  <pageSetup paperSize="9" scale="35"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B5001D6-5B34-4BB2-8812-51FA58F8E3D1}">
  <sheetPr>
    <pageSetUpPr fitToPage="1"/>
  </sheetPr>
  <dimension ref="A1:DR125"/>
  <sheetViews>
    <sheetView showGridLines="0" zoomScaleNormal="100" zoomScaleSheetLayoutView="55" workbookViewId="0"/>
  </sheetViews>
  <sheetFormatPr defaultColWidth="0" defaultRowHeight="13.5" customHeight="1" zeroHeight="1" x14ac:dyDescent="0.15"/>
  <cols>
    <col min="1" max="34" width="2.5" style="260" customWidth="1"/>
    <col min="35" max="122" width="2.5" style="259" customWidth="1"/>
    <col min="123" max="16384" width="2.5" style="259" hidden="1"/>
  </cols>
  <sheetData>
    <row r="1" spans="2:34" ht="13.5" customHeight="1" x14ac:dyDescent="0.15">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row>
    <row r="2" spans="2:34" x14ac:dyDescent="0.15">
      <c r="S2" s="259"/>
      <c r="AH2" s="259"/>
    </row>
    <row r="3" spans="2:34" x14ac:dyDescent="0.15">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row>
    <row r="4" spans="2:34" x14ac:dyDescent="0.15"/>
    <row r="5" spans="2:34" x14ac:dyDescent="0.15"/>
    <row r="6" spans="2:34" x14ac:dyDescent="0.15"/>
    <row r="7" spans="2:34" x14ac:dyDescent="0.15"/>
    <row r="8" spans="2:34" x14ac:dyDescent="0.15"/>
    <row r="9" spans="2:34" x14ac:dyDescent="0.15">
      <c r="AH9" s="259"/>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59"/>
    </row>
    <row r="18" spans="12:34" x14ac:dyDescent="0.15"/>
    <row r="19" spans="12:34" x14ac:dyDescent="0.15"/>
    <row r="20" spans="12:34" x14ac:dyDescent="0.15">
      <c r="AH20" s="259"/>
    </row>
    <row r="21" spans="12:34" x14ac:dyDescent="0.15">
      <c r="AH21" s="259"/>
    </row>
    <row r="22" spans="12:34" x14ac:dyDescent="0.15"/>
    <row r="23" spans="12:34" x14ac:dyDescent="0.15"/>
    <row r="24" spans="12:34" x14ac:dyDescent="0.15">
      <c r="Q24" s="259"/>
    </row>
    <row r="25" spans="12:34" x14ac:dyDescent="0.15"/>
    <row r="26" spans="12:34" x14ac:dyDescent="0.15"/>
    <row r="27" spans="12:34" x14ac:dyDescent="0.15"/>
    <row r="28" spans="12:34" x14ac:dyDescent="0.15">
      <c r="O28" s="259"/>
      <c r="T28" s="259"/>
      <c r="AH28" s="259"/>
    </row>
    <row r="29" spans="12:34" x14ac:dyDescent="0.15"/>
    <row r="30" spans="12:34" x14ac:dyDescent="0.15"/>
    <row r="31" spans="12:34" x14ac:dyDescent="0.15">
      <c r="Q31" s="259"/>
    </row>
    <row r="32" spans="12:34" x14ac:dyDescent="0.15">
      <c r="L32" s="259"/>
    </row>
    <row r="33" spans="2:34" x14ac:dyDescent="0.15">
      <c r="C33" s="259"/>
      <c r="E33" s="259"/>
      <c r="G33" s="259"/>
      <c r="I33" s="259"/>
      <c r="X33" s="259"/>
    </row>
    <row r="34" spans="2:34" x14ac:dyDescent="0.15">
      <c r="B34" s="259"/>
      <c r="P34" s="259"/>
      <c r="R34" s="259"/>
      <c r="T34" s="259"/>
    </row>
    <row r="35" spans="2:34" x14ac:dyDescent="0.15">
      <c r="D35" s="259"/>
      <c r="W35" s="259"/>
      <c r="AC35" s="259"/>
      <c r="AD35" s="259"/>
      <c r="AE35" s="259"/>
      <c r="AF35" s="259"/>
      <c r="AG35" s="259"/>
      <c r="AH35" s="259"/>
    </row>
    <row r="36" spans="2:34" x14ac:dyDescent="0.15">
      <c r="H36" s="259"/>
      <c r="J36" s="259"/>
      <c r="K36" s="259"/>
      <c r="M36" s="259"/>
      <c r="Y36" s="259"/>
      <c r="Z36" s="259"/>
      <c r="AA36" s="259"/>
      <c r="AB36" s="259"/>
      <c r="AC36" s="259"/>
      <c r="AD36" s="259"/>
      <c r="AE36" s="259"/>
      <c r="AF36" s="259"/>
      <c r="AG36" s="259"/>
      <c r="AH36" s="259"/>
    </row>
    <row r="37" spans="2:34" x14ac:dyDescent="0.15">
      <c r="AH37" s="259"/>
    </row>
    <row r="38" spans="2:34" x14ac:dyDescent="0.15">
      <c r="AG38" s="259"/>
      <c r="AH38" s="259"/>
    </row>
    <row r="39" spans="2:34" x14ac:dyDescent="0.15"/>
    <row r="40" spans="2:34" x14ac:dyDescent="0.15">
      <c r="X40" s="259"/>
    </row>
    <row r="41" spans="2:34" x14ac:dyDescent="0.15">
      <c r="R41" s="259"/>
    </row>
    <row r="42" spans="2:34" x14ac:dyDescent="0.15">
      <c r="W42" s="259"/>
    </row>
    <row r="43" spans="2:34" x14ac:dyDescent="0.15">
      <c r="Y43" s="259"/>
      <c r="Z43" s="259"/>
      <c r="AA43" s="259"/>
      <c r="AB43" s="259"/>
      <c r="AC43" s="259"/>
      <c r="AD43" s="259"/>
      <c r="AE43" s="259"/>
      <c r="AF43" s="259"/>
      <c r="AG43" s="259"/>
      <c r="AH43" s="259"/>
    </row>
    <row r="44" spans="2:34" x14ac:dyDescent="0.15">
      <c r="AH44" s="259"/>
    </row>
    <row r="45" spans="2:34" x14ac:dyDescent="0.15">
      <c r="X45" s="259"/>
    </row>
    <row r="46" spans="2:34" x14ac:dyDescent="0.15"/>
    <row r="47" spans="2:34" x14ac:dyDescent="0.15"/>
    <row r="48" spans="2:34" x14ac:dyDescent="0.15">
      <c r="W48" s="259"/>
      <c r="Y48" s="259"/>
      <c r="Z48" s="259"/>
      <c r="AA48" s="259"/>
      <c r="AB48" s="259"/>
      <c r="AC48" s="259"/>
      <c r="AD48" s="259"/>
      <c r="AE48" s="259"/>
      <c r="AF48" s="259"/>
      <c r="AG48" s="259"/>
      <c r="AH48" s="259"/>
    </row>
    <row r="49" spans="28:34" x14ac:dyDescent="0.15"/>
    <row r="50" spans="28:34" x14ac:dyDescent="0.15">
      <c r="AE50" s="259"/>
      <c r="AF50" s="259"/>
      <c r="AG50" s="259"/>
      <c r="AH50" s="259"/>
    </row>
    <row r="51" spans="28:34" x14ac:dyDescent="0.15">
      <c r="AC51" s="259"/>
      <c r="AD51" s="259"/>
      <c r="AE51" s="259"/>
      <c r="AF51" s="259"/>
      <c r="AG51" s="259"/>
      <c r="AH51" s="259"/>
    </row>
    <row r="52" spans="28:34" x14ac:dyDescent="0.15"/>
    <row r="53" spans="28:34" x14ac:dyDescent="0.15">
      <c r="AF53" s="259"/>
      <c r="AG53" s="259"/>
      <c r="AH53" s="259"/>
    </row>
    <row r="54" spans="28:34" x14ac:dyDescent="0.15">
      <c r="AH54" s="259"/>
    </row>
    <row r="55" spans="28:34" x14ac:dyDescent="0.15"/>
    <row r="56" spans="28:34" x14ac:dyDescent="0.15">
      <c r="AB56" s="259"/>
      <c r="AC56" s="259"/>
      <c r="AD56" s="259"/>
      <c r="AE56" s="259"/>
      <c r="AF56" s="259"/>
      <c r="AG56" s="259"/>
      <c r="AH56" s="259"/>
    </row>
    <row r="57" spans="28:34" x14ac:dyDescent="0.15">
      <c r="AH57" s="259"/>
    </row>
    <row r="58" spans="28:34" x14ac:dyDescent="0.15">
      <c r="AH58" s="259"/>
    </row>
    <row r="59" spans="28:34" x14ac:dyDescent="0.15">
      <c r="AG59" s="259"/>
      <c r="AH59" s="259"/>
    </row>
    <row r="60" spans="28:34" x14ac:dyDescent="0.15"/>
    <row r="61" spans="28:34" x14ac:dyDescent="0.15"/>
    <row r="62" spans="28:34" x14ac:dyDescent="0.15"/>
    <row r="63" spans="28:34" x14ac:dyDescent="0.15">
      <c r="AH63" s="259"/>
    </row>
    <row r="64" spans="28:34" x14ac:dyDescent="0.15">
      <c r="AG64" s="259"/>
      <c r="AH64" s="259"/>
    </row>
    <row r="65" spans="28:34" x14ac:dyDescent="0.15"/>
    <row r="66" spans="28:34" x14ac:dyDescent="0.15"/>
    <row r="67" spans="28:34" x14ac:dyDescent="0.15"/>
    <row r="68" spans="28:34" x14ac:dyDescent="0.15">
      <c r="AB68" s="259"/>
      <c r="AC68" s="259"/>
      <c r="AD68" s="259"/>
      <c r="AE68" s="259"/>
      <c r="AF68" s="259"/>
      <c r="AG68" s="259"/>
      <c r="AH68" s="259"/>
    </row>
    <row r="69" spans="28:34" x14ac:dyDescent="0.15">
      <c r="AF69" s="259"/>
      <c r="AG69" s="259"/>
      <c r="AH69" s="259"/>
    </row>
    <row r="70" spans="28:34" x14ac:dyDescent="0.15"/>
    <row r="71" spans="28:34" x14ac:dyDescent="0.15"/>
    <row r="72" spans="28:34" x14ac:dyDescent="0.15"/>
    <row r="73" spans="28:34" x14ac:dyDescent="0.15"/>
    <row r="74" spans="28:34" x14ac:dyDescent="0.15"/>
    <row r="75" spans="28:34" x14ac:dyDescent="0.15">
      <c r="AH75" s="259"/>
    </row>
    <row r="76" spans="28:34" x14ac:dyDescent="0.15">
      <c r="AF76" s="259"/>
      <c r="AG76" s="259"/>
      <c r="AH76" s="259"/>
    </row>
    <row r="77" spans="28:34" x14ac:dyDescent="0.15">
      <c r="AG77" s="259"/>
      <c r="AH77" s="259"/>
    </row>
    <row r="78" spans="28:34" x14ac:dyDescent="0.15"/>
    <row r="79" spans="28:34" x14ac:dyDescent="0.15"/>
    <row r="80" spans="28:34" x14ac:dyDescent="0.15"/>
    <row r="81" spans="25:34" x14ac:dyDescent="0.15"/>
    <row r="82" spans="25:34" x14ac:dyDescent="0.15">
      <c r="Y82" s="259"/>
    </row>
    <row r="83" spans="25:34" x14ac:dyDescent="0.15">
      <c r="Y83" s="259"/>
      <c r="Z83" s="259"/>
      <c r="AA83" s="259"/>
      <c r="AB83" s="259"/>
      <c r="AC83" s="259"/>
      <c r="AD83" s="259"/>
      <c r="AE83" s="259"/>
      <c r="AF83" s="259"/>
      <c r="AG83" s="259"/>
      <c r="AH83" s="259"/>
    </row>
    <row r="84" spans="25:34" x14ac:dyDescent="0.15"/>
    <row r="85" spans="25:34" x14ac:dyDescent="0.15"/>
    <row r="86" spans="25:34" x14ac:dyDescent="0.15"/>
    <row r="87" spans="25:34" x14ac:dyDescent="0.15"/>
    <row r="88" spans="25:34" x14ac:dyDescent="0.15">
      <c r="AH88" s="259"/>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59"/>
      <c r="AG94" s="259"/>
      <c r="AH94" s="259"/>
    </row>
    <row r="95" spans="25:34" ht="13.5" customHeight="1" x14ac:dyDescent="0.15">
      <c r="AH95" s="259"/>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59"/>
    </row>
    <row r="102" spans="33:34" ht="13.5" customHeight="1" x14ac:dyDescent="0.15"/>
    <row r="103" spans="33:34" ht="13.5" customHeight="1" x14ac:dyDescent="0.15"/>
    <row r="104" spans="33:34" ht="13.5" customHeight="1" x14ac:dyDescent="0.15">
      <c r="AG104" s="259"/>
      <c r="AH104" s="259"/>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59"/>
    </row>
    <row r="117" spans="34:122" ht="13.5" customHeight="1" x14ac:dyDescent="0.15"/>
    <row r="118" spans="34:122" ht="13.5" customHeight="1" x14ac:dyDescent="0.15"/>
    <row r="119" spans="34:122" ht="13.5" customHeight="1" x14ac:dyDescent="0.15"/>
    <row r="120" spans="34:122" ht="13.5" customHeight="1" x14ac:dyDescent="0.15">
      <c r="AH120" s="259"/>
    </row>
    <row r="121" spans="34:122" ht="13.5" customHeight="1" x14ac:dyDescent="0.15">
      <c r="AH121" s="259"/>
    </row>
    <row r="122" spans="34:122" ht="13.5" customHeight="1" x14ac:dyDescent="0.15"/>
    <row r="123" spans="34:122" ht="13.5" customHeight="1" x14ac:dyDescent="0.15"/>
    <row r="124" spans="34:122" ht="13.5" customHeight="1" x14ac:dyDescent="0.15"/>
    <row r="125" spans="34:122" ht="13.5" customHeight="1" x14ac:dyDescent="0.15">
      <c r="DR125" s="259" t="s">
        <v>477</v>
      </c>
    </row>
  </sheetData>
  <sheetProtection algorithmName="SHA-512" hashValue="ME4XQn3Ojh/Gv0gqbxurh/ofgaWnikBEdBbDn8eTE9oL5ll6Oy8uHFu+YMGz3E+n0wm/h+jORQeu8rspttGeYA==" saltValue="l8wU7LH2TK6h8EOidLTXQA==" spinCount="100000" sheet="1" objects="1" scenarios="1"/>
  <dataConsolidate/>
  <phoneticPr fontId="2"/>
  <printOptions horizontalCentered="1" verticalCentered="1"/>
  <pageMargins left="0" right="0" top="0.19685039370078741" bottom="0" header="0.39370078740157483" footer="0"/>
  <pageSetup paperSize="9" scale="37"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25" defaultRowHeight="13.5" x14ac:dyDescent="0.15"/>
  <cols>
    <col min="1" max="1" width="45.875" style="144" customWidth="1"/>
    <col min="2" max="8" width="13.375" style="144" customWidth="1"/>
    <col min="9" max="16384" width="11.125" style="144"/>
  </cols>
  <sheetData>
    <row r="1" spans="1:8" x14ac:dyDescent="0.15">
      <c r="A1" s="138"/>
      <c r="B1" s="139"/>
      <c r="C1" s="140"/>
      <c r="D1" s="141"/>
      <c r="E1" s="142"/>
      <c r="F1" s="142"/>
      <c r="G1" s="142"/>
      <c r="H1" s="143"/>
    </row>
    <row r="2" spans="1:8" x14ac:dyDescent="0.15">
      <c r="A2" s="145"/>
      <c r="B2" s="146"/>
      <c r="C2" s="147"/>
      <c r="D2" s="148" t="s">
        <v>50</v>
      </c>
      <c r="E2" s="149"/>
      <c r="F2" s="150" t="s">
        <v>526</v>
      </c>
      <c r="G2" s="151"/>
      <c r="H2" s="152"/>
    </row>
    <row r="3" spans="1:8" x14ac:dyDescent="0.15">
      <c r="A3" s="148" t="s">
        <v>519</v>
      </c>
      <c r="B3" s="153"/>
      <c r="C3" s="154"/>
      <c r="D3" s="155">
        <v>1211561</v>
      </c>
      <c r="E3" s="156"/>
      <c r="F3" s="157">
        <v>316937</v>
      </c>
      <c r="G3" s="158"/>
      <c r="H3" s="159"/>
    </row>
    <row r="4" spans="1:8" x14ac:dyDescent="0.15">
      <c r="A4" s="160"/>
      <c r="B4" s="161"/>
      <c r="C4" s="162"/>
      <c r="D4" s="163">
        <v>1087162</v>
      </c>
      <c r="E4" s="164"/>
      <c r="F4" s="165">
        <v>199150</v>
      </c>
      <c r="G4" s="166"/>
      <c r="H4" s="167"/>
    </row>
    <row r="5" spans="1:8" x14ac:dyDescent="0.15">
      <c r="A5" s="148" t="s">
        <v>521</v>
      </c>
      <c r="B5" s="153"/>
      <c r="C5" s="154"/>
      <c r="D5" s="155">
        <v>1348276</v>
      </c>
      <c r="E5" s="156"/>
      <c r="F5" s="157">
        <v>332350</v>
      </c>
      <c r="G5" s="158"/>
      <c r="H5" s="159"/>
    </row>
    <row r="6" spans="1:8" x14ac:dyDescent="0.15">
      <c r="A6" s="160"/>
      <c r="B6" s="161"/>
      <c r="C6" s="162"/>
      <c r="D6" s="163">
        <v>1088308</v>
      </c>
      <c r="E6" s="164"/>
      <c r="F6" s="165">
        <v>200453</v>
      </c>
      <c r="G6" s="166"/>
      <c r="H6" s="167"/>
    </row>
    <row r="7" spans="1:8" x14ac:dyDescent="0.15">
      <c r="A7" s="148" t="s">
        <v>522</v>
      </c>
      <c r="B7" s="153"/>
      <c r="C7" s="154"/>
      <c r="D7" s="155">
        <v>388345</v>
      </c>
      <c r="E7" s="156"/>
      <c r="F7" s="157">
        <v>362690</v>
      </c>
      <c r="G7" s="158"/>
      <c r="H7" s="159"/>
    </row>
    <row r="8" spans="1:8" x14ac:dyDescent="0.15">
      <c r="A8" s="160"/>
      <c r="B8" s="161"/>
      <c r="C8" s="162"/>
      <c r="D8" s="163">
        <v>186887</v>
      </c>
      <c r="E8" s="164"/>
      <c r="F8" s="165">
        <v>172580</v>
      </c>
      <c r="G8" s="166"/>
      <c r="H8" s="167"/>
    </row>
    <row r="9" spans="1:8" x14ac:dyDescent="0.15">
      <c r="A9" s="148" t="s">
        <v>523</v>
      </c>
      <c r="B9" s="153"/>
      <c r="C9" s="154"/>
      <c r="D9" s="155">
        <v>495590</v>
      </c>
      <c r="E9" s="156"/>
      <c r="F9" s="157">
        <v>296093</v>
      </c>
      <c r="G9" s="158"/>
      <c r="H9" s="159"/>
    </row>
    <row r="10" spans="1:8" x14ac:dyDescent="0.15">
      <c r="A10" s="160"/>
      <c r="B10" s="161"/>
      <c r="C10" s="162"/>
      <c r="D10" s="163">
        <v>345393</v>
      </c>
      <c r="E10" s="164"/>
      <c r="F10" s="165">
        <v>140545</v>
      </c>
      <c r="G10" s="166"/>
      <c r="H10" s="167"/>
    </row>
    <row r="11" spans="1:8" x14ac:dyDescent="0.15">
      <c r="A11" s="148" t="s">
        <v>524</v>
      </c>
      <c r="B11" s="153"/>
      <c r="C11" s="154"/>
      <c r="D11" s="155">
        <v>1225552</v>
      </c>
      <c r="E11" s="156"/>
      <c r="F11" s="157">
        <v>308655</v>
      </c>
      <c r="G11" s="158"/>
      <c r="H11" s="159"/>
    </row>
    <row r="12" spans="1:8" x14ac:dyDescent="0.15">
      <c r="A12" s="160"/>
      <c r="B12" s="161"/>
      <c r="C12" s="168"/>
      <c r="D12" s="163">
        <v>986460</v>
      </c>
      <c r="E12" s="164"/>
      <c r="F12" s="165">
        <v>169887</v>
      </c>
      <c r="G12" s="166"/>
      <c r="H12" s="167"/>
    </row>
    <row r="13" spans="1:8" x14ac:dyDescent="0.15">
      <c r="A13" s="148"/>
      <c r="B13" s="153"/>
      <c r="C13" s="169"/>
      <c r="D13" s="170">
        <v>933865</v>
      </c>
      <c r="E13" s="171"/>
      <c r="F13" s="172">
        <v>323345</v>
      </c>
      <c r="G13" s="173"/>
      <c r="H13" s="159"/>
    </row>
    <row r="14" spans="1:8" x14ac:dyDescent="0.15">
      <c r="A14" s="160"/>
      <c r="B14" s="161"/>
      <c r="C14" s="162"/>
      <c r="D14" s="163">
        <v>738842</v>
      </c>
      <c r="E14" s="164"/>
      <c r="F14" s="165">
        <v>176523</v>
      </c>
      <c r="G14" s="166"/>
      <c r="H14" s="167"/>
    </row>
    <row r="17" spans="1:11" x14ac:dyDescent="0.15">
      <c r="A17" s="144" t="s">
        <v>51</v>
      </c>
    </row>
    <row r="18" spans="1:11" x14ac:dyDescent="0.15">
      <c r="A18" s="174"/>
      <c r="B18" s="174" t="str">
        <f>実質収支比率等に係る経年分析!F$46</f>
        <v>R01</v>
      </c>
      <c r="C18" s="174" t="str">
        <f>実質収支比率等に係る経年分析!G$46</f>
        <v>R02</v>
      </c>
      <c r="D18" s="174" t="str">
        <f>実質収支比率等に係る経年分析!H$46</f>
        <v>R03</v>
      </c>
      <c r="E18" s="174" t="str">
        <f>実質収支比率等に係る経年分析!I$46</f>
        <v>R04</v>
      </c>
      <c r="F18" s="174" t="str">
        <f>実質収支比率等に係る経年分析!J$46</f>
        <v>R05</v>
      </c>
    </row>
    <row r="19" spans="1:11" x14ac:dyDescent="0.15">
      <c r="A19" s="174" t="s">
        <v>52</v>
      </c>
      <c r="B19" s="174">
        <f>ROUND(VALUE(SUBSTITUTE(実質収支比率等に係る経年分析!F$48,"▲","-")),2)</f>
        <v>10.24</v>
      </c>
      <c r="C19" s="174">
        <f>ROUND(VALUE(SUBSTITUTE(実質収支比率等に係る経年分析!G$48,"▲","-")),2)</f>
        <v>9.6199999999999992</v>
      </c>
      <c r="D19" s="174">
        <f>ROUND(VALUE(SUBSTITUTE(実質収支比率等に係る経年分析!H$48,"▲","-")),2)</f>
        <v>7.32</v>
      </c>
      <c r="E19" s="174">
        <f>ROUND(VALUE(SUBSTITUTE(実質収支比率等に係る経年分析!I$48,"▲","-")),2)</f>
        <v>6.31</v>
      </c>
      <c r="F19" s="174">
        <f>ROUND(VALUE(SUBSTITUTE(実質収支比率等に係る経年分析!J$48,"▲","-")),2)</f>
        <v>9.01</v>
      </c>
    </row>
    <row r="20" spans="1:11" x14ac:dyDescent="0.15">
      <c r="A20" s="174" t="s">
        <v>53</v>
      </c>
      <c r="B20" s="174">
        <f>ROUND(VALUE(SUBSTITUTE(実質収支比率等に係る経年分析!F$47,"▲","-")),2)</f>
        <v>184.21</v>
      </c>
      <c r="C20" s="174">
        <f>ROUND(VALUE(SUBSTITUTE(実質収支比率等に係る経年分析!G$47,"▲","-")),2)</f>
        <v>143.38999999999999</v>
      </c>
      <c r="D20" s="174">
        <f>ROUND(VALUE(SUBSTITUTE(実質収支比率等に係る経年分析!H$47,"▲","-")),2)</f>
        <v>129.30000000000001</v>
      </c>
      <c r="E20" s="174">
        <f>ROUND(VALUE(SUBSTITUTE(実質収支比率等に係る経年分析!I$47,"▲","-")),2)</f>
        <v>136.72999999999999</v>
      </c>
      <c r="F20" s="174">
        <f>ROUND(VALUE(SUBSTITUTE(実質収支比率等に係る経年分析!J$47,"▲","-")),2)</f>
        <v>131.94</v>
      </c>
    </row>
    <row r="21" spans="1:11" x14ac:dyDescent="0.15">
      <c r="A21" s="174" t="s">
        <v>54</v>
      </c>
      <c r="B21" s="174">
        <f>IF(ISNUMBER(VALUE(SUBSTITUTE(実質収支比率等に係る経年分析!F$49,"▲","-"))),ROUND(VALUE(SUBSTITUTE(実質収支比率等に係る経年分析!F$49,"▲","-")),2),NA())</f>
        <v>-4.3</v>
      </c>
      <c r="C21" s="174">
        <f>IF(ISNUMBER(VALUE(SUBSTITUTE(実質収支比率等に係る経年分析!G$49,"▲","-"))),ROUND(VALUE(SUBSTITUTE(実質収支比率等に係る経年分析!G$49,"▲","-")),2),NA())</f>
        <v>-28.21</v>
      </c>
      <c r="D21" s="174">
        <f>IF(ISNUMBER(VALUE(SUBSTITUTE(実質収支比率等に係る経年分析!H$49,"▲","-"))),ROUND(VALUE(SUBSTITUTE(実質収支比率等に係る経年分析!H$49,"▲","-")),2),NA())</f>
        <v>4.07</v>
      </c>
      <c r="E21" s="174">
        <f>IF(ISNUMBER(VALUE(SUBSTITUTE(実質収支比率等に係る経年分析!I$49,"▲","-"))),ROUND(VALUE(SUBSTITUTE(実質収支比率等に係る経年分析!I$49,"▲","-")),2),NA())</f>
        <v>3.74</v>
      </c>
      <c r="F21" s="174">
        <f>IF(ISNUMBER(VALUE(SUBSTITUTE(実質収支比率等に係る経年分析!J$49,"▲","-"))),ROUND(VALUE(SUBSTITUTE(実質収支比率等に係る経年分析!J$49,"▲","-")),2),NA())</f>
        <v>0.28999999999999998</v>
      </c>
    </row>
    <row r="24" spans="1:11" x14ac:dyDescent="0.15">
      <c r="A24" s="144" t="s">
        <v>55</v>
      </c>
    </row>
    <row r="25" spans="1:11" x14ac:dyDescent="0.15">
      <c r="A25" s="175"/>
      <c r="B25" s="175" t="str">
        <f>連結実質赤字比率に係る赤字・黒字の構成分析!F$33</f>
        <v>R01</v>
      </c>
      <c r="C25" s="175"/>
      <c r="D25" s="175" t="str">
        <f>連結実質赤字比率に係る赤字・黒字の構成分析!G$33</f>
        <v>R02</v>
      </c>
      <c r="E25" s="175"/>
      <c r="F25" s="175" t="str">
        <f>連結実質赤字比率に係る赤字・黒字の構成分析!H$33</f>
        <v>R03</v>
      </c>
      <c r="G25" s="175"/>
      <c r="H25" s="175" t="str">
        <f>連結実質赤字比率に係る赤字・黒字の構成分析!I$33</f>
        <v>R04</v>
      </c>
      <c r="I25" s="175"/>
      <c r="J25" s="175" t="str">
        <f>連結実質赤字比率に係る赤字・黒字の構成分析!J$33</f>
        <v>R05</v>
      </c>
      <c r="K25" s="175"/>
    </row>
    <row r="26" spans="1:11" x14ac:dyDescent="0.15">
      <c r="A26" s="175"/>
      <c r="B26" s="175" t="s">
        <v>56</v>
      </c>
      <c r="C26" s="175" t="s">
        <v>57</v>
      </c>
      <c r="D26" s="175" t="s">
        <v>56</v>
      </c>
      <c r="E26" s="175" t="s">
        <v>57</v>
      </c>
      <c r="F26" s="175" t="s">
        <v>56</v>
      </c>
      <c r="G26" s="175" t="s">
        <v>57</v>
      </c>
      <c r="H26" s="175" t="s">
        <v>56</v>
      </c>
      <c r="I26" s="175" t="s">
        <v>57</v>
      </c>
      <c r="J26" s="175" t="s">
        <v>56</v>
      </c>
      <c r="K26" s="175" t="s">
        <v>57</v>
      </c>
    </row>
    <row r="27" spans="1:11" x14ac:dyDescent="0.15">
      <c r="A27" s="175" t="str">
        <f>IF(連結実質赤字比率に係る赤字・黒字の構成分析!C$43="",NA(),連結実質赤字比率に係る赤字・黒字の構成分析!C$43)</f>
        <v>その他会計（黒字）</v>
      </c>
      <c r="B27" s="175" t="e">
        <f>IF(ROUND(VALUE(SUBSTITUTE(連結実質赤字比率に係る赤字・黒字の構成分析!F$43,"▲", "-")), 2) &lt; 0, ABS(ROUND(VALUE(SUBSTITUTE(連結実質赤字比率に係る赤字・黒字の構成分析!F$43,"▲", "-")), 2)), NA())</f>
        <v>#VALUE!</v>
      </c>
      <c r="C27" s="175" t="e">
        <f>IF(ROUND(VALUE(SUBSTITUTE(連結実質赤字比率に係る赤字・黒字の構成分析!F$43,"▲", "-")), 2) &gt;= 0, ABS(ROUND(VALUE(SUBSTITUTE(連結実質赤字比率に係る赤字・黒字の構成分析!F$43,"▲", "-")), 2)), NA())</f>
        <v>#VALUE!</v>
      </c>
      <c r="D27" s="175" t="e">
        <f>IF(ROUND(VALUE(SUBSTITUTE(連結実質赤字比率に係る赤字・黒字の構成分析!G$43,"▲", "-")), 2) &lt; 0, ABS(ROUND(VALUE(SUBSTITUTE(連結実質赤字比率に係る赤字・黒字の構成分析!G$43,"▲", "-")), 2)), NA())</f>
        <v>#VALUE!</v>
      </c>
      <c r="E27" s="175" t="e">
        <f>IF(ROUND(VALUE(SUBSTITUTE(連結実質赤字比率に係る赤字・黒字の構成分析!G$43,"▲", "-")), 2) &gt;= 0, ABS(ROUND(VALUE(SUBSTITUTE(連結実質赤字比率に係る赤字・黒字の構成分析!G$43,"▲", "-")), 2)), NA())</f>
        <v>#VALUE!</v>
      </c>
      <c r="F27" s="175" t="e">
        <f>IF(ROUND(VALUE(SUBSTITUTE(連結実質赤字比率に係る赤字・黒字の構成分析!H$43,"▲", "-")), 2) &lt; 0, ABS(ROUND(VALUE(SUBSTITUTE(連結実質赤字比率に係る赤字・黒字の構成分析!H$43,"▲", "-")), 2)), NA())</f>
        <v>#VALUE!</v>
      </c>
      <c r="G27" s="175" t="e">
        <f>IF(ROUND(VALUE(SUBSTITUTE(連結実質赤字比率に係る赤字・黒字の構成分析!H$43,"▲", "-")), 2) &gt;= 0, ABS(ROUND(VALUE(SUBSTITUTE(連結実質赤字比率に係る赤字・黒字の構成分析!H$43,"▲", "-")), 2)), NA())</f>
        <v>#VALUE!</v>
      </c>
      <c r="H27" s="175" t="e">
        <f>IF(ROUND(VALUE(SUBSTITUTE(連結実質赤字比率に係る赤字・黒字の構成分析!I$43,"▲", "-")), 2) &lt; 0, ABS(ROUND(VALUE(SUBSTITUTE(連結実質赤字比率に係る赤字・黒字の構成分析!I$43,"▲", "-")), 2)), NA())</f>
        <v>#VALUE!</v>
      </c>
      <c r="I27" s="175" t="e">
        <f>IF(ROUND(VALUE(SUBSTITUTE(連結実質赤字比率に係る赤字・黒字の構成分析!I$43,"▲", "-")), 2) &gt;= 0, ABS(ROUND(VALUE(SUBSTITUTE(連結実質赤字比率に係る赤字・黒字の構成分析!I$43,"▲", "-")), 2)), NA())</f>
        <v>#VALUE!</v>
      </c>
      <c r="J27" s="175" t="e">
        <f>IF(ROUND(VALUE(SUBSTITUTE(連結実質赤字比率に係る赤字・黒字の構成分析!J$43,"▲", "-")), 2) &lt; 0, ABS(ROUND(VALUE(SUBSTITUTE(連結実質赤字比率に係る赤字・黒字の構成分析!J$43,"▲", "-")), 2)), NA())</f>
        <v>#VALUE!</v>
      </c>
      <c r="K27" s="175" t="e">
        <f>IF(ROUND(VALUE(SUBSTITUTE(連結実質赤字比率に係る赤字・黒字の構成分析!J$43,"▲", "-")), 2) &gt;= 0, ABS(ROUND(VALUE(SUBSTITUTE(連結実質赤字比率に係る赤字・黒字の構成分析!J$43,"▲", "-")), 2)), NA())</f>
        <v>#VALUE!</v>
      </c>
    </row>
    <row r="28" spans="1:11" x14ac:dyDescent="0.15">
      <c r="A28" s="175" t="str">
        <f>IF(連結実質赤字比率に係る赤字・黒字の構成分析!C$42="",NA(),連結実質赤字比率に係る赤字・黒字の構成分析!C$42)</f>
        <v>その他会計（赤字）</v>
      </c>
      <c r="B28" s="175" t="e">
        <f>IF(ROUND(VALUE(SUBSTITUTE(連結実質赤字比率に係る赤字・黒字の構成分析!F$42,"▲", "-")), 2) &lt; 0, ABS(ROUND(VALUE(SUBSTITUTE(連結実質赤字比率に係る赤字・黒字の構成分析!F$42,"▲", "-")), 2)), NA())</f>
        <v>#VALUE!</v>
      </c>
      <c r="C28" s="175" t="e">
        <f>IF(ROUND(VALUE(SUBSTITUTE(連結実質赤字比率に係る赤字・黒字の構成分析!F$42,"▲", "-")), 2) &gt;= 0, ABS(ROUND(VALUE(SUBSTITUTE(連結実質赤字比率に係る赤字・黒字の構成分析!F$42,"▲", "-")), 2)), NA())</f>
        <v>#VALUE!</v>
      </c>
      <c r="D28" s="175" t="e">
        <f>IF(ROUND(VALUE(SUBSTITUTE(連結実質赤字比率に係る赤字・黒字の構成分析!G$42,"▲", "-")), 2) &lt; 0, ABS(ROUND(VALUE(SUBSTITUTE(連結実質赤字比率に係る赤字・黒字の構成分析!G$42,"▲", "-")), 2)), NA())</f>
        <v>#VALUE!</v>
      </c>
      <c r="E28" s="175" t="e">
        <f>IF(ROUND(VALUE(SUBSTITUTE(連結実質赤字比率に係る赤字・黒字の構成分析!G$42,"▲", "-")), 2) &gt;= 0, ABS(ROUND(VALUE(SUBSTITUTE(連結実質赤字比率に係る赤字・黒字の構成分析!G$42,"▲", "-")), 2)), NA())</f>
        <v>#VALUE!</v>
      </c>
      <c r="F28" s="175" t="e">
        <f>IF(ROUND(VALUE(SUBSTITUTE(連結実質赤字比率に係る赤字・黒字の構成分析!H$42,"▲", "-")), 2) &lt; 0, ABS(ROUND(VALUE(SUBSTITUTE(連結実質赤字比率に係る赤字・黒字の構成分析!H$42,"▲", "-")), 2)), NA())</f>
        <v>#VALUE!</v>
      </c>
      <c r="G28" s="175" t="e">
        <f>IF(ROUND(VALUE(SUBSTITUTE(連結実質赤字比率に係る赤字・黒字の構成分析!H$42,"▲", "-")), 2) &gt;= 0, ABS(ROUND(VALUE(SUBSTITUTE(連結実質赤字比率に係る赤字・黒字の構成分析!H$42,"▲", "-")), 2)), NA())</f>
        <v>#VALUE!</v>
      </c>
      <c r="H28" s="175" t="e">
        <f>IF(ROUND(VALUE(SUBSTITUTE(連結実質赤字比率に係る赤字・黒字の構成分析!I$42,"▲", "-")), 2) &lt; 0, ABS(ROUND(VALUE(SUBSTITUTE(連結実質赤字比率に係る赤字・黒字の構成分析!I$42,"▲", "-")), 2)), NA())</f>
        <v>#VALUE!</v>
      </c>
      <c r="I28" s="175" t="e">
        <f>IF(ROUND(VALUE(SUBSTITUTE(連結実質赤字比率に係る赤字・黒字の構成分析!I$42,"▲", "-")), 2) &gt;= 0, ABS(ROUND(VALUE(SUBSTITUTE(連結実質赤字比率に係る赤字・黒字の構成分析!I$42,"▲", "-")), 2)), NA())</f>
        <v>#VALUE!</v>
      </c>
      <c r="J28" s="175" t="e">
        <f>IF(ROUND(VALUE(SUBSTITUTE(連結実質赤字比率に係る赤字・黒字の構成分析!J$42,"▲", "-")), 2) &lt; 0, ABS(ROUND(VALUE(SUBSTITUTE(連結実質赤字比率に係る赤字・黒字の構成分析!J$42,"▲", "-")), 2)), NA())</f>
        <v>#VALUE!</v>
      </c>
      <c r="K28" s="175" t="e">
        <f>IF(ROUND(VALUE(SUBSTITUTE(連結実質赤字比率に係る赤字・黒字の構成分析!J$42,"▲", "-")), 2) &gt;= 0, ABS(ROUND(VALUE(SUBSTITUTE(連結実質赤字比率に係る赤字・黒字の構成分析!J$42,"▲", "-")), 2)), NA())</f>
        <v>#VALUE!</v>
      </c>
    </row>
    <row r="29" spans="1:11" x14ac:dyDescent="0.15">
      <c r="A29" s="175" t="str">
        <f>IF(連結実質赤字比率に係る赤字・黒字の構成分析!C$41="",NA(),連結実質赤字比率に係る赤字・黒字の構成分析!C$41)</f>
        <v>後期高齢者医療事業会計</v>
      </c>
      <c r="B29" s="175" t="e">
        <f>IF(ROUND(VALUE(SUBSTITUTE(連結実質赤字比率に係る赤字・黒字の構成分析!F$41,"▲", "-")), 2) &lt; 0, ABS(ROUND(VALUE(SUBSTITUTE(連結実質赤字比率に係る赤字・黒字の構成分析!F$41,"▲", "-")), 2)), NA())</f>
        <v>#N/A</v>
      </c>
      <c r="C29" s="175">
        <f>IF(ROUND(VALUE(SUBSTITUTE(連結実質赤字比率に係る赤字・黒字の構成分析!F$41,"▲", "-")), 2) &gt;= 0, ABS(ROUND(VALUE(SUBSTITUTE(連結実質赤字比率に係る赤字・黒字の構成分析!F$41,"▲", "-")), 2)), NA())</f>
        <v>0.02</v>
      </c>
      <c r="D29" s="175" t="e">
        <f>IF(ROUND(VALUE(SUBSTITUTE(連結実質赤字比率に係る赤字・黒字の構成分析!G$41,"▲", "-")), 2) &lt; 0, ABS(ROUND(VALUE(SUBSTITUTE(連結実質赤字比率に係る赤字・黒字の構成分析!G$41,"▲", "-")), 2)), NA())</f>
        <v>#N/A</v>
      </c>
      <c r="E29" s="175">
        <f>IF(ROUND(VALUE(SUBSTITUTE(連結実質赤字比率に係る赤字・黒字の構成分析!G$41,"▲", "-")), 2) &gt;= 0, ABS(ROUND(VALUE(SUBSTITUTE(連結実質赤字比率に係る赤字・黒字の構成分析!G$41,"▲", "-")), 2)), NA())</f>
        <v>0.03</v>
      </c>
      <c r="F29" s="175" t="e">
        <f>IF(ROUND(VALUE(SUBSTITUTE(連結実質赤字比率に係る赤字・黒字の構成分析!H$41,"▲", "-")), 2) &lt; 0, ABS(ROUND(VALUE(SUBSTITUTE(連結実質赤字比率に係る赤字・黒字の構成分析!H$41,"▲", "-")), 2)), NA())</f>
        <v>#N/A</v>
      </c>
      <c r="G29" s="175">
        <f>IF(ROUND(VALUE(SUBSTITUTE(連結実質赤字比率に係る赤字・黒字の構成分析!H$41,"▲", "-")), 2) &gt;= 0, ABS(ROUND(VALUE(SUBSTITUTE(連結実質赤字比率に係る赤字・黒字の構成分析!H$41,"▲", "-")), 2)), NA())</f>
        <v>0.02</v>
      </c>
      <c r="H29" s="175" t="e">
        <f>IF(ROUND(VALUE(SUBSTITUTE(連結実質赤字比率に係る赤字・黒字の構成分析!I$41,"▲", "-")), 2) &lt; 0, ABS(ROUND(VALUE(SUBSTITUTE(連結実質赤字比率に係る赤字・黒字の構成分析!I$41,"▲", "-")), 2)), NA())</f>
        <v>#N/A</v>
      </c>
      <c r="I29" s="175">
        <f>IF(ROUND(VALUE(SUBSTITUTE(連結実質赤字比率に係る赤字・黒字の構成分析!I$41,"▲", "-")), 2) &gt;= 0, ABS(ROUND(VALUE(SUBSTITUTE(連結実質赤字比率に係る赤字・黒字の構成分析!I$41,"▲", "-")), 2)), NA())</f>
        <v>0.01</v>
      </c>
      <c r="J29" s="175" t="e">
        <f>IF(ROUND(VALUE(SUBSTITUTE(連結実質赤字比率に係る赤字・黒字の構成分析!J$41,"▲", "-")), 2) &lt; 0, ABS(ROUND(VALUE(SUBSTITUTE(連結実質赤字比率に係る赤字・黒字の構成分析!J$41,"▲", "-")), 2)), NA())</f>
        <v>#N/A</v>
      </c>
      <c r="K29" s="175">
        <f>IF(ROUND(VALUE(SUBSTITUTE(連結実質赤字比率に係る赤字・黒字の構成分析!J$41,"▲", "-")), 2) &gt;= 0, ABS(ROUND(VALUE(SUBSTITUTE(連結実質赤字比率に係る赤字・黒字の構成分析!J$41,"▲", "-")), 2)), NA())</f>
        <v>0.01</v>
      </c>
    </row>
    <row r="30" spans="1:11" x14ac:dyDescent="0.15">
      <c r="A30" s="175" t="str">
        <f>IF(連結実質赤字比率に係る赤字・黒字の構成分析!C$40="",NA(),連結実質赤字比率に係る赤字・黒字の構成分析!C$40)</f>
        <v>池の平公園管理運営特別会計</v>
      </c>
      <c r="B30" s="175" t="e">
        <f>IF(ROUND(VALUE(SUBSTITUTE(連結実質赤字比率に係る赤字・黒字の構成分析!F$40,"▲", "-")), 2) &lt; 0, ABS(ROUND(VALUE(SUBSTITUTE(連結実質赤字比率に係る赤字・黒字の構成分析!F$40,"▲", "-")), 2)), NA())</f>
        <v>#N/A</v>
      </c>
      <c r="C30" s="175">
        <f>IF(ROUND(VALUE(SUBSTITUTE(連結実質赤字比率に係る赤字・黒字の構成分析!F$40,"▲", "-")), 2) &gt;= 0, ABS(ROUND(VALUE(SUBSTITUTE(連結実質赤字比率に係る赤字・黒字の構成分析!F$40,"▲", "-")), 2)), NA())</f>
        <v>0.05</v>
      </c>
      <c r="D30" s="175" t="e">
        <f>IF(ROUND(VALUE(SUBSTITUTE(連結実質赤字比率に係る赤字・黒字の構成分析!G$40,"▲", "-")), 2) &lt; 0, ABS(ROUND(VALUE(SUBSTITUTE(連結実質赤字比率に係る赤字・黒字の構成分析!G$40,"▲", "-")), 2)), NA())</f>
        <v>#N/A</v>
      </c>
      <c r="E30" s="175">
        <f>IF(ROUND(VALUE(SUBSTITUTE(連結実質赤字比率に係る赤字・黒字の構成分析!G$40,"▲", "-")), 2) &gt;= 0, ABS(ROUND(VALUE(SUBSTITUTE(連結実質赤字比率に係る赤字・黒字の構成分析!G$40,"▲", "-")), 2)), NA())</f>
        <v>0.04</v>
      </c>
      <c r="F30" s="175" t="e">
        <f>IF(ROUND(VALUE(SUBSTITUTE(連結実質赤字比率に係る赤字・黒字の構成分析!H$40,"▲", "-")), 2) &lt; 0, ABS(ROUND(VALUE(SUBSTITUTE(連結実質赤字比率に係る赤字・黒字の構成分析!H$40,"▲", "-")), 2)), NA())</f>
        <v>#N/A</v>
      </c>
      <c r="G30" s="175">
        <f>IF(ROUND(VALUE(SUBSTITUTE(連結実質赤字比率に係る赤字・黒字の構成分析!H$40,"▲", "-")), 2) &gt;= 0, ABS(ROUND(VALUE(SUBSTITUTE(連結実質赤字比率に係る赤字・黒字の構成分析!H$40,"▲", "-")), 2)), NA())</f>
        <v>0.03</v>
      </c>
      <c r="H30" s="175" t="e">
        <f>IF(ROUND(VALUE(SUBSTITUTE(連結実質赤字比率に係る赤字・黒字の構成分析!I$40,"▲", "-")), 2) &lt; 0, ABS(ROUND(VALUE(SUBSTITUTE(連結実質赤字比率に係る赤字・黒字の構成分析!I$40,"▲", "-")), 2)), NA())</f>
        <v>#N/A</v>
      </c>
      <c r="I30" s="175">
        <f>IF(ROUND(VALUE(SUBSTITUTE(連結実質赤字比率に係る赤字・黒字の構成分析!I$40,"▲", "-")), 2) &gt;= 0, ABS(ROUND(VALUE(SUBSTITUTE(連結実質赤字比率に係る赤字・黒字の構成分析!I$40,"▲", "-")), 2)), NA())</f>
        <v>0.11</v>
      </c>
      <c r="J30" s="175" t="e">
        <f>IF(ROUND(VALUE(SUBSTITUTE(連結実質赤字比率に係る赤字・黒字の構成分析!J$40,"▲", "-")), 2) &lt; 0, ABS(ROUND(VALUE(SUBSTITUTE(連結実質赤字比率に係る赤字・黒字の構成分析!J$40,"▲", "-")), 2)), NA())</f>
        <v>#N/A</v>
      </c>
      <c r="K30" s="175">
        <f>IF(ROUND(VALUE(SUBSTITUTE(連結実質赤字比率に係る赤字・黒字の構成分析!J$40,"▲", "-")), 2) &gt;= 0, ABS(ROUND(VALUE(SUBSTITUTE(連結実質赤字比率に係る赤字・黒字の構成分析!J$40,"▲", "-")), 2)), NA())</f>
        <v>0.04</v>
      </c>
    </row>
    <row r="31" spans="1:11" x14ac:dyDescent="0.15">
      <c r="A31" s="175" t="str">
        <f>IF(連結実質赤字比率に係る赤字・黒字の構成分析!C$39="",NA(),連結実質赤字比率に係る赤字・黒字の構成分析!C$39)</f>
        <v>国民健康保険事業会計（事業勘定）</v>
      </c>
      <c r="B31" s="175" t="e">
        <f>IF(ROUND(VALUE(SUBSTITUTE(連結実質赤字比率に係る赤字・黒字の構成分析!F$39,"▲", "-")), 2) &lt; 0, ABS(ROUND(VALUE(SUBSTITUTE(連結実質赤字比率に係る赤字・黒字の構成分析!F$39,"▲", "-")), 2)), NA())</f>
        <v>#N/A</v>
      </c>
      <c r="C31" s="175">
        <f>IF(ROUND(VALUE(SUBSTITUTE(連結実質赤字比率に係る赤字・黒字の構成分析!F$39,"▲", "-")), 2) &gt;= 0, ABS(ROUND(VALUE(SUBSTITUTE(連結実質赤字比率に係る赤字・黒字の構成分析!F$39,"▲", "-")), 2)), NA())</f>
        <v>0.05</v>
      </c>
      <c r="D31" s="175" t="e">
        <f>IF(ROUND(VALUE(SUBSTITUTE(連結実質赤字比率に係る赤字・黒字の構成分析!G$39,"▲", "-")), 2) &lt; 0, ABS(ROUND(VALUE(SUBSTITUTE(連結実質赤字比率に係る赤字・黒字の構成分析!G$39,"▲", "-")), 2)), NA())</f>
        <v>#N/A</v>
      </c>
      <c r="E31" s="175">
        <f>IF(ROUND(VALUE(SUBSTITUTE(連結実質赤字比率に係る赤字・黒字の構成分析!G$39,"▲", "-")), 2) &gt;= 0, ABS(ROUND(VALUE(SUBSTITUTE(連結実質赤字比率に係る赤字・黒字の構成分析!G$39,"▲", "-")), 2)), NA())</f>
        <v>0.05</v>
      </c>
      <c r="F31" s="175" t="e">
        <f>IF(ROUND(VALUE(SUBSTITUTE(連結実質赤字比率に係る赤字・黒字の構成分析!H$39,"▲", "-")), 2) &lt; 0, ABS(ROUND(VALUE(SUBSTITUTE(連結実質赤字比率に係る赤字・黒字の構成分析!H$39,"▲", "-")), 2)), NA())</f>
        <v>#N/A</v>
      </c>
      <c r="G31" s="175">
        <f>IF(ROUND(VALUE(SUBSTITUTE(連結実質赤字比率に係る赤字・黒字の構成分析!H$39,"▲", "-")), 2) &gt;= 0, ABS(ROUND(VALUE(SUBSTITUTE(連結実質赤字比率に係る赤字・黒字の構成分析!H$39,"▲", "-")), 2)), NA())</f>
        <v>0.06</v>
      </c>
      <c r="H31" s="175" t="e">
        <f>IF(ROUND(VALUE(SUBSTITUTE(連結実質赤字比率に係る赤字・黒字の構成分析!I$39,"▲", "-")), 2) &lt; 0, ABS(ROUND(VALUE(SUBSTITUTE(連結実質赤字比率に係る赤字・黒字の構成分析!I$39,"▲", "-")), 2)), NA())</f>
        <v>#N/A</v>
      </c>
      <c r="I31" s="175">
        <f>IF(ROUND(VALUE(SUBSTITUTE(連結実質赤字比率に係る赤字・黒字の構成分析!I$39,"▲", "-")), 2) &gt;= 0, ABS(ROUND(VALUE(SUBSTITUTE(連結実質赤字比率に係る赤字・黒字の構成分析!I$39,"▲", "-")), 2)), NA())</f>
        <v>0.11</v>
      </c>
      <c r="J31" s="175" t="e">
        <f>IF(ROUND(VALUE(SUBSTITUTE(連結実質赤字比率に係る赤字・黒字の構成分析!J$39,"▲", "-")), 2) &lt; 0, ABS(ROUND(VALUE(SUBSTITUTE(連結実質赤字比率に係る赤字・黒字の構成分析!J$39,"▲", "-")), 2)), NA())</f>
        <v>#N/A</v>
      </c>
      <c r="K31" s="175">
        <f>IF(ROUND(VALUE(SUBSTITUTE(連結実質赤字比率に係る赤字・黒字の構成分析!J$39,"▲", "-")), 2) &gt;= 0, ABS(ROUND(VALUE(SUBSTITUTE(連結実質赤字比率に係る赤字・黒字の構成分析!J$39,"▲", "-")), 2)), NA())</f>
        <v>0.06</v>
      </c>
    </row>
    <row r="32" spans="1:11" x14ac:dyDescent="0.15">
      <c r="A32" s="175" t="str">
        <f>IF(連結実質赤字比率に係る赤字・黒字の構成分析!C$38="",NA(),連結実質赤字比率に係る赤字・黒字の構成分析!C$38)</f>
        <v>スポーツ公園管理運営特別会計</v>
      </c>
      <c r="B32" s="175" t="e">
        <f>IF(ROUND(VALUE(SUBSTITUTE(連結実質赤字比率に係る赤字・黒字の構成分析!F$38,"▲", "-")), 2) &lt; 0, ABS(ROUND(VALUE(SUBSTITUTE(連結実質赤字比率に係る赤字・黒字の構成分析!F$38,"▲", "-")), 2)), NA())</f>
        <v>#N/A</v>
      </c>
      <c r="C32" s="175">
        <f>IF(ROUND(VALUE(SUBSTITUTE(連結実質赤字比率に係る赤字・黒字の構成分析!F$38,"▲", "-")), 2) &gt;= 0, ABS(ROUND(VALUE(SUBSTITUTE(連結実質赤字比率に係る赤字・黒字の構成分析!F$38,"▲", "-")), 2)), NA())</f>
        <v>0.23</v>
      </c>
      <c r="D32" s="175" t="e">
        <f>IF(ROUND(VALUE(SUBSTITUTE(連結実質赤字比率に係る赤字・黒字の構成分析!G$38,"▲", "-")), 2) &lt; 0, ABS(ROUND(VALUE(SUBSTITUTE(連結実質赤字比率に係る赤字・黒字の構成分析!G$38,"▲", "-")), 2)), NA())</f>
        <v>#N/A</v>
      </c>
      <c r="E32" s="175">
        <f>IF(ROUND(VALUE(SUBSTITUTE(連結実質赤字比率に係る赤字・黒字の構成分析!G$38,"▲", "-")), 2) &gt;= 0, ABS(ROUND(VALUE(SUBSTITUTE(連結実質赤字比率に係る赤字・黒字の構成分析!G$38,"▲", "-")), 2)), NA())</f>
        <v>0.17</v>
      </c>
      <c r="F32" s="175" t="e">
        <f>IF(ROUND(VALUE(SUBSTITUTE(連結実質赤字比率に係る赤字・黒字の構成分析!H$38,"▲", "-")), 2) &lt; 0, ABS(ROUND(VALUE(SUBSTITUTE(連結実質赤字比率に係る赤字・黒字の構成分析!H$38,"▲", "-")), 2)), NA())</f>
        <v>#N/A</v>
      </c>
      <c r="G32" s="175">
        <f>IF(ROUND(VALUE(SUBSTITUTE(連結実質赤字比率に係る赤字・黒字の構成分析!H$38,"▲", "-")), 2) &gt;= 0, ABS(ROUND(VALUE(SUBSTITUTE(連結実質赤字比率に係る赤字・黒字の構成分析!H$38,"▲", "-")), 2)), NA())</f>
        <v>0.31</v>
      </c>
      <c r="H32" s="175" t="e">
        <f>IF(ROUND(VALUE(SUBSTITUTE(連結実質赤字比率に係る赤字・黒字の構成分析!I$38,"▲", "-")), 2) &lt; 0, ABS(ROUND(VALUE(SUBSTITUTE(連結実質赤字比率に係る赤字・黒字の構成分析!I$38,"▲", "-")), 2)), NA())</f>
        <v>#N/A</v>
      </c>
      <c r="I32" s="175">
        <f>IF(ROUND(VALUE(SUBSTITUTE(連結実質赤字比率に係る赤字・黒字の構成分析!I$38,"▲", "-")), 2) &gt;= 0, ABS(ROUND(VALUE(SUBSTITUTE(連結実質赤字比率に係る赤字・黒字の構成分析!I$38,"▲", "-")), 2)), NA())</f>
        <v>0.24</v>
      </c>
      <c r="J32" s="175" t="e">
        <f>IF(ROUND(VALUE(SUBSTITUTE(連結実質赤字比率に係る赤字・黒字の構成分析!J$38,"▲", "-")), 2) &lt; 0, ABS(ROUND(VALUE(SUBSTITUTE(連結実質赤字比率に係る赤字・黒字の構成分析!J$38,"▲", "-")), 2)), NA())</f>
        <v>#N/A</v>
      </c>
      <c r="K32" s="175">
        <f>IF(ROUND(VALUE(SUBSTITUTE(連結実質赤字比率に係る赤字・黒字の構成分析!J$38,"▲", "-")), 2) &gt;= 0, ABS(ROUND(VALUE(SUBSTITUTE(連結実質赤字比率に係る赤字・黒字の構成分析!J$38,"▲", "-")), 2)), NA())</f>
        <v>0.15</v>
      </c>
    </row>
    <row r="33" spans="1:16" x14ac:dyDescent="0.15">
      <c r="A33" s="175" t="str">
        <f>IF(連結実質赤字比率に係る赤字・黒字の構成分析!C$37="",NA(),連結実質赤字比率に係る赤字・黒字の構成分析!C$37)</f>
        <v>簡易水道事業会計</v>
      </c>
      <c r="B33" s="175" t="e">
        <f>IF(ROUND(VALUE(SUBSTITUTE(連結実質赤字比率に係る赤字・黒字の構成分析!F$37,"▲", "-")), 2) &lt; 0, ABS(ROUND(VALUE(SUBSTITUTE(連結実質赤字比率に係る赤字・黒字の構成分析!F$37,"▲", "-")), 2)), NA())</f>
        <v>#N/A</v>
      </c>
      <c r="C33" s="175">
        <f>IF(ROUND(VALUE(SUBSTITUTE(連結実質赤字比率に係る赤字・黒字の構成分析!F$37,"▲", "-")), 2) &gt;= 0, ABS(ROUND(VALUE(SUBSTITUTE(連結実質赤字比率に係る赤字・黒字の構成分析!F$37,"▲", "-")), 2)), NA())</f>
        <v>0.06</v>
      </c>
      <c r="D33" s="175" t="e">
        <f>IF(ROUND(VALUE(SUBSTITUTE(連結実質赤字比率に係る赤字・黒字の構成分析!G$37,"▲", "-")), 2) &lt; 0, ABS(ROUND(VALUE(SUBSTITUTE(連結実質赤字比率に係る赤字・黒字の構成分析!G$37,"▲", "-")), 2)), NA())</f>
        <v>#N/A</v>
      </c>
      <c r="E33" s="175">
        <f>IF(ROUND(VALUE(SUBSTITUTE(連結実質赤字比率に係る赤字・黒字の構成分析!G$37,"▲", "-")), 2) &gt;= 0, ABS(ROUND(VALUE(SUBSTITUTE(連結実質赤字比率に係る赤字・黒字の構成分析!G$37,"▲", "-")), 2)), NA())</f>
        <v>0.09</v>
      </c>
      <c r="F33" s="175" t="e">
        <f>IF(ROUND(VALUE(SUBSTITUTE(連結実質赤字比率に係る赤字・黒字の構成分析!H$37,"▲", "-")), 2) &lt; 0, ABS(ROUND(VALUE(SUBSTITUTE(連結実質赤字比率に係る赤字・黒字の構成分析!H$37,"▲", "-")), 2)), NA())</f>
        <v>#N/A</v>
      </c>
      <c r="G33" s="175">
        <f>IF(ROUND(VALUE(SUBSTITUTE(連結実質赤字比率に係る赤字・黒字の構成分析!H$37,"▲", "-")), 2) &gt;= 0, ABS(ROUND(VALUE(SUBSTITUTE(連結実質赤字比率に係る赤字・黒字の構成分析!H$37,"▲", "-")), 2)), NA())</f>
        <v>0.05</v>
      </c>
      <c r="H33" s="175" t="e">
        <f>IF(ROUND(VALUE(SUBSTITUTE(連結実質赤字比率に係る赤字・黒字の構成分析!I$37,"▲", "-")), 2) &lt; 0, ABS(ROUND(VALUE(SUBSTITUTE(連結実質赤字比率に係る赤字・黒字の構成分析!I$37,"▲", "-")), 2)), NA())</f>
        <v>#N/A</v>
      </c>
      <c r="I33" s="175">
        <f>IF(ROUND(VALUE(SUBSTITUTE(連結実質赤字比率に係る赤字・黒字の構成分析!I$37,"▲", "-")), 2) &gt;= 0, ABS(ROUND(VALUE(SUBSTITUTE(連結実質赤字比率に係る赤字・黒字の構成分析!I$37,"▲", "-")), 2)), NA())</f>
        <v>0.12</v>
      </c>
      <c r="J33" s="175" t="e">
        <f>IF(ROUND(VALUE(SUBSTITUTE(連結実質赤字比率に係る赤字・黒字の構成分析!J$37,"▲", "-")), 2) &lt; 0, ABS(ROUND(VALUE(SUBSTITUTE(連結実質赤字比率に係る赤字・黒字の構成分析!J$37,"▲", "-")), 2)), NA())</f>
        <v>#N/A</v>
      </c>
      <c r="K33" s="175">
        <f>IF(ROUND(VALUE(SUBSTITUTE(連結実質赤字比率に係る赤字・黒字の構成分析!J$37,"▲", "-")), 2) &gt;= 0, ABS(ROUND(VALUE(SUBSTITUTE(連結実質赤字比率に係る赤字・黒字の構成分析!J$37,"▲", "-")), 2)), NA())</f>
        <v>0.38</v>
      </c>
    </row>
    <row r="34" spans="1:16" x14ac:dyDescent="0.15">
      <c r="A34" s="175" t="str">
        <f>IF(連結実質赤字比率に係る赤字・黒字の構成分析!C$36="",NA(),連結実質赤字比率に係る赤字・黒字の構成分析!C$36)</f>
        <v>国民健康保険事業会計（直診勘定）</v>
      </c>
      <c r="B34" s="175" t="e">
        <f>IF(ROUND(VALUE(SUBSTITUTE(連結実質赤字比率に係る赤字・黒字の構成分析!F$36,"▲", "-")), 2) &lt; 0, ABS(ROUND(VALUE(SUBSTITUTE(連結実質赤字比率に係る赤字・黒字の構成分析!F$36,"▲", "-")), 2)), NA())</f>
        <v>#N/A</v>
      </c>
      <c r="C34" s="175">
        <f>IF(ROUND(VALUE(SUBSTITUTE(連結実質赤字比率に係る赤字・黒字の構成分析!F$36,"▲", "-")), 2) &gt;= 0, ABS(ROUND(VALUE(SUBSTITUTE(連結実質赤字比率に係る赤字・黒字の構成分析!F$36,"▲", "-")), 2)), NA())</f>
        <v>0.53</v>
      </c>
      <c r="D34" s="175" t="e">
        <f>IF(ROUND(VALUE(SUBSTITUTE(連結実質赤字比率に係る赤字・黒字の構成分析!G$36,"▲", "-")), 2) &lt; 0, ABS(ROUND(VALUE(SUBSTITUTE(連結実質赤字比率に係る赤字・黒字の構成分析!G$36,"▲", "-")), 2)), NA())</f>
        <v>#N/A</v>
      </c>
      <c r="E34" s="175">
        <f>IF(ROUND(VALUE(SUBSTITUTE(連結実質赤字比率に係る赤字・黒字の構成分析!G$36,"▲", "-")), 2) &gt;= 0, ABS(ROUND(VALUE(SUBSTITUTE(連結実質赤字比率に係る赤字・黒字の構成分析!G$36,"▲", "-")), 2)), NA())</f>
        <v>0.9</v>
      </c>
      <c r="F34" s="175" t="e">
        <f>IF(ROUND(VALUE(SUBSTITUTE(連結実質赤字比率に係る赤字・黒字の構成分析!H$36,"▲", "-")), 2) &lt; 0, ABS(ROUND(VALUE(SUBSTITUTE(連結実質赤字比率に係る赤字・黒字の構成分析!H$36,"▲", "-")), 2)), NA())</f>
        <v>#N/A</v>
      </c>
      <c r="G34" s="175">
        <f>IF(ROUND(VALUE(SUBSTITUTE(連結実質赤字比率に係る赤字・黒字の構成分析!H$36,"▲", "-")), 2) &gt;= 0, ABS(ROUND(VALUE(SUBSTITUTE(連結実質赤字比率に係る赤字・黒字の構成分析!H$36,"▲", "-")), 2)), NA())</f>
        <v>0.69</v>
      </c>
      <c r="H34" s="175" t="e">
        <f>IF(ROUND(VALUE(SUBSTITUTE(連結実質赤字比率に係る赤字・黒字の構成分析!I$36,"▲", "-")), 2) &lt; 0, ABS(ROUND(VALUE(SUBSTITUTE(連結実質赤字比率に係る赤字・黒字の構成分析!I$36,"▲", "-")), 2)), NA())</f>
        <v>#N/A</v>
      </c>
      <c r="I34" s="175">
        <f>IF(ROUND(VALUE(SUBSTITUTE(連結実質赤字比率に係る赤字・黒字の構成分析!I$36,"▲", "-")), 2) &gt;= 0, ABS(ROUND(VALUE(SUBSTITUTE(連結実質赤字比率に係る赤字・黒字の構成分析!I$36,"▲", "-")), 2)), NA())</f>
        <v>0.78</v>
      </c>
      <c r="J34" s="175" t="e">
        <f>IF(ROUND(VALUE(SUBSTITUTE(連結実質赤字比率に係る赤字・黒字の構成分析!J$36,"▲", "-")), 2) &lt; 0, ABS(ROUND(VALUE(SUBSTITUTE(連結実質赤字比率に係る赤字・黒字の構成分析!J$36,"▲", "-")), 2)), NA())</f>
        <v>#N/A</v>
      </c>
      <c r="K34" s="175">
        <f>IF(ROUND(VALUE(SUBSTITUTE(連結実質赤字比率に係る赤字・黒字の構成分析!J$36,"▲", "-")), 2) &gt;= 0, ABS(ROUND(VALUE(SUBSTITUTE(連結実質赤字比率に係る赤字・黒字の構成分析!J$36,"▲", "-")), 2)), NA())</f>
        <v>0.71</v>
      </c>
    </row>
    <row r="35" spans="1:16" x14ac:dyDescent="0.15">
      <c r="A35" s="175" t="str">
        <f>IF(連結実質赤字比率に係る赤字・黒字の構成分析!C$35="",NA(),連結実質赤字比率に係る赤字・黒字の構成分析!C$35)</f>
        <v>介護保険事業会計（保険事業勘定）</v>
      </c>
      <c r="B35" s="175" t="e">
        <f>IF(ROUND(VALUE(SUBSTITUTE(連結実質赤字比率に係る赤字・黒字の構成分析!F$35,"▲", "-")), 2) &lt; 0, ABS(ROUND(VALUE(SUBSTITUTE(連結実質赤字比率に係る赤字・黒字の構成分析!F$35,"▲", "-")), 2)), NA())</f>
        <v>#N/A</v>
      </c>
      <c r="C35" s="175">
        <f>IF(ROUND(VALUE(SUBSTITUTE(連結実質赤字比率に係る赤字・黒字の構成分析!F$35,"▲", "-")), 2) &gt;= 0, ABS(ROUND(VALUE(SUBSTITUTE(連結実質赤字比率に係る赤字・黒字の構成分析!F$35,"▲", "-")), 2)), NA())</f>
        <v>0.26</v>
      </c>
      <c r="D35" s="175" t="e">
        <f>IF(ROUND(VALUE(SUBSTITUTE(連結実質赤字比率に係る赤字・黒字の構成分析!G$35,"▲", "-")), 2) &lt; 0, ABS(ROUND(VALUE(SUBSTITUTE(連結実質赤字比率に係る赤字・黒字の構成分析!G$35,"▲", "-")), 2)), NA())</f>
        <v>#N/A</v>
      </c>
      <c r="E35" s="175">
        <f>IF(ROUND(VALUE(SUBSTITUTE(連結実質赤字比率に係る赤字・黒字の構成分析!G$35,"▲", "-")), 2) &gt;= 0, ABS(ROUND(VALUE(SUBSTITUTE(連結実質赤字比率に係る赤字・黒字の構成分析!G$35,"▲", "-")), 2)), NA())</f>
        <v>1.33</v>
      </c>
      <c r="F35" s="175" t="e">
        <f>IF(ROUND(VALUE(SUBSTITUTE(連結実質赤字比率に係る赤字・黒字の構成分析!H$35,"▲", "-")), 2) &lt; 0, ABS(ROUND(VALUE(SUBSTITUTE(連結実質赤字比率に係る赤字・黒字の構成分析!H$35,"▲", "-")), 2)), NA())</f>
        <v>#N/A</v>
      </c>
      <c r="G35" s="175">
        <f>IF(ROUND(VALUE(SUBSTITUTE(連結実質赤字比率に係る赤字・黒字の構成分析!H$35,"▲", "-")), 2) &gt;= 0, ABS(ROUND(VALUE(SUBSTITUTE(連結実質赤字比率に係る赤字・黒字の構成分析!H$35,"▲", "-")), 2)), NA())</f>
        <v>0.89</v>
      </c>
      <c r="H35" s="175" t="e">
        <f>IF(ROUND(VALUE(SUBSTITUTE(連結実質赤字比率に係る赤字・黒字の構成分析!I$35,"▲", "-")), 2) &lt; 0, ABS(ROUND(VALUE(SUBSTITUTE(連結実質赤字比率に係る赤字・黒字の構成分析!I$35,"▲", "-")), 2)), NA())</f>
        <v>#N/A</v>
      </c>
      <c r="I35" s="175">
        <f>IF(ROUND(VALUE(SUBSTITUTE(連結実質赤字比率に係る赤字・黒字の構成分析!I$35,"▲", "-")), 2) &gt;= 0, ABS(ROUND(VALUE(SUBSTITUTE(連結実質赤字比率に係る赤字・黒字の構成分析!I$35,"▲", "-")), 2)), NA())</f>
        <v>0.7</v>
      </c>
      <c r="J35" s="175" t="e">
        <f>IF(ROUND(VALUE(SUBSTITUTE(連結実質赤字比率に係る赤字・黒字の構成分析!J$35,"▲", "-")), 2) &lt; 0, ABS(ROUND(VALUE(SUBSTITUTE(連結実質赤字比率に係る赤字・黒字の構成分析!J$35,"▲", "-")), 2)), NA())</f>
        <v>#N/A</v>
      </c>
      <c r="K35" s="175">
        <f>IF(ROUND(VALUE(SUBSTITUTE(連結実質赤字比率に係る赤字・黒字の構成分析!J$35,"▲", "-")), 2) &gt;= 0, ABS(ROUND(VALUE(SUBSTITUTE(連結実質赤字比率に係る赤字・黒字の構成分析!J$35,"▲", "-")), 2)), NA())</f>
        <v>2.27</v>
      </c>
    </row>
    <row r="36" spans="1:16" x14ac:dyDescent="0.15">
      <c r="A36" s="175" t="str">
        <f>IF(連結実質赤字比率に係る赤字・黒字の構成分析!C$34="",NA(),連結実質赤字比率に係る赤字・黒字の構成分析!C$34)</f>
        <v>一般会計</v>
      </c>
      <c r="B36" s="175" t="e">
        <f>IF(ROUND(VALUE(SUBSTITUTE(連結実質赤字比率に係る赤字・黒字の構成分析!F$34,"▲", "-")), 2) &lt; 0, ABS(ROUND(VALUE(SUBSTITUTE(連結実質赤字比率に係る赤字・黒字の構成分析!F$34,"▲", "-")), 2)), NA())</f>
        <v>#N/A</v>
      </c>
      <c r="C36" s="175">
        <f>IF(ROUND(VALUE(SUBSTITUTE(連結実質赤字比率に係る赤字・黒字の構成分析!F$34,"▲", "-")), 2) &gt;= 0, ABS(ROUND(VALUE(SUBSTITUTE(連結実質赤字比率に係る赤字・黒字の構成分析!F$34,"▲", "-")), 2)), NA())</f>
        <v>9.94</v>
      </c>
      <c r="D36" s="175" t="e">
        <f>IF(ROUND(VALUE(SUBSTITUTE(連結実質赤字比率に係る赤字・黒字の構成分析!G$34,"▲", "-")), 2) &lt; 0, ABS(ROUND(VALUE(SUBSTITUTE(連結実質赤字比率に係る赤字・黒字の構成分析!G$34,"▲", "-")), 2)), NA())</f>
        <v>#N/A</v>
      </c>
      <c r="E36" s="175">
        <f>IF(ROUND(VALUE(SUBSTITUTE(連結実質赤字比率に係る赤字・黒字の構成分析!G$34,"▲", "-")), 2) &gt;= 0, ABS(ROUND(VALUE(SUBSTITUTE(連結実質赤字比率に係る赤字・黒字の構成分析!G$34,"▲", "-")), 2)), NA())</f>
        <v>9.4</v>
      </c>
      <c r="F36" s="175" t="e">
        <f>IF(ROUND(VALUE(SUBSTITUTE(連結実質赤字比率に係る赤字・黒字の構成分析!H$34,"▲", "-")), 2) &lt; 0, ABS(ROUND(VALUE(SUBSTITUTE(連結実質赤字比率に係る赤字・黒字の構成分析!H$34,"▲", "-")), 2)), NA())</f>
        <v>#N/A</v>
      </c>
      <c r="G36" s="175">
        <f>IF(ROUND(VALUE(SUBSTITUTE(連結実質赤字比率に係る赤字・黒字の構成分析!H$34,"▲", "-")), 2) &gt;= 0, ABS(ROUND(VALUE(SUBSTITUTE(連結実質赤字比率に係る赤字・黒字の構成分析!H$34,"▲", "-")), 2)), NA())</f>
        <v>6.97</v>
      </c>
      <c r="H36" s="175" t="e">
        <f>IF(ROUND(VALUE(SUBSTITUTE(連結実質赤字比率に係る赤字・黒字の構成分析!I$34,"▲", "-")), 2) &lt; 0, ABS(ROUND(VALUE(SUBSTITUTE(連結実質赤字比率に係る赤字・黒字の構成分析!I$34,"▲", "-")), 2)), NA())</f>
        <v>#N/A</v>
      </c>
      <c r="I36" s="175">
        <f>IF(ROUND(VALUE(SUBSTITUTE(連結実質赤字比率に係る赤字・黒字の構成分析!I$34,"▲", "-")), 2) &gt;= 0, ABS(ROUND(VALUE(SUBSTITUTE(連結実質赤字比率に係る赤字・黒字の構成分析!I$34,"▲", "-")), 2)), NA())</f>
        <v>5.95</v>
      </c>
      <c r="J36" s="175" t="e">
        <f>IF(ROUND(VALUE(SUBSTITUTE(連結実質赤字比率に係る赤字・黒字の構成分析!J$34,"▲", "-")), 2) &lt; 0, ABS(ROUND(VALUE(SUBSTITUTE(連結実質赤字比率に係る赤字・黒字の構成分析!J$34,"▲", "-")), 2)), NA())</f>
        <v>#N/A</v>
      </c>
      <c r="K36" s="175">
        <f>IF(ROUND(VALUE(SUBSTITUTE(連結実質赤字比率に係る赤字・黒字の構成分析!J$34,"▲", "-")), 2) &gt;= 0, ABS(ROUND(VALUE(SUBSTITUTE(連結実質赤字比率に係る赤字・黒字の構成分析!J$34,"▲", "-")), 2)), NA())</f>
        <v>8.8000000000000007</v>
      </c>
    </row>
    <row r="39" spans="1:16" x14ac:dyDescent="0.15">
      <c r="A39" s="144" t="s">
        <v>58</v>
      </c>
    </row>
    <row r="40" spans="1:16" x14ac:dyDescent="0.15">
      <c r="A40" s="176"/>
      <c r="B40" s="176" t="str">
        <f>'実質公債費比率（分子）の構造'!K$44</f>
        <v>R01</v>
      </c>
      <c r="C40" s="176"/>
      <c r="D40" s="176"/>
      <c r="E40" s="176" t="str">
        <f>'実質公債費比率（分子）の構造'!L$44</f>
        <v>R02</v>
      </c>
      <c r="F40" s="176"/>
      <c r="G40" s="176"/>
      <c r="H40" s="176" t="str">
        <f>'実質公債費比率（分子）の構造'!M$44</f>
        <v>R03</v>
      </c>
      <c r="I40" s="176"/>
      <c r="J40" s="176"/>
      <c r="K40" s="176" t="str">
        <f>'実質公債費比率（分子）の構造'!N$44</f>
        <v>R04</v>
      </c>
      <c r="L40" s="176"/>
      <c r="M40" s="176"/>
      <c r="N40" s="176" t="str">
        <f>'実質公債費比率（分子）の構造'!O$44</f>
        <v>R05</v>
      </c>
      <c r="O40" s="176"/>
      <c r="P40" s="176"/>
    </row>
    <row r="41" spans="1:16" x14ac:dyDescent="0.15">
      <c r="A41" s="176"/>
      <c r="B41" s="176" t="s">
        <v>59</v>
      </c>
      <c r="C41" s="176"/>
      <c r="D41" s="176" t="s">
        <v>60</v>
      </c>
      <c r="E41" s="176" t="s">
        <v>59</v>
      </c>
      <c r="F41" s="176"/>
      <c r="G41" s="176" t="s">
        <v>60</v>
      </c>
      <c r="H41" s="176" t="s">
        <v>59</v>
      </c>
      <c r="I41" s="176"/>
      <c r="J41" s="176" t="s">
        <v>60</v>
      </c>
      <c r="K41" s="176" t="s">
        <v>59</v>
      </c>
      <c r="L41" s="176"/>
      <c r="M41" s="176" t="s">
        <v>60</v>
      </c>
      <c r="N41" s="176" t="s">
        <v>59</v>
      </c>
      <c r="O41" s="176"/>
      <c r="P41" s="176" t="s">
        <v>60</v>
      </c>
    </row>
    <row r="42" spans="1:16" x14ac:dyDescent="0.15">
      <c r="A42" s="176" t="s">
        <v>61</v>
      </c>
      <c r="B42" s="176"/>
      <c r="C42" s="176"/>
      <c r="D42" s="176">
        <f>'実質公債費比率（分子）の構造'!K$52</f>
        <v>197</v>
      </c>
      <c r="E42" s="176"/>
      <c r="F42" s="176"/>
      <c r="G42" s="176">
        <f>'実質公債費比率（分子）の構造'!L$52</f>
        <v>211</v>
      </c>
      <c r="H42" s="176"/>
      <c r="I42" s="176"/>
      <c r="J42" s="176">
        <f>'実質公債費比率（分子）の構造'!M$52</f>
        <v>226</v>
      </c>
      <c r="K42" s="176"/>
      <c r="L42" s="176"/>
      <c r="M42" s="176">
        <f>'実質公債費比率（分子）の構造'!N$52</f>
        <v>233</v>
      </c>
      <c r="N42" s="176"/>
      <c r="O42" s="176"/>
      <c r="P42" s="176">
        <f>'実質公債費比率（分子）の構造'!O$52</f>
        <v>249</v>
      </c>
    </row>
    <row r="43" spans="1:16" x14ac:dyDescent="0.15">
      <c r="A43" s="176" t="s">
        <v>16</v>
      </c>
      <c r="B43" s="176">
        <f>'実質公債費比率（分子）の構造'!K$51</f>
        <v>0</v>
      </c>
      <c r="C43" s="176"/>
      <c r="D43" s="176"/>
      <c r="E43" s="176">
        <f>'実質公債費比率（分子）の構造'!L$51</f>
        <v>0</v>
      </c>
      <c r="F43" s="176"/>
      <c r="G43" s="176"/>
      <c r="H43" s="176">
        <f>'実質公債費比率（分子）の構造'!M$51</f>
        <v>0</v>
      </c>
      <c r="I43" s="176"/>
      <c r="J43" s="176"/>
      <c r="K43" s="176">
        <f>'実質公債費比率（分子）の構造'!N$51</f>
        <v>0</v>
      </c>
      <c r="L43" s="176"/>
      <c r="M43" s="176"/>
      <c r="N43" s="176">
        <f>'実質公債費比率（分子）の構造'!O$51</f>
        <v>0</v>
      </c>
      <c r="O43" s="176"/>
      <c r="P43" s="176"/>
    </row>
    <row r="44" spans="1:16" x14ac:dyDescent="0.15">
      <c r="A44" s="176" t="s">
        <v>62</v>
      </c>
      <c r="B44" s="176" t="str">
        <f>'実質公債費比率（分子）の構造'!K$50</f>
        <v>-</v>
      </c>
      <c r="C44" s="176"/>
      <c r="D44" s="176"/>
      <c r="E44" s="176" t="str">
        <f>'実質公債費比率（分子）の構造'!L$50</f>
        <v>-</v>
      </c>
      <c r="F44" s="176"/>
      <c r="G44" s="176"/>
      <c r="H44" s="176" t="str">
        <f>'実質公債費比率（分子）の構造'!M$50</f>
        <v>-</v>
      </c>
      <c r="I44" s="176"/>
      <c r="J44" s="176"/>
      <c r="K44" s="176" t="str">
        <f>'実質公債費比率（分子）の構造'!N$50</f>
        <v>-</v>
      </c>
      <c r="L44" s="176"/>
      <c r="M44" s="176"/>
      <c r="N44" s="176" t="str">
        <f>'実質公債費比率（分子）の構造'!O$50</f>
        <v>-</v>
      </c>
      <c r="O44" s="176"/>
      <c r="P44" s="176"/>
    </row>
    <row r="45" spans="1:16" x14ac:dyDescent="0.15">
      <c r="A45" s="176" t="s">
        <v>63</v>
      </c>
      <c r="B45" s="176">
        <f>'実質公債費比率（分子）の構造'!K$49</f>
        <v>17</v>
      </c>
      <c r="C45" s="176"/>
      <c r="D45" s="176"/>
      <c r="E45" s="176">
        <f>'実質公債費比率（分子）の構造'!L$49</f>
        <v>19</v>
      </c>
      <c r="F45" s="176"/>
      <c r="G45" s="176"/>
      <c r="H45" s="176">
        <f>'実質公債費比率（分子）の構造'!M$49</f>
        <v>15</v>
      </c>
      <c r="I45" s="176"/>
      <c r="J45" s="176"/>
      <c r="K45" s="176">
        <f>'実質公債費比率（分子）の構造'!N$49</f>
        <v>10</v>
      </c>
      <c r="L45" s="176"/>
      <c r="M45" s="176"/>
      <c r="N45" s="176">
        <f>'実質公債費比率（分子）の構造'!O$49</f>
        <v>11</v>
      </c>
      <c r="O45" s="176"/>
      <c r="P45" s="176"/>
    </row>
    <row r="46" spans="1:16" x14ac:dyDescent="0.15">
      <c r="A46" s="176" t="s">
        <v>64</v>
      </c>
      <c r="B46" s="176">
        <f>'実質公債費比率（分子）の構造'!K$48</f>
        <v>19</v>
      </c>
      <c r="C46" s="176"/>
      <c r="D46" s="176"/>
      <c r="E46" s="176">
        <f>'実質公債費比率（分子）の構造'!L$48</f>
        <v>24</v>
      </c>
      <c r="F46" s="176"/>
      <c r="G46" s="176"/>
      <c r="H46" s="176">
        <f>'実質公債費比率（分子）の構造'!M$48</f>
        <v>25</v>
      </c>
      <c r="I46" s="176"/>
      <c r="J46" s="176"/>
      <c r="K46" s="176">
        <f>'実質公債費比率（分子）の構造'!N$48</f>
        <v>27</v>
      </c>
      <c r="L46" s="176"/>
      <c r="M46" s="176"/>
      <c r="N46" s="176">
        <f>'実質公債費比率（分子）の構造'!O$48</f>
        <v>30</v>
      </c>
      <c r="O46" s="176"/>
      <c r="P46" s="176"/>
    </row>
    <row r="47" spans="1:16" x14ac:dyDescent="0.15">
      <c r="A47" s="176" t="s">
        <v>12</v>
      </c>
      <c r="B47" s="176" t="str">
        <f>'実質公債費比率（分子）の構造'!K$47</f>
        <v>-</v>
      </c>
      <c r="C47" s="176"/>
      <c r="D47" s="176"/>
      <c r="E47" s="176" t="str">
        <f>'実質公債費比率（分子）の構造'!L$47</f>
        <v>-</v>
      </c>
      <c r="F47" s="176"/>
      <c r="G47" s="176"/>
      <c r="H47" s="176" t="str">
        <f>'実質公債費比率（分子）の構造'!M$47</f>
        <v>-</v>
      </c>
      <c r="I47" s="176"/>
      <c r="J47" s="176"/>
      <c r="K47" s="176" t="str">
        <f>'実質公債費比率（分子）の構造'!N$47</f>
        <v>-</v>
      </c>
      <c r="L47" s="176"/>
      <c r="M47" s="176"/>
      <c r="N47" s="176" t="str">
        <f>'実質公債費比率（分子）の構造'!O$47</f>
        <v>-</v>
      </c>
      <c r="O47" s="176"/>
      <c r="P47" s="176"/>
    </row>
    <row r="48" spans="1:16" x14ac:dyDescent="0.15">
      <c r="A48" s="176" t="s">
        <v>65</v>
      </c>
      <c r="B48" s="176" t="str">
        <f>'実質公債費比率（分子）の構造'!K$46</f>
        <v>-</v>
      </c>
      <c r="C48" s="176"/>
      <c r="D48" s="176"/>
      <c r="E48" s="176" t="str">
        <f>'実質公債費比率（分子）の構造'!L$46</f>
        <v>-</v>
      </c>
      <c r="F48" s="176"/>
      <c r="G48" s="176"/>
      <c r="H48" s="176" t="str">
        <f>'実質公債費比率（分子）の構造'!M$46</f>
        <v>-</v>
      </c>
      <c r="I48" s="176"/>
      <c r="J48" s="176"/>
      <c r="K48" s="176" t="str">
        <f>'実質公債費比率（分子）の構造'!N$46</f>
        <v>-</v>
      </c>
      <c r="L48" s="176"/>
      <c r="M48" s="176"/>
      <c r="N48" s="176" t="str">
        <f>'実質公債費比率（分子）の構造'!O$46</f>
        <v>-</v>
      </c>
      <c r="O48" s="176"/>
      <c r="P48" s="176"/>
    </row>
    <row r="49" spans="1:16" x14ac:dyDescent="0.15">
      <c r="A49" s="176" t="s">
        <v>66</v>
      </c>
      <c r="B49" s="176">
        <f>'実質公債費比率（分子）の構造'!K$45</f>
        <v>205</v>
      </c>
      <c r="C49" s="176"/>
      <c r="D49" s="176"/>
      <c r="E49" s="176">
        <f>'実質公債費比率（分子）の構造'!L$45</f>
        <v>227</v>
      </c>
      <c r="F49" s="176"/>
      <c r="G49" s="176"/>
      <c r="H49" s="176">
        <f>'実質公債費比率（分子）の構造'!M$45</f>
        <v>256</v>
      </c>
      <c r="I49" s="176"/>
      <c r="J49" s="176"/>
      <c r="K49" s="176">
        <f>'実質公債費比率（分子）の構造'!N$45</f>
        <v>269</v>
      </c>
      <c r="L49" s="176"/>
      <c r="M49" s="176"/>
      <c r="N49" s="176">
        <f>'実質公債費比率（分子）の構造'!O$45</f>
        <v>293</v>
      </c>
      <c r="O49" s="176"/>
      <c r="P49" s="176"/>
    </row>
    <row r="50" spans="1:16" x14ac:dyDescent="0.15">
      <c r="A50" s="176" t="s">
        <v>67</v>
      </c>
      <c r="B50" s="176" t="e">
        <f>NA()</f>
        <v>#N/A</v>
      </c>
      <c r="C50" s="176">
        <f>IF(ISNUMBER('実質公債費比率（分子）の構造'!K$53),'実質公債費比率（分子）の構造'!K$53,NA())</f>
        <v>44</v>
      </c>
      <c r="D50" s="176" t="e">
        <f>NA()</f>
        <v>#N/A</v>
      </c>
      <c r="E50" s="176" t="e">
        <f>NA()</f>
        <v>#N/A</v>
      </c>
      <c r="F50" s="176">
        <f>IF(ISNUMBER('実質公債費比率（分子）の構造'!L$53),'実質公債費比率（分子）の構造'!L$53,NA())</f>
        <v>59</v>
      </c>
      <c r="G50" s="176" t="e">
        <f>NA()</f>
        <v>#N/A</v>
      </c>
      <c r="H50" s="176" t="e">
        <f>NA()</f>
        <v>#N/A</v>
      </c>
      <c r="I50" s="176">
        <f>IF(ISNUMBER('実質公債費比率（分子）の構造'!M$53),'実質公債費比率（分子）の構造'!M$53,NA())</f>
        <v>70</v>
      </c>
      <c r="J50" s="176" t="e">
        <f>NA()</f>
        <v>#N/A</v>
      </c>
      <c r="K50" s="176" t="e">
        <f>NA()</f>
        <v>#N/A</v>
      </c>
      <c r="L50" s="176">
        <f>IF(ISNUMBER('実質公債費比率（分子）の構造'!N$53),'実質公債費比率（分子）の構造'!N$53,NA())</f>
        <v>73</v>
      </c>
      <c r="M50" s="176" t="e">
        <f>NA()</f>
        <v>#N/A</v>
      </c>
      <c r="N50" s="176" t="e">
        <f>NA()</f>
        <v>#N/A</v>
      </c>
      <c r="O50" s="176">
        <f>IF(ISNUMBER('実質公債費比率（分子）の構造'!O$53),'実質公債費比率（分子）の構造'!O$53,NA())</f>
        <v>85</v>
      </c>
      <c r="P50" s="176" t="e">
        <f>NA()</f>
        <v>#N/A</v>
      </c>
    </row>
    <row r="53" spans="1:16" x14ac:dyDescent="0.15">
      <c r="A53" s="144" t="s">
        <v>68</v>
      </c>
    </row>
    <row r="54" spans="1:16" x14ac:dyDescent="0.15">
      <c r="A54" s="175"/>
      <c r="B54" s="175" t="str">
        <f>'将来負担比率（分子）の構造'!I$40</f>
        <v>R01</v>
      </c>
      <c r="C54" s="175"/>
      <c r="D54" s="175"/>
      <c r="E54" s="175" t="str">
        <f>'将来負担比率（分子）の構造'!J$40</f>
        <v>R02</v>
      </c>
      <c r="F54" s="175"/>
      <c r="G54" s="175"/>
      <c r="H54" s="175" t="str">
        <f>'将来負担比率（分子）の構造'!K$40</f>
        <v>R03</v>
      </c>
      <c r="I54" s="175"/>
      <c r="J54" s="175"/>
      <c r="K54" s="175" t="str">
        <f>'将来負担比率（分子）の構造'!L$40</f>
        <v>R04</v>
      </c>
      <c r="L54" s="175"/>
      <c r="M54" s="175"/>
      <c r="N54" s="175" t="str">
        <f>'将来負担比率（分子）の構造'!M$40</f>
        <v>R05</v>
      </c>
      <c r="O54" s="175"/>
      <c r="P54" s="175"/>
    </row>
    <row r="55" spans="1:16" x14ac:dyDescent="0.15">
      <c r="A55" s="175"/>
      <c r="B55" s="175" t="s">
        <v>69</v>
      </c>
      <c r="C55" s="175"/>
      <c r="D55" s="175" t="s">
        <v>70</v>
      </c>
      <c r="E55" s="175" t="s">
        <v>69</v>
      </c>
      <c r="F55" s="175"/>
      <c r="G55" s="175" t="s">
        <v>70</v>
      </c>
      <c r="H55" s="175" t="s">
        <v>69</v>
      </c>
      <c r="I55" s="175"/>
      <c r="J55" s="175" t="s">
        <v>70</v>
      </c>
      <c r="K55" s="175" t="s">
        <v>69</v>
      </c>
      <c r="L55" s="175"/>
      <c r="M55" s="175" t="s">
        <v>70</v>
      </c>
      <c r="N55" s="175" t="s">
        <v>69</v>
      </c>
      <c r="O55" s="175"/>
      <c r="P55" s="175" t="s">
        <v>70</v>
      </c>
    </row>
    <row r="56" spans="1:16" x14ac:dyDescent="0.15">
      <c r="A56" s="175" t="s">
        <v>43</v>
      </c>
      <c r="B56" s="175"/>
      <c r="C56" s="175"/>
      <c r="D56" s="175">
        <f>'将来負担比率（分子）の構造'!I$52</f>
        <v>2546</v>
      </c>
      <c r="E56" s="175"/>
      <c r="F56" s="175"/>
      <c r="G56" s="175">
        <f>'将来負担比率（分子）の構造'!J$52</f>
        <v>2887</v>
      </c>
      <c r="H56" s="175"/>
      <c r="I56" s="175"/>
      <c r="J56" s="175">
        <f>'将来負担比率（分子）の構造'!K$52</f>
        <v>2823</v>
      </c>
      <c r="K56" s="175"/>
      <c r="L56" s="175"/>
      <c r="M56" s="175">
        <f>'将来負担比率（分子）の構造'!L$52</f>
        <v>2837</v>
      </c>
      <c r="N56" s="175"/>
      <c r="O56" s="175"/>
      <c r="P56" s="175">
        <f>'将来負担比率（分子）の構造'!M$52</f>
        <v>2899</v>
      </c>
    </row>
    <row r="57" spans="1:16" x14ac:dyDescent="0.15">
      <c r="A57" s="175" t="s">
        <v>42</v>
      </c>
      <c r="B57" s="175"/>
      <c r="C57" s="175"/>
      <c r="D57" s="175">
        <f>'将来負担比率（分子）の構造'!I$51</f>
        <v>47</v>
      </c>
      <c r="E57" s="175"/>
      <c r="F57" s="175"/>
      <c r="G57" s="175">
        <f>'将来負担比率（分子）の構造'!J$51</f>
        <v>40</v>
      </c>
      <c r="H57" s="175"/>
      <c r="I57" s="175"/>
      <c r="J57" s="175">
        <f>'将来負担比率（分子）の構造'!K$51</f>
        <v>36</v>
      </c>
      <c r="K57" s="175"/>
      <c r="L57" s="175"/>
      <c r="M57" s="175">
        <f>'将来負担比率（分子）の構造'!L$51</f>
        <v>33</v>
      </c>
      <c r="N57" s="175"/>
      <c r="O57" s="175"/>
      <c r="P57" s="175">
        <f>'将来負担比率（分子）の構造'!M$51</f>
        <v>32</v>
      </c>
    </row>
    <row r="58" spans="1:16" x14ac:dyDescent="0.15">
      <c r="A58" s="175" t="s">
        <v>41</v>
      </c>
      <c r="B58" s="175"/>
      <c r="C58" s="175"/>
      <c r="D58" s="175">
        <f>'将来負担比率（分子）の構造'!I$50</f>
        <v>2753</v>
      </c>
      <c r="E58" s="175"/>
      <c r="F58" s="175"/>
      <c r="G58" s="175">
        <f>'将来負担比率（分子）の構造'!J$50</f>
        <v>2550</v>
      </c>
      <c r="H58" s="175"/>
      <c r="I58" s="175"/>
      <c r="J58" s="175">
        <f>'将来負担比率（分子）の構造'!K$50</f>
        <v>2806</v>
      </c>
      <c r="K58" s="175"/>
      <c r="L58" s="175"/>
      <c r="M58" s="175">
        <f>'将来負担比率（分子）の構造'!L$50</f>
        <v>3002</v>
      </c>
      <c r="N58" s="175"/>
      <c r="O58" s="175"/>
      <c r="P58" s="175">
        <f>'将来負担比率（分子）の構造'!M$50</f>
        <v>2565</v>
      </c>
    </row>
    <row r="59" spans="1:16" x14ac:dyDescent="0.15">
      <c r="A59" s="175" t="s">
        <v>39</v>
      </c>
      <c r="B59" s="175" t="str">
        <f>'将来負担比率（分子）の構造'!I$49</f>
        <v>-</v>
      </c>
      <c r="C59" s="175"/>
      <c r="D59" s="175"/>
      <c r="E59" s="175" t="str">
        <f>'将来負担比率（分子）の構造'!J$49</f>
        <v>-</v>
      </c>
      <c r="F59" s="175"/>
      <c r="G59" s="175"/>
      <c r="H59" s="175" t="str">
        <f>'将来負担比率（分子）の構造'!K$49</f>
        <v>-</v>
      </c>
      <c r="I59" s="175"/>
      <c r="J59" s="175"/>
      <c r="K59" s="175" t="str">
        <f>'将来負担比率（分子）の構造'!L$49</f>
        <v>-</v>
      </c>
      <c r="L59" s="175"/>
      <c r="M59" s="175"/>
      <c r="N59" s="175" t="str">
        <f>'将来負担比率（分子）の構造'!M$49</f>
        <v>-</v>
      </c>
      <c r="O59" s="175"/>
      <c r="P59" s="175"/>
    </row>
    <row r="60" spans="1:16" x14ac:dyDescent="0.15">
      <c r="A60" s="175" t="s">
        <v>38</v>
      </c>
      <c r="B60" s="175" t="str">
        <f>'将来負担比率（分子）の構造'!I$48</f>
        <v>-</v>
      </c>
      <c r="C60" s="175"/>
      <c r="D60" s="175"/>
      <c r="E60" s="175" t="str">
        <f>'将来負担比率（分子）の構造'!J$48</f>
        <v>-</v>
      </c>
      <c r="F60" s="175"/>
      <c r="G60" s="175"/>
      <c r="H60" s="175" t="str">
        <f>'将来負担比率（分子）の構造'!K$48</f>
        <v>-</v>
      </c>
      <c r="I60" s="175"/>
      <c r="J60" s="175"/>
      <c r="K60" s="175" t="str">
        <f>'将来負担比率（分子）の構造'!L$48</f>
        <v>-</v>
      </c>
      <c r="L60" s="175"/>
      <c r="M60" s="175"/>
      <c r="N60" s="175" t="str">
        <f>'将来負担比率（分子）の構造'!M$48</f>
        <v>-</v>
      </c>
      <c r="O60" s="175"/>
      <c r="P60" s="175"/>
    </row>
    <row r="61" spans="1:16" x14ac:dyDescent="0.15">
      <c r="A61" s="175" t="s">
        <v>36</v>
      </c>
      <c r="B61" s="175" t="str">
        <f>'将来負担比率（分子）の構造'!I$46</f>
        <v>-</v>
      </c>
      <c r="C61" s="175"/>
      <c r="D61" s="175"/>
      <c r="E61" s="175" t="str">
        <f>'将来負担比率（分子）の構造'!J$46</f>
        <v>-</v>
      </c>
      <c r="F61" s="175"/>
      <c r="G61" s="175"/>
      <c r="H61" s="175" t="str">
        <f>'将来負担比率（分子）の構造'!K$46</f>
        <v>-</v>
      </c>
      <c r="I61" s="175"/>
      <c r="J61" s="175"/>
      <c r="K61" s="175" t="str">
        <f>'将来負担比率（分子）の構造'!L$46</f>
        <v>-</v>
      </c>
      <c r="L61" s="175"/>
      <c r="M61" s="175"/>
      <c r="N61" s="175" t="str">
        <f>'将来負担比率（分子）の構造'!M$46</f>
        <v>-</v>
      </c>
      <c r="O61" s="175"/>
      <c r="P61" s="175"/>
    </row>
    <row r="62" spans="1:16" x14ac:dyDescent="0.15">
      <c r="A62" s="175" t="s">
        <v>35</v>
      </c>
      <c r="B62" s="175">
        <f>'将来負担比率（分子）の構造'!I$45</f>
        <v>322</v>
      </c>
      <c r="C62" s="175"/>
      <c r="D62" s="175"/>
      <c r="E62" s="175">
        <f>'将来負担比率（分子）の構造'!J$45</f>
        <v>278</v>
      </c>
      <c r="F62" s="175"/>
      <c r="G62" s="175"/>
      <c r="H62" s="175">
        <f>'将来負担比率（分子）の構造'!K$45</f>
        <v>266</v>
      </c>
      <c r="I62" s="175"/>
      <c r="J62" s="175"/>
      <c r="K62" s="175">
        <f>'将来負担比率（分子）の構造'!L$45</f>
        <v>260</v>
      </c>
      <c r="L62" s="175"/>
      <c r="M62" s="175"/>
      <c r="N62" s="175">
        <f>'将来負担比率（分子）の構造'!M$45</f>
        <v>247</v>
      </c>
      <c r="O62" s="175"/>
      <c r="P62" s="175"/>
    </row>
    <row r="63" spans="1:16" x14ac:dyDescent="0.15">
      <c r="A63" s="175" t="s">
        <v>34</v>
      </c>
      <c r="B63" s="175">
        <f>'将来負担比率（分子）の構造'!I$44</f>
        <v>147</v>
      </c>
      <c r="C63" s="175"/>
      <c r="D63" s="175"/>
      <c r="E63" s="175">
        <f>'将来負担比率（分子）の構造'!J$44</f>
        <v>128</v>
      </c>
      <c r="F63" s="175"/>
      <c r="G63" s="175"/>
      <c r="H63" s="175">
        <f>'将来負担比率（分子）の構造'!K$44</f>
        <v>120</v>
      </c>
      <c r="I63" s="175"/>
      <c r="J63" s="175"/>
      <c r="K63" s="175">
        <f>'将来負担比率（分子）の構造'!L$44</f>
        <v>116</v>
      </c>
      <c r="L63" s="175"/>
      <c r="M63" s="175"/>
      <c r="N63" s="175">
        <f>'将来負担比率（分子）の構造'!M$44</f>
        <v>110</v>
      </c>
      <c r="O63" s="175"/>
      <c r="P63" s="175"/>
    </row>
    <row r="64" spans="1:16" x14ac:dyDescent="0.15">
      <c r="A64" s="175" t="s">
        <v>33</v>
      </c>
      <c r="B64" s="175">
        <f>'将来負担比率（分子）の構造'!I$43</f>
        <v>245</v>
      </c>
      <c r="C64" s="175"/>
      <c r="D64" s="175"/>
      <c r="E64" s="175">
        <f>'将来負担比率（分子）の構造'!J$43</f>
        <v>225</v>
      </c>
      <c r="F64" s="175"/>
      <c r="G64" s="175"/>
      <c r="H64" s="175">
        <f>'将来負担比率（分子）の構造'!K$43</f>
        <v>214</v>
      </c>
      <c r="I64" s="175"/>
      <c r="J64" s="175"/>
      <c r="K64" s="175">
        <f>'将来負担比率（分子）の構造'!L$43</f>
        <v>218</v>
      </c>
      <c r="L64" s="175"/>
      <c r="M64" s="175"/>
      <c r="N64" s="175">
        <f>'将来負担比率（分子）の構造'!M$43</f>
        <v>232</v>
      </c>
      <c r="O64" s="175"/>
      <c r="P64" s="175"/>
    </row>
    <row r="65" spans="1:16" x14ac:dyDescent="0.15">
      <c r="A65" s="175" t="s">
        <v>32</v>
      </c>
      <c r="B65" s="175" t="str">
        <f>'将来負担比率（分子）の構造'!I$42</f>
        <v>-</v>
      </c>
      <c r="C65" s="175"/>
      <c r="D65" s="175"/>
      <c r="E65" s="175" t="str">
        <f>'将来負担比率（分子）の構造'!J$42</f>
        <v>-</v>
      </c>
      <c r="F65" s="175"/>
      <c r="G65" s="175"/>
      <c r="H65" s="175" t="str">
        <f>'将来負担比率（分子）の構造'!K$42</f>
        <v>-</v>
      </c>
      <c r="I65" s="175"/>
      <c r="J65" s="175"/>
      <c r="K65" s="175" t="str">
        <f>'将来負担比率（分子）の構造'!L$42</f>
        <v>-</v>
      </c>
      <c r="L65" s="175"/>
      <c r="M65" s="175"/>
      <c r="N65" s="175" t="str">
        <f>'将来負担比率（分子）の構造'!M$42</f>
        <v>-</v>
      </c>
      <c r="O65" s="175"/>
      <c r="P65" s="175"/>
    </row>
    <row r="66" spans="1:16" x14ac:dyDescent="0.15">
      <c r="A66" s="175" t="s">
        <v>31</v>
      </c>
      <c r="B66" s="175">
        <f>'将来負担比率（分子）の構造'!I$41</f>
        <v>2935</v>
      </c>
      <c r="C66" s="175"/>
      <c r="D66" s="175"/>
      <c r="E66" s="175">
        <f>'将来負担比率（分子）の構造'!J$41</f>
        <v>3444</v>
      </c>
      <c r="F66" s="175"/>
      <c r="G66" s="175"/>
      <c r="H66" s="175">
        <f>'将来負担比率（分子）の構造'!K$41</f>
        <v>3389</v>
      </c>
      <c r="I66" s="175"/>
      <c r="J66" s="175"/>
      <c r="K66" s="175">
        <f>'将来負担比率（分子）の構造'!L$41</f>
        <v>3413</v>
      </c>
      <c r="L66" s="175"/>
      <c r="M66" s="175"/>
      <c r="N66" s="175">
        <f>'将来負担比率（分子）の構造'!M$41</f>
        <v>3485</v>
      </c>
      <c r="O66" s="175"/>
      <c r="P66" s="175"/>
    </row>
    <row r="67" spans="1:16" x14ac:dyDescent="0.15">
      <c r="A67" s="175" t="s">
        <v>71</v>
      </c>
      <c r="B67" s="175" t="e">
        <f>NA()</f>
        <v>#N/A</v>
      </c>
      <c r="C67" s="175">
        <f>IF(ISNUMBER('将来負担比率（分子）の構造'!I$53), IF('将来負担比率（分子）の構造'!I$53 &lt; 0, 0, '将来負担比率（分子）の構造'!I$53), NA())</f>
        <v>0</v>
      </c>
      <c r="D67" s="175" t="e">
        <f>NA()</f>
        <v>#N/A</v>
      </c>
      <c r="E67" s="175" t="e">
        <f>NA()</f>
        <v>#N/A</v>
      </c>
      <c r="F67" s="175">
        <f>IF(ISNUMBER('将来負担比率（分子）の構造'!J$53), IF('将来負担比率（分子）の構造'!J$53 &lt; 0, 0, '将来負担比率（分子）の構造'!J$53), NA())</f>
        <v>0</v>
      </c>
      <c r="G67" s="175" t="e">
        <f>NA()</f>
        <v>#N/A</v>
      </c>
      <c r="H67" s="175" t="e">
        <f>NA()</f>
        <v>#N/A</v>
      </c>
      <c r="I67" s="175">
        <f>IF(ISNUMBER('将来負担比率（分子）の構造'!K$53), IF('将来負担比率（分子）の構造'!K$53 &lt; 0, 0, '将来負担比率（分子）の構造'!K$53), NA())</f>
        <v>0</v>
      </c>
      <c r="J67" s="175" t="e">
        <f>NA()</f>
        <v>#N/A</v>
      </c>
      <c r="K67" s="175" t="e">
        <f>NA()</f>
        <v>#N/A</v>
      </c>
      <c r="L67" s="175">
        <f>IF(ISNUMBER('将来負担比率（分子）の構造'!L$53), IF('将来負担比率（分子）の構造'!L$53 &lt; 0, 0, '将来負担比率（分子）の構造'!L$53), NA())</f>
        <v>0</v>
      </c>
      <c r="M67" s="175" t="e">
        <f>NA()</f>
        <v>#N/A</v>
      </c>
      <c r="N67" s="175" t="e">
        <f>NA()</f>
        <v>#N/A</v>
      </c>
      <c r="O67" s="175">
        <f>IF(ISNUMBER('将来負担比率（分子）の構造'!M$53), IF('将来負担比率（分子）の構造'!M$53 &lt; 0, 0, '将来負担比率（分子）の構造'!M$53), NA())</f>
        <v>0</v>
      </c>
      <c r="P67" s="175" t="e">
        <f>NA()</f>
        <v>#N/A</v>
      </c>
    </row>
    <row r="70" spans="1:16" x14ac:dyDescent="0.15">
      <c r="A70" s="177" t="s">
        <v>72</v>
      </c>
      <c r="B70" s="177"/>
      <c r="C70" s="177"/>
      <c r="D70" s="177"/>
      <c r="E70" s="177"/>
      <c r="F70" s="177"/>
    </row>
    <row r="71" spans="1:16" x14ac:dyDescent="0.15">
      <c r="A71" s="178"/>
      <c r="B71" s="178" t="str">
        <f>基金残高に係る経年分析!F54</f>
        <v>R03</v>
      </c>
      <c r="C71" s="178" t="str">
        <f>基金残高に係る経年分析!G54</f>
        <v>R04</v>
      </c>
      <c r="D71" s="178" t="str">
        <f>基金残高に係る経年分析!H54</f>
        <v>R05</v>
      </c>
    </row>
    <row r="72" spans="1:16" x14ac:dyDescent="0.15">
      <c r="A72" s="178" t="s">
        <v>73</v>
      </c>
      <c r="B72" s="179">
        <f>基金残高に係る経年分析!F55</f>
        <v>1557</v>
      </c>
      <c r="C72" s="179">
        <f>基金残高に係る経年分析!G55</f>
        <v>1614</v>
      </c>
      <c r="D72" s="179">
        <f>基金残高に係る経年分析!H55</f>
        <v>1584</v>
      </c>
    </row>
    <row r="73" spans="1:16" x14ac:dyDescent="0.15">
      <c r="A73" s="178" t="s">
        <v>74</v>
      </c>
      <c r="B73" s="179">
        <f>基金残高に係る経年分析!F56</f>
        <v>124</v>
      </c>
      <c r="C73" s="179">
        <f>基金残高に係る経年分析!G56</f>
        <v>139</v>
      </c>
      <c r="D73" s="179">
        <f>基金残高に係る経年分析!H56</f>
        <v>145</v>
      </c>
    </row>
    <row r="74" spans="1:16" x14ac:dyDescent="0.15">
      <c r="A74" s="178" t="s">
        <v>75</v>
      </c>
      <c r="B74" s="179">
        <f>基金残高に係る経年分析!F57</f>
        <v>1064</v>
      </c>
      <c r="C74" s="179">
        <f>基金残高に係る経年分析!G57</f>
        <v>1187</v>
      </c>
      <c r="D74" s="179">
        <f>基金残高に係る経年分析!H57</f>
        <v>778</v>
      </c>
    </row>
  </sheetData>
  <sheetProtection algorithmName="SHA-512" hashValue="sssWlakyVHl4kIcnk+RVIWn4F2qBwSjHBWV6/jWovir9vsWpYwKG3//EgoacS+CxrWtpeNjDxzFhfj+4rXCgNA==" saltValue="+By96cmoYvQmXgMT535/cA=="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x14ac:dyDescent="0.15"/>
  <cols>
    <col min="1" max="1" width="1.625" style="214" customWidth="1"/>
    <col min="2" max="2" width="2.375" style="214" customWidth="1"/>
    <col min="3" max="16" width="2.625" style="214" customWidth="1"/>
    <col min="17" max="17" width="2.375" style="214" customWidth="1"/>
    <col min="18" max="95" width="1.625" style="214" customWidth="1"/>
    <col min="96" max="133" width="1.625" style="226" customWidth="1"/>
    <col min="134" max="143" width="1.625" style="214" customWidth="1"/>
    <col min="144" max="16384" width="0" style="214" hidden="1"/>
  </cols>
  <sheetData>
    <row r="1" spans="2:143" ht="22.5" customHeight="1" thickBot="1" x14ac:dyDescent="0.2">
      <c r="B1" s="212"/>
      <c r="C1" s="213"/>
      <c r="D1" s="213"/>
      <c r="E1" s="213"/>
      <c r="F1" s="213"/>
      <c r="G1" s="213"/>
      <c r="H1" s="213"/>
      <c r="I1" s="213"/>
      <c r="J1" s="213"/>
      <c r="K1" s="213"/>
      <c r="L1" s="213"/>
      <c r="M1" s="213"/>
      <c r="N1" s="213"/>
      <c r="O1" s="213"/>
      <c r="P1" s="213"/>
      <c r="Q1" s="213"/>
      <c r="R1" s="213"/>
      <c r="S1" s="213"/>
      <c r="T1" s="213"/>
      <c r="U1" s="213"/>
      <c r="V1" s="213"/>
      <c r="W1" s="213"/>
      <c r="X1" s="213"/>
      <c r="Y1" s="213"/>
      <c r="Z1" s="213"/>
      <c r="AA1" s="213"/>
      <c r="AB1" s="213"/>
      <c r="AC1" s="213"/>
      <c r="AD1" s="213"/>
      <c r="AE1" s="213"/>
      <c r="AF1" s="213"/>
      <c r="AG1" s="213"/>
      <c r="AH1" s="213"/>
      <c r="AI1" s="213"/>
      <c r="AJ1" s="213"/>
      <c r="AK1" s="213"/>
      <c r="AL1" s="213"/>
      <c r="AM1" s="213"/>
      <c r="AN1" s="213"/>
      <c r="AO1" s="213"/>
      <c r="AP1" s="213"/>
      <c r="AQ1" s="213"/>
      <c r="AR1" s="213"/>
      <c r="AS1" s="213"/>
      <c r="AT1" s="213"/>
      <c r="AU1" s="213"/>
      <c r="AV1" s="213"/>
      <c r="AW1" s="213"/>
      <c r="AX1" s="213"/>
      <c r="AY1" s="213"/>
      <c r="AZ1" s="213"/>
      <c r="BA1" s="213"/>
      <c r="BB1" s="213"/>
      <c r="BC1" s="213"/>
      <c r="BD1" s="213"/>
      <c r="BE1" s="213"/>
      <c r="BF1" s="213"/>
      <c r="BG1" s="213"/>
      <c r="BH1" s="213"/>
      <c r="BI1" s="213"/>
      <c r="BJ1" s="213"/>
      <c r="BK1" s="213"/>
      <c r="BL1" s="213"/>
      <c r="BM1" s="213"/>
      <c r="BN1" s="213"/>
      <c r="BO1" s="213"/>
      <c r="BP1" s="213"/>
      <c r="BQ1" s="213"/>
      <c r="BR1" s="213"/>
      <c r="BS1" s="213"/>
      <c r="BT1" s="213"/>
      <c r="BU1" s="213"/>
      <c r="BV1" s="213"/>
      <c r="BW1" s="213"/>
      <c r="BX1" s="213"/>
      <c r="BY1" s="213"/>
      <c r="BZ1" s="213"/>
      <c r="CA1" s="213"/>
      <c r="CB1" s="213"/>
      <c r="CC1" s="213"/>
      <c r="CD1" s="213"/>
      <c r="CE1" s="213"/>
      <c r="CF1" s="213"/>
      <c r="CG1" s="213"/>
      <c r="CH1" s="213"/>
      <c r="CI1" s="213"/>
      <c r="CJ1" s="213"/>
      <c r="CK1" s="213"/>
      <c r="CL1" s="213"/>
      <c r="CM1" s="213"/>
      <c r="CN1" s="213"/>
      <c r="CO1" s="213"/>
      <c r="CP1" s="213"/>
      <c r="CQ1" s="213"/>
      <c r="CR1" s="213"/>
      <c r="CS1" s="213"/>
      <c r="CT1" s="213"/>
      <c r="CU1" s="213"/>
      <c r="CV1" s="213"/>
      <c r="CW1" s="213"/>
      <c r="CX1" s="213"/>
      <c r="CY1" s="213"/>
      <c r="CZ1" s="213"/>
      <c r="DA1" s="213"/>
      <c r="DB1" s="213"/>
      <c r="DC1" s="213"/>
      <c r="DD1" s="213"/>
      <c r="DE1" s="213"/>
      <c r="DF1" s="213"/>
      <c r="DG1" s="213"/>
      <c r="DH1" s="717" t="s">
        <v>203</v>
      </c>
      <c r="DI1" s="718"/>
      <c r="DJ1" s="718"/>
      <c r="DK1" s="718"/>
      <c r="DL1" s="718"/>
      <c r="DM1" s="718"/>
      <c r="DN1" s="719"/>
      <c r="DO1" s="214"/>
      <c r="DP1" s="717" t="s">
        <v>204</v>
      </c>
      <c r="DQ1" s="718"/>
      <c r="DR1" s="718"/>
      <c r="DS1" s="718"/>
      <c r="DT1" s="718"/>
      <c r="DU1" s="718"/>
      <c r="DV1" s="718"/>
      <c r="DW1" s="718"/>
      <c r="DX1" s="718"/>
      <c r="DY1" s="718"/>
      <c r="DZ1" s="718"/>
      <c r="EA1" s="718"/>
      <c r="EB1" s="718"/>
      <c r="EC1" s="719"/>
      <c r="ED1" s="213"/>
      <c r="EE1" s="213"/>
      <c r="EF1" s="213"/>
      <c r="EG1" s="213"/>
      <c r="EH1" s="213"/>
      <c r="EI1" s="213"/>
      <c r="EJ1" s="213"/>
      <c r="EK1" s="213"/>
      <c r="EL1" s="213"/>
      <c r="EM1" s="213"/>
    </row>
    <row r="2" spans="2:143" ht="22.5" customHeight="1" x14ac:dyDescent="0.15">
      <c r="B2" s="215" t="s">
        <v>205</v>
      </c>
      <c r="R2" s="216"/>
      <c r="S2" s="216"/>
      <c r="T2" s="216"/>
      <c r="U2" s="216"/>
      <c r="V2" s="216"/>
      <c r="W2" s="216"/>
      <c r="X2" s="216"/>
      <c r="Y2" s="216"/>
      <c r="Z2" s="216"/>
      <c r="AA2" s="216"/>
      <c r="AB2" s="216"/>
      <c r="AC2" s="216"/>
      <c r="AE2" s="217"/>
      <c r="AF2" s="217"/>
      <c r="AG2" s="217"/>
      <c r="AH2" s="217"/>
      <c r="AI2" s="217"/>
      <c r="AJ2" s="216"/>
      <c r="AK2" s="216"/>
      <c r="AL2" s="216"/>
      <c r="AM2" s="216"/>
      <c r="AN2" s="216"/>
      <c r="AO2" s="216"/>
      <c r="AP2" s="216"/>
      <c r="CD2" s="213"/>
      <c r="CE2" s="213"/>
      <c r="CF2" s="213"/>
      <c r="CG2" s="213"/>
      <c r="CH2" s="213"/>
      <c r="CI2" s="213"/>
      <c r="CJ2" s="213"/>
      <c r="CK2" s="213"/>
      <c r="CL2" s="213"/>
      <c r="CM2" s="213"/>
      <c r="CN2" s="213"/>
      <c r="CO2" s="213"/>
      <c r="CP2" s="213"/>
      <c r="CQ2" s="213"/>
      <c r="CR2" s="213"/>
      <c r="CS2" s="213"/>
      <c r="CT2" s="213"/>
      <c r="CU2" s="213"/>
      <c r="CV2" s="213"/>
      <c r="CW2" s="213"/>
      <c r="CX2" s="213"/>
      <c r="CY2" s="213"/>
      <c r="CZ2" s="213"/>
      <c r="DA2" s="213"/>
      <c r="DB2" s="213"/>
      <c r="DC2" s="213"/>
      <c r="DD2" s="213"/>
      <c r="DE2" s="213"/>
      <c r="DF2" s="213"/>
      <c r="DG2" s="213"/>
      <c r="DH2" s="213"/>
      <c r="DI2" s="213"/>
      <c r="DJ2" s="213"/>
      <c r="DK2" s="213"/>
      <c r="DL2" s="213"/>
      <c r="DM2" s="213"/>
      <c r="DN2" s="213"/>
      <c r="DO2" s="213"/>
      <c r="DP2" s="213"/>
      <c r="DQ2" s="213"/>
      <c r="DR2" s="213"/>
      <c r="DS2" s="213"/>
      <c r="DT2" s="213"/>
      <c r="DU2" s="213"/>
      <c r="DV2" s="213"/>
      <c r="DW2" s="213"/>
      <c r="DX2" s="213"/>
      <c r="DY2" s="213"/>
      <c r="DZ2" s="213"/>
      <c r="EA2" s="213"/>
      <c r="EB2" s="213"/>
      <c r="EC2" s="213"/>
    </row>
    <row r="3" spans="2:143" ht="11.25" customHeight="1" x14ac:dyDescent="0.15">
      <c r="B3" s="679" t="s">
        <v>206</v>
      </c>
      <c r="C3" s="680"/>
      <c r="D3" s="680"/>
      <c r="E3" s="680"/>
      <c r="F3" s="680"/>
      <c r="G3" s="680"/>
      <c r="H3" s="680"/>
      <c r="I3" s="680"/>
      <c r="J3" s="680"/>
      <c r="K3" s="680"/>
      <c r="L3" s="680"/>
      <c r="M3" s="680"/>
      <c r="N3" s="680"/>
      <c r="O3" s="680"/>
      <c r="P3" s="680"/>
      <c r="Q3" s="680"/>
      <c r="R3" s="680"/>
      <c r="S3" s="680"/>
      <c r="T3" s="680"/>
      <c r="U3" s="680"/>
      <c r="V3" s="680"/>
      <c r="W3" s="680"/>
      <c r="X3" s="680"/>
      <c r="Y3" s="680"/>
      <c r="Z3" s="680"/>
      <c r="AA3" s="680"/>
      <c r="AB3" s="680"/>
      <c r="AC3" s="680"/>
      <c r="AD3" s="680"/>
      <c r="AE3" s="680"/>
      <c r="AF3" s="680"/>
      <c r="AG3" s="680"/>
      <c r="AH3" s="680"/>
      <c r="AI3" s="680"/>
      <c r="AJ3" s="680"/>
      <c r="AK3" s="680"/>
      <c r="AL3" s="680"/>
      <c r="AM3" s="680"/>
      <c r="AN3" s="680"/>
      <c r="AO3" s="680"/>
      <c r="AP3" s="679" t="s">
        <v>207</v>
      </c>
      <c r="AQ3" s="680"/>
      <c r="AR3" s="680"/>
      <c r="AS3" s="680"/>
      <c r="AT3" s="680"/>
      <c r="AU3" s="680"/>
      <c r="AV3" s="680"/>
      <c r="AW3" s="680"/>
      <c r="AX3" s="680"/>
      <c r="AY3" s="680"/>
      <c r="AZ3" s="680"/>
      <c r="BA3" s="680"/>
      <c r="BB3" s="680"/>
      <c r="BC3" s="680"/>
      <c r="BD3" s="680"/>
      <c r="BE3" s="680"/>
      <c r="BF3" s="680"/>
      <c r="BG3" s="680"/>
      <c r="BH3" s="680"/>
      <c r="BI3" s="680"/>
      <c r="BJ3" s="680"/>
      <c r="BK3" s="680"/>
      <c r="BL3" s="680"/>
      <c r="BM3" s="680"/>
      <c r="BN3" s="680"/>
      <c r="BO3" s="680"/>
      <c r="BP3" s="680"/>
      <c r="BQ3" s="680"/>
      <c r="BR3" s="680"/>
      <c r="BS3" s="680"/>
      <c r="BT3" s="680"/>
      <c r="BU3" s="680"/>
      <c r="BV3" s="680"/>
      <c r="BW3" s="680"/>
      <c r="BX3" s="680"/>
      <c r="BY3" s="680"/>
      <c r="BZ3" s="680"/>
      <c r="CA3" s="680"/>
      <c r="CB3" s="681"/>
      <c r="CD3" s="679" t="s">
        <v>208</v>
      </c>
      <c r="CE3" s="680"/>
      <c r="CF3" s="680"/>
      <c r="CG3" s="680"/>
      <c r="CH3" s="680"/>
      <c r="CI3" s="680"/>
      <c r="CJ3" s="680"/>
      <c r="CK3" s="680"/>
      <c r="CL3" s="680"/>
      <c r="CM3" s="680"/>
      <c r="CN3" s="680"/>
      <c r="CO3" s="680"/>
      <c r="CP3" s="680"/>
      <c r="CQ3" s="680"/>
      <c r="CR3" s="680"/>
      <c r="CS3" s="680"/>
      <c r="CT3" s="680"/>
      <c r="CU3" s="680"/>
      <c r="CV3" s="680"/>
      <c r="CW3" s="680"/>
      <c r="CX3" s="680"/>
      <c r="CY3" s="680"/>
      <c r="CZ3" s="680"/>
      <c r="DA3" s="680"/>
      <c r="DB3" s="680"/>
      <c r="DC3" s="680"/>
      <c r="DD3" s="680"/>
      <c r="DE3" s="680"/>
      <c r="DF3" s="680"/>
      <c r="DG3" s="680"/>
      <c r="DH3" s="680"/>
      <c r="DI3" s="680"/>
      <c r="DJ3" s="680"/>
      <c r="DK3" s="680"/>
      <c r="DL3" s="680"/>
      <c r="DM3" s="680"/>
      <c r="DN3" s="680"/>
      <c r="DO3" s="680"/>
      <c r="DP3" s="680"/>
      <c r="DQ3" s="680"/>
      <c r="DR3" s="680"/>
      <c r="DS3" s="680"/>
      <c r="DT3" s="680"/>
      <c r="DU3" s="680"/>
      <c r="DV3" s="680"/>
      <c r="DW3" s="680"/>
      <c r="DX3" s="680"/>
      <c r="DY3" s="680"/>
      <c r="DZ3" s="680"/>
      <c r="EA3" s="680"/>
      <c r="EB3" s="680"/>
      <c r="EC3" s="681"/>
    </row>
    <row r="4" spans="2:143" ht="11.25" customHeight="1" x14ac:dyDescent="0.15">
      <c r="B4" s="679" t="s">
        <v>1</v>
      </c>
      <c r="C4" s="680"/>
      <c r="D4" s="680"/>
      <c r="E4" s="680"/>
      <c r="F4" s="680"/>
      <c r="G4" s="680"/>
      <c r="H4" s="680"/>
      <c r="I4" s="680"/>
      <c r="J4" s="680"/>
      <c r="K4" s="680"/>
      <c r="L4" s="680"/>
      <c r="M4" s="680"/>
      <c r="N4" s="680"/>
      <c r="O4" s="680"/>
      <c r="P4" s="680"/>
      <c r="Q4" s="681"/>
      <c r="R4" s="679" t="s">
        <v>209</v>
      </c>
      <c r="S4" s="680"/>
      <c r="T4" s="680"/>
      <c r="U4" s="680"/>
      <c r="V4" s="680"/>
      <c r="W4" s="680"/>
      <c r="X4" s="680"/>
      <c r="Y4" s="681"/>
      <c r="Z4" s="679" t="s">
        <v>210</v>
      </c>
      <c r="AA4" s="680"/>
      <c r="AB4" s="680"/>
      <c r="AC4" s="681"/>
      <c r="AD4" s="679" t="s">
        <v>211</v>
      </c>
      <c r="AE4" s="680"/>
      <c r="AF4" s="680"/>
      <c r="AG4" s="680"/>
      <c r="AH4" s="680"/>
      <c r="AI4" s="680"/>
      <c r="AJ4" s="680"/>
      <c r="AK4" s="681"/>
      <c r="AL4" s="679" t="s">
        <v>210</v>
      </c>
      <c r="AM4" s="680"/>
      <c r="AN4" s="680"/>
      <c r="AO4" s="681"/>
      <c r="AP4" s="720" t="s">
        <v>212</v>
      </c>
      <c r="AQ4" s="720"/>
      <c r="AR4" s="720"/>
      <c r="AS4" s="720"/>
      <c r="AT4" s="720"/>
      <c r="AU4" s="720"/>
      <c r="AV4" s="720"/>
      <c r="AW4" s="720"/>
      <c r="AX4" s="720"/>
      <c r="AY4" s="720"/>
      <c r="AZ4" s="720"/>
      <c r="BA4" s="720"/>
      <c r="BB4" s="720"/>
      <c r="BC4" s="720"/>
      <c r="BD4" s="720"/>
      <c r="BE4" s="720"/>
      <c r="BF4" s="720"/>
      <c r="BG4" s="720" t="s">
        <v>213</v>
      </c>
      <c r="BH4" s="720"/>
      <c r="BI4" s="720"/>
      <c r="BJ4" s="720"/>
      <c r="BK4" s="720"/>
      <c r="BL4" s="720"/>
      <c r="BM4" s="720"/>
      <c r="BN4" s="720"/>
      <c r="BO4" s="720" t="s">
        <v>210</v>
      </c>
      <c r="BP4" s="720"/>
      <c r="BQ4" s="720"/>
      <c r="BR4" s="720"/>
      <c r="BS4" s="720" t="s">
        <v>214</v>
      </c>
      <c r="BT4" s="720"/>
      <c r="BU4" s="720"/>
      <c r="BV4" s="720"/>
      <c r="BW4" s="720"/>
      <c r="BX4" s="720"/>
      <c r="BY4" s="720"/>
      <c r="BZ4" s="720"/>
      <c r="CA4" s="720"/>
      <c r="CB4" s="720"/>
      <c r="CD4" s="679" t="s">
        <v>215</v>
      </c>
      <c r="CE4" s="680"/>
      <c r="CF4" s="680"/>
      <c r="CG4" s="680"/>
      <c r="CH4" s="680"/>
      <c r="CI4" s="680"/>
      <c r="CJ4" s="680"/>
      <c r="CK4" s="680"/>
      <c r="CL4" s="680"/>
      <c r="CM4" s="680"/>
      <c r="CN4" s="680"/>
      <c r="CO4" s="680"/>
      <c r="CP4" s="680"/>
      <c r="CQ4" s="680"/>
      <c r="CR4" s="680"/>
      <c r="CS4" s="680"/>
      <c r="CT4" s="680"/>
      <c r="CU4" s="680"/>
      <c r="CV4" s="680"/>
      <c r="CW4" s="680"/>
      <c r="CX4" s="680"/>
      <c r="CY4" s="680"/>
      <c r="CZ4" s="680"/>
      <c r="DA4" s="680"/>
      <c r="DB4" s="680"/>
      <c r="DC4" s="680"/>
      <c r="DD4" s="680"/>
      <c r="DE4" s="680"/>
      <c r="DF4" s="680"/>
      <c r="DG4" s="680"/>
      <c r="DH4" s="680"/>
      <c r="DI4" s="680"/>
      <c r="DJ4" s="680"/>
      <c r="DK4" s="680"/>
      <c r="DL4" s="680"/>
      <c r="DM4" s="680"/>
      <c r="DN4" s="680"/>
      <c r="DO4" s="680"/>
      <c r="DP4" s="680"/>
      <c r="DQ4" s="680"/>
      <c r="DR4" s="680"/>
      <c r="DS4" s="680"/>
      <c r="DT4" s="680"/>
      <c r="DU4" s="680"/>
      <c r="DV4" s="680"/>
      <c r="DW4" s="680"/>
      <c r="DX4" s="680"/>
      <c r="DY4" s="680"/>
      <c r="DZ4" s="680"/>
      <c r="EA4" s="680"/>
      <c r="EB4" s="680"/>
      <c r="EC4" s="681"/>
    </row>
    <row r="5" spans="2:143" ht="11.25" customHeight="1" x14ac:dyDescent="0.15">
      <c r="B5" s="676" t="s">
        <v>216</v>
      </c>
      <c r="C5" s="677"/>
      <c r="D5" s="677"/>
      <c r="E5" s="677"/>
      <c r="F5" s="677"/>
      <c r="G5" s="677"/>
      <c r="H5" s="677"/>
      <c r="I5" s="677"/>
      <c r="J5" s="677"/>
      <c r="K5" s="677"/>
      <c r="L5" s="677"/>
      <c r="M5" s="677"/>
      <c r="N5" s="677"/>
      <c r="O5" s="677"/>
      <c r="P5" s="677"/>
      <c r="Q5" s="678"/>
      <c r="R5" s="673">
        <v>267032</v>
      </c>
      <c r="S5" s="674"/>
      <c r="T5" s="674"/>
      <c r="U5" s="674"/>
      <c r="V5" s="674"/>
      <c r="W5" s="674"/>
      <c r="X5" s="674"/>
      <c r="Y5" s="702"/>
      <c r="Z5" s="715">
        <v>9.1</v>
      </c>
      <c r="AA5" s="715"/>
      <c r="AB5" s="715"/>
      <c r="AC5" s="715"/>
      <c r="AD5" s="716">
        <v>267032</v>
      </c>
      <c r="AE5" s="716"/>
      <c r="AF5" s="716"/>
      <c r="AG5" s="716"/>
      <c r="AH5" s="716"/>
      <c r="AI5" s="716"/>
      <c r="AJ5" s="716"/>
      <c r="AK5" s="716"/>
      <c r="AL5" s="703">
        <v>21.3</v>
      </c>
      <c r="AM5" s="686"/>
      <c r="AN5" s="686"/>
      <c r="AO5" s="704"/>
      <c r="AP5" s="676" t="s">
        <v>217</v>
      </c>
      <c r="AQ5" s="677"/>
      <c r="AR5" s="677"/>
      <c r="AS5" s="677"/>
      <c r="AT5" s="677"/>
      <c r="AU5" s="677"/>
      <c r="AV5" s="677"/>
      <c r="AW5" s="677"/>
      <c r="AX5" s="677"/>
      <c r="AY5" s="677"/>
      <c r="AZ5" s="677"/>
      <c r="BA5" s="677"/>
      <c r="BB5" s="677"/>
      <c r="BC5" s="677"/>
      <c r="BD5" s="677"/>
      <c r="BE5" s="677"/>
      <c r="BF5" s="678"/>
      <c r="BG5" s="627">
        <v>267032</v>
      </c>
      <c r="BH5" s="628"/>
      <c r="BI5" s="628"/>
      <c r="BJ5" s="628"/>
      <c r="BK5" s="628"/>
      <c r="BL5" s="628"/>
      <c r="BM5" s="628"/>
      <c r="BN5" s="629"/>
      <c r="BO5" s="663">
        <v>100</v>
      </c>
      <c r="BP5" s="663"/>
      <c r="BQ5" s="663"/>
      <c r="BR5" s="663"/>
      <c r="BS5" s="664">
        <v>32572</v>
      </c>
      <c r="BT5" s="664"/>
      <c r="BU5" s="664"/>
      <c r="BV5" s="664"/>
      <c r="BW5" s="664"/>
      <c r="BX5" s="664"/>
      <c r="BY5" s="664"/>
      <c r="BZ5" s="664"/>
      <c r="CA5" s="664"/>
      <c r="CB5" s="695"/>
      <c r="CD5" s="679" t="s">
        <v>212</v>
      </c>
      <c r="CE5" s="680"/>
      <c r="CF5" s="680"/>
      <c r="CG5" s="680"/>
      <c r="CH5" s="680"/>
      <c r="CI5" s="680"/>
      <c r="CJ5" s="680"/>
      <c r="CK5" s="680"/>
      <c r="CL5" s="680"/>
      <c r="CM5" s="680"/>
      <c r="CN5" s="680"/>
      <c r="CO5" s="680"/>
      <c r="CP5" s="680"/>
      <c r="CQ5" s="681"/>
      <c r="CR5" s="679" t="s">
        <v>218</v>
      </c>
      <c r="CS5" s="680"/>
      <c r="CT5" s="680"/>
      <c r="CU5" s="680"/>
      <c r="CV5" s="680"/>
      <c r="CW5" s="680"/>
      <c r="CX5" s="680"/>
      <c r="CY5" s="681"/>
      <c r="CZ5" s="679" t="s">
        <v>210</v>
      </c>
      <c r="DA5" s="680"/>
      <c r="DB5" s="680"/>
      <c r="DC5" s="681"/>
      <c r="DD5" s="679" t="s">
        <v>219</v>
      </c>
      <c r="DE5" s="680"/>
      <c r="DF5" s="680"/>
      <c r="DG5" s="680"/>
      <c r="DH5" s="680"/>
      <c r="DI5" s="680"/>
      <c r="DJ5" s="680"/>
      <c r="DK5" s="680"/>
      <c r="DL5" s="680"/>
      <c r="DM5" s="680"/>
      <c r="DN5" s="680"/>
      <c r="DO5" s="680"/>
      <c r="DP5" s="681"/>
      <c r="DQ5" s="679" t="s">
        <v>220</v>
      </c>
      <c r="DR5" s="680"/>
      <c r="DS5" s="680"/>
      <c r="DT5" s="680"/>
      <c r="DU5" s="680"/>
      <c r="DV5" s="680"/>
      <c r="DW5" s="680"/>
      <c r="DX5" s="680"/>
      <c r="DY5" s="680"/>
      <c r="DZ5" s="680"/>
      <c r="EA5" s="680"/>
      <c r="EB5" s="680"/>
      <c r="EC5" s="681"/>
    </row>
    <row r="6" spans="2:143" ht="11.25" customHeight="1" x14ac:dyDescent="0.15">
      <c r="B6" s="624" t="s">
        <v>221</v>
      </c>
      <c r="C6" s="625"/>
      <c r="D6" s="625"/>
      <c r="E6" s="625"/>
      <c r="F6" s="625"/>
      <c r="G6" s="625"/>
      <c r="H6" s="625"/>
      <c r="I6" s="625"/>
      <c r="J6" s="625"/>
      <c r="K6" s="625"/>
      <c r="L6" s="625"/>
      <c r="M6" s="625"/>
      <c r="N6" s="625"/>
      <c r="O6" s="625"/>
      <c r="P6" s="625"/>
      <c r="Q6" s="626"/>
      <c r="R6" s="627">
        <v>35636</v>
      </c>
      <c r="S6" s="628"/>
      <c r="T6" s="628"/>
      <c r="U6" s="628"/>
      <c r="V6" s="628"/>
      <c r="W6" s="628"/>
      <c r="X6" s="628"/>
      <c r="Y6" s="629"/>
      <c r="Z6" s="663">
        <v>1.2</v>
      </c>
      <c r="AA6" s="663"/>
      <c r="AB6" s="663"/>
      <c r="AC6" s="663"/>
      <c r="AD6" s="664">
        <v>35636</v>
      </c>
      <c r="AE6" s="664"/>
      <c r="AF6" s="664"/>
      <c r="AG6" s="664"/>
      <c r="AH6" s="664"/>
      <c r="AI6" s="664"/>
      <c r="AJ6" s="664"/>
      <c r="AK6" s="664"/>
      <c r="AL6" s="630">
        <v>2.8</v>
      </c>
      <c r="AM6" s="631"/>
      <c r="AN6" s="631"/>
      <c r="AO6" s="665"/>
      <c r="AP6" s="624" t="s">
        <v>222</v>
      </c>
      <c r="AQ6" s="625"/>
      <c r="AR6" s="625"/>
      <c r="AS6" s="625"/>
      <c r="AT6" s="625"/>
      <c r="AU6" s="625"/>
      <c r="AV6" s="625"/>
      <c r="AW6" s="625"/>
      <c r="AX6" s="625"/>
      <c r="AY6" s="625"/>
      <c r="AZ6" s="625"/>
      <c r="BA6" s="625"/>
      <c r="BB6" s="625"/>
      <c r="BC6" s="625"/>
      <c r="BD6" s="625"/>
      <c r="BE6" s="625"/>
      <c r="BF6" s="626"/>
      <c r="BG6" s="627">
        <v>267032</v>
      </c>
      <c r="BH6" s="628"/>
      <c r="BI6" s="628"/>
      <c r="BJ6" s="628"/>
      <c r="BK6" s="628"/>
      <c r="BL6" s="628"/>
      <c r="BM6" s="628"/>
      <c r="BN6" s="629"/>
      <c r="BO6" s="663">
        <v>100</v>
      </c>
      <c r="BP6" s="663"/>
      <c r="BQ6" s="663"/>
      <c r="BR6" s="663"/>
      <c r="BS6" s="664">
        <v>32572</v>
      </c>
      <c r="BT6" s="664"/>
      <c r="BU6" s="664"/>
      <c r="BV6" s="664"/>
      <c r="BW6" s="664"/>
      <c r="BX6" s="664"/>
      <c r="BY6" s="664"/>
      <c r="BZ6" s="664"/>
      <c r="CA6" s="664"/>
      <c r="CB6" s="695"/>
      <c r="CD6" s="676" t="s">
        <v>223</v>
      </c>
      <c r="CE6" s="677"/>
      <c r="CF6" s="677"/>
      <c r="CG6" s="677"/>
      <c r="CH6" s="677"/>
      <c r="CI6" s="677"/>
      <c r="CJ6" s="677"/>
      <c r="CK6" s="677"/>
      <c r="CL6" s="677"/>
      <c r="CM6" s="677"/>
      <c r="CN6" s="677"/>
      <c r="CO6" s="677"/>
      <c r="CP6" s="677"/>
      <c r="CQ6" s="678"/>
      <c r="CR6" s="627">
        <v>30364</v>
      </c>
      <c r="CS6" s="628"/>
      <c r="CT6" s="628"/>
      <c r="CU6" s="628"/>
      <c r="CV6" s="628"/>
      <c r="CW6" s="628"/>
      <c r="CX6" s="628"/>
      <c r="CY6" s="629"/>
      <c r="CZ6" s="703">
        <v>1.1000000000000001</v>
      </c>
      <c r="DA6" s="686"/>
      <c r="DB6" s="686"/>
      <c r="DC6" s="705"/>
      <c r="DD6" s="633" t="s">
        <v>122</v>
      </c>
      <c r="DE6" s="628"/>
      <c r="DF6" s="628"/>
      <c r="DG6" s="628"/>
      <c r="DH6" s="628"/>
      <c r="DI6" s="628"/>
      <c r="DJ6" s="628"/>
      <c r="DK6" s="628"/>
      <c r="DL6" s="628"/>
      <c r="DM6" s="628"/>
      <c r="DN6" s="628"/>
      <c r="DO6" s="628"/>
      <c r="DP6" s="629"/>
      <c r="DQ6" s="633">
        <v>30364</v>
      </c>
      <c r="DR6" s="628"/>
      <c r="DS6" s="628"/>
      <c r="DT6" s="628"/>
      <c r="DU6" s="628"/>
      <c r="DV6" s="628"/>
      <c r="DW6" s="628"/>
      <c r="DX6" s="628"/>
      <c r="DY6" s="628"/>
      <c r="DZ6" s="628"/>
      <c r="EA6" s="628"/>
      <c r="EB6" s="628"/>
      <c r="EC6" s="662"/>
    </row>
    <row r="7" spans="2:143" ht="11.25" customHeight="1" x14ac:dyDescent="0.15">
      <c r="B7" s="624" t="s">
        <v>224</v>
      </c>
      <c r="C7" s="625"/>
      <c r="D7" s="625"/>
      <c r="E7" s="625"/>
      <c r="F7" s="625"/>
      <c r="G7" s="625"/>
      <c r="H7" s="625"/>
      <c r="I7" s="625"/>
      <c r="J7" s="625"/>
      <c r="K7" s="625"/>
      <c r="L7" s="625"/>
      <c r="M7" s="625"/>
      <c r="N7" s="625"/>
      <c r="O7" s="625"/>
      <c r="P7" s="625"/>
      <c r="Q7" s="626"/>
      <c r="R7" s="627">
        <v>34</v>
      </c>
      <c r="S7" s="628"/>
      <c r="T7" s="628"/>
      <c r="U7" s="628"/>
      <c r="V7" s="628"/>
      <c r="W7" s="628"/>
      <c r="X7" s="628"/>
      <c r="Y7" s="629"/>
      <c r="Z7" s="663">
        <v>0</v>
      </c>
      <c r="AA7" s="663"/>
      <c r="AB7" s="663"/>
      <c r="AC7" s="663"/>
      <c r="AD7" s="664">
        <v>34</v>
      </c>
      <c r="AE7" s="664"/>
      <c r="AF7" s="664"/>
      <c r="AG7" s="664"/>
      <c r="AH7" s="664"/>
      <c r="AI7" s="664"/>
      <c r="AJ7" s="664"/>
      <c r="AK7" s="664"/>
      <c r="AL7" s="630">
        <v>0</v>
      </c>
      <c r="AM7" s="631"/>
      <c r="AN7" s="631"/>
      <c r="AO7" s="665"/>
      <c r="AP7" s="624" t="s">
        <v>225</v>
      </c>
      <c r="AQ7" s="625"/>
      <c r="AR7" s="625"/>
      <c r="AS7" s="625"/>
      <c r="AT7" s="625"/>
      <c r="AU7" s="625"/>
      <c r="AV7" s="625"/>
      <c r="AW7" s="625"/>
      <c r="AX7" s="625"/>
      <c r="AY7" s="625"/>
      <c r="AZ7" s="625"/>
      <c r="BA7" s="625"/>
      <c r="BB7" s="625"/>
      <c r="BC7" s="625"/>
      <c r="BD7" s="625"/>
      <c r="BE7" s="625"/>
      <c r="BF7" s="626"/>
      <c r="BG7" s="627">
        <v>43096</v>
      </c>
      <c r="BH7" s="628"/>
      <c r="BI7" s="628"/>
      <c r="BJ7" s="628"/>
      <c r="BK7" s="628"/>
      <c r="BL7" s="628"/>
      <c r="BM7" s="628"/>
      <c r="BN7" s="629"/>
      <c r="BO7" s="663">
        <v>16.100000000000001</v>
      </c>
      <c r="BP7" s="663"/>
      <c r="BQ7" s="663"/>
      <c r="BR7" s="663"/>
      <c r="BS7" s="664" t="s">
        <v>122</v>
      </c>
      <c r="BT7" s="664"/>
      <c r="BU7" s="664"/>
      <c r="BV7" s="664"/>
      <c r="BW7" s="664"/>
      <c r="BX7" s="664"/>
      <c r="BY7" s="664"/>
      <c r="BZ7" s="664"/>
      <c r="CA7" s="664"/>
      <c r="CB7" s="695"/>
      <c r="CD7" s="624" t="s">
        <v>226</v>
      </c>
      <c r="CE7" s="625"/>
      <c r="CF7" s="625"/>
      <c r="CG7" s="625"/>
      <c r="CH7" s="625"/>
      <c r="CI7" s="625"/>
      <c r="CJ7" s="625"/>
      <c r="CK7" s="625"/>
      <c r="CL7" s="625"/>
      <c r="CM7" s="625"/>
      <c r="CN7" s="625"/>
      <c r="CO7" s="625"/>
      <c r="CP7" s="625"/>
      <c r="CQ7" s="626"/>
      <c r="CR7" s="627">
        <v>1257939</v>
      </c>
      <c r="CS7" s="628"/>
      <c r="CT7" s="628"/>
      <c r="CU7" s="628"/>
      <c r="CV7" s="628"/>
      <c r="CW7" s="628"/>
      <c r="CX7" s="628"/>
      <c r="CY7" s="629"/>
      <c r="CZ7" s="663">
        <v>44.4</v>
      </c>
      <c r="DA7" s="663"/>
      <c r="DB7" s="663"/>
      <c r="DC7" s="663"/>
      <c r="DD7" s="633">
        <v>649374</v>
      </c>
      <c r="DE7" s="628"/>
      <c r="DF7" s="628"/>
      <c r="DG7" s="628"/>
      <c r="DH7" s="628"/>
      <c r="DI7" s="628"/>
      <c r="DJ7" s="628"/>
      <c r="DK7" s="628"/>
      <c r="DL7" s="628"/>
      <c r="DM7" s="628"/>
      <c r="DN7" s="628"/>
      <c r="DO7" s="628"/>
      <c r="DP7" s="629"/>
      <c r="DQ7" s="633">
        <v>463790</v>
      </c>
      <c r="DR7" s="628"/>
      <c r="DS7" s="628"/>
      <c r="DT7" s="628"/>
      <c r="DU7" s="628"/>
      <c r="DV7" s="628"/>
      <c r="DW7" s="628"/>
      <c r="DX7" s="628"/>
      <c r="DY7" s="628"/>
      <c r="DZ7" s="628"/>
      <c r="EA7" s="628"/>
      <c r="EB7" s="628"/>
      <c r="EC7" s="662"/>
    </row>
    <row r="8" spans="2:143" ht="11.25" customHeight="1" x14ac:dyDescent="0.15">
      <c r="B8" s="624" t="s">
        <v>227</v>
      </c>
      <c r="C8" s="625"/>
      <c r="D8" s="625"/>
      <c r="E8" s="625"/>
      <c r="F8" s="625"/>
      <c r="G8" s="625"/>
      <c r="H8" s="625"/>
      <c r="I8" s="625"/>
      <c r="J8" s="625"/>
      <c r="K8" s="625"/>
      <c r="L8" s="625"/>
      <c r="M8" s="625"/>
      <c r="N8" s="625"/>
      <c r="O8" s="625"/>
      <c r="P8" s="625"/>
      <c r="Q8" s="626"/>
      <c r="R8" s="627">
        <v>1022</v>
      </c>
      <c r="S8" s="628"/>
      <c r="T8" s="628"/>
      <c r="U8" s="628"/>
      <c r="V8" s="628"/>
      <c r="W8" s="628"/>
      <c r="X8" s="628"/>
      <c r="Y8" s="629"/>
      <c r="Z8" s="663">
        <v>0</v>
      </c>
      <c r="AA8" s="663"/>
      <c r="AB8" s="663"/>
      <c r="AC8" s="663"/>
      <c r="AD8" s="664">
        <v>1022</v>
      </c>
      <c r="AE8" s="664"/>
      <c r="AF8" s="664"/>
      <c r="AG8" s="664"/>
      <c r="AH8" s="664"/>
      <c r="AI8" s="664"/>
      <c r="AJ8" s="664"/>
      <c r="AK8" s="664"/>
      <c r="AL8" s="630">
        <v>0.1</v>
      </c>
      <c r="AM8" s="631"/>
      <c r="AN8" s="631"/>
      <c r="AO8" s="665"/>
      <c r="AP8" s="624" t="s">
        <v>228</v>
      </c>
      <c r="AQ8" s="625"/>
      <c r="AR8" s="625"/>
      <c r="AS8" s="625"/>
      <c r="AT8" s="625"/>
      <c r="AU8" s="625"/>
      <c r="AV8" s="625"/>
      <c r="AW8" s="625"/>
      <c r="AX8" s="625"/>
      <c r="AY8" s="625"/>
      <c r="AZ8" s="625"/>
      <c r="BA8" s="625"/>
      <c r="BB8" s="625"/>
      <c r="BC8" s="625"/>
      <c r="BD8" s="625"/>
      <c r="BE8" s="625"/>
      <c r="BF8" s="626"/>
      <c r="BG8" s="627">
        <v>1330</v>
      </c>
      <c r="BH8" s="628"/>
      <c r="BI8" s="628"/>
      <c r="BJ8" s="628"/>
      <c r="BK8" s="628"/>
      <c r="BL8" s="628"/>
      <c r="BM8" s="628"/>
      <c r="BN8" s="629"/>
      <c r="BO8" s="663">
        <v>0.5</v>
      </c>
      <c r="BP8" s="663"/>
      <c r="BQ8" s="663"/>
      <c r="BR8" s="663"/>
      <c r="BS8" s="664" t="s">
        <v>122</v>
      </c>
      <c r="BT8" s="664"/>
      <c r="BU8" s="664"/>
      <c r="BV8" s="664"/>
      <c r="BW8" s="664"/>
      <c r="BX8" s="664"/>
      <c r="BY8" s="664"/>
      <c r="BZ8" s="664"/>
      <c r="CA8" s="664"/>
      <c r="CB8" s="695"/>
      <c r="CD8" s="624" t="s">
        <v>229</v>
      </c>
      <c r="CE8" s="625"/>
      <c r="CF8" s="625"/>
      <c r="CG8" s="625"/>
      <c r="CH8" s="625"/>
      <c r="CI8" s="625"/>
      <c r="CJ8" s="625"/>
      <c r="CK8" s="625"/>
      <c r="CL8" s="625"/>
      <c r="CM8" s="625"/>
      <c r="CN8" s="625"/>
      <c r="CO8" s="625"/>
      <c r="CP8" s="625"/>
      <c r="CQ8" s="626"/>
      <c r="CR8" s="627">
        <v>267105</v>
      </c>
      <c r="CS8" s="628"/>
      <c r="CT8" s="628"/>
      <c r="CU8" s="628"/>
      <c r="CV8" s="628"/>
      <c r="CW8" s="628"/>
      <c r="CX8" s="628"/>
      <c r="CY8" s="629"/>
      <c r="CZ8" s="663">
        <v>9.4</v>
      </c>
      <c r="DA8" s="663"/>
      <c r="DB8" s="663"/>
      <c r="DC8" s="663"/>
      <c r="DD8" s="633" t="s">
        <v>122</v>
      </c>
      <c r="DE8" s="628"/>
      <c r="DF8" s="628"/>
      <c r="DG8" s="628"/>
      <c r="DH8" s="628"/>
      <c r="DI8" s="628"/>
      <c r="DJ8" s="628"/>
      <c r="DK8" s="628"/>
      <c r="DL8" s="628"/>
      <c r="DM8" s="628"/>
      <c r="DN8" s="628"/>
      <c r="DO8" s="628"/>
      <c r="DP8" s="629"/>
      <c r="DQ8" s="633">
        <v>207331</v>
      </c>
      <c r="DR8" s="628"/>
      <c r="DS8" s="628"/>
      <c r="DT8" s="628"/>
      <c r="DU8" s="628"/>
      <c r="DV8" s="628"/>
      <c r="DW8" s="628"/>
      <c r="DX8" s="628"/>
      <c r="DY8" s="628"/>
      <c r="DZ8" s="628"/>
      <c r="EA8" s="628"/>
      <c r="EB8" s="628"/>
      <c r="EC8" s="662"/>
    </row>
    <row r="9" spans="2:143" ht="11.25" customHeight="1" x14ac:dyDescent="0.15">
      <c r="B9" s="624" t="s">
        <v>230</v>
      </c>
      <c r="C9" s="625"/>
      <c r="D9" s="625"/>
      <c r="E9" s="625"/>
      <c r="F9" s="625"/>
      <c r="G9" s="625"/>
      <c r="H9" s="625"/>
      <c r="I9" s="625"/>
      <c r="J9" s="625"/>
      <c r="K9" s="625"/>
      <c r="L9" s="625"/>
      <c r="M9" s="625"/>
      <c r="N9" s="625"/>
      <c r="O9" s="625"/>
      <c r="P9" s="625"/>
      <c r="Q9" s="626"/>
      <c r="R9" s="627">
        <v>1127</v>
      </c>
      <c r="S9" s="628"/>
      <c r="T9" s="628"/>
      <c r="U9" s="628"/>
      <c r="V9" s="628"/>
      <c r="W9" s="628"/>
      <c r="X9" s="628"/>
      <c r="Y9" s="629"/>
      <c r="Z9" s="663">
        <v>0</v>
      </c>
      <c r="AA9" s="663"/>
      <c r="AB9" s="663"/>
      <c r="AC9" s="663"/>
      <c r="AD9" s="664">
        <v>1127</v>
      </c>
      <c r="AE9" s="664"/>
      <c r="AF9" s="664"/>
      <c r="AG9" s="664"/>
      <c r="AH9" s="664"/>
      <c r="AI9" s="664"/>
      <c r="AJ9" s="664"/>
      <c r="AK9" s="664"/>
      <c r="AL9" s="630">
        <v>0.1</v>
      </c>
      <c r="AM9" s="631"/>
      <c r="AN9" s="631"/>
      <c r="AO9" s="665"/>
      <c r="AP9" s="624" t="s">
        <v>231</v>
      </c>
      <c r="AQ9" s="625"/>
      <c r="AR9" s="625"/>
      <c r="AS9" s="625"/>
      <c r="AT9" s="625"/>
      <c r="AU9" s="625"/>
      <c r="AV9" s="625"/>
      <c r="AW9" s="625"/>
      <c r="AX9" s="625"/>
      <c r="AY9" s="625"/>
      <c r="AZ9" s="625"/>
      <c r="BA9" s="625"/>
      <c r="BB9" s="625"/>
      <c r="BC9" s="625"/>
      <c r="BD9" s="625"/>
      <c r="BE9" s="625"/>
      <c r="BF9" s="626"/>
      <c r="BG9" s="627">
        <v>31386</v>
      </c>
      <c r="BH9" s="628"/>
      <c r="BI9" s="628"/>
      <c r="BJ9" s="628"/>
      <c r="BK9" s="628"/>
      <c r="BL9" s="628"/>
      <c r="BM9" s="628"/>
      <c r="BN9" s="629"/>
      <c r="BO9" s="663">
        <v>11.8</v>
      </c>
      <c r="BP9" s="663"/>
      <c r="BQ9" s="663"/>
      <c r="BR9" s="663"/>
      <c r="BS9" s="664" t="s">
        <v>122</v>
      </c>
      <c r="BT9" s="664"/>
      <c r="BU9" s="664"/>
      <c r="BV9" s="664"/>
      <c r="BW9" s="664"/>
      <c r="BX9" s="664"/>
      <c r="BY9" s="664"/>
      <c r="BZ9" s="664"/>
      <c r="CA9" s="664"/>
      <c r="CB9" s="695"/>
      <c r="CD9" s="624" t="s">
        <v>232</v>
      </c>
      <c r="CE9" s="625"/>
      <c r="CF9" s="625"/>
      <c r="CG9" s="625"/>
      <c r="CH9" s="625"/>
      <c r="CI9" s="625"/>
      <c r="CJ9" s="625"/>
      <c r="CK9" s="625"/>
      <c r="CL9" s="625"/>
      <c r="CM9" s="625"/>
      <c r="CN9" s="625"/>
      <c r="CO9" s="625"/>
      <c r="CP9" s="625"/>
      <c r="CQ9" s="626"/>
      <c r="CR9" s="627">
        <v>185735</v>
      </c>
      <c r="CS9" s="628"/>
      <c r="CT9" s="628"/>
      <c r="CU9" s="628"/>
      <c r="CV9" s="628"/>
      <c r="CW9" s="628"/>
      <c r="CX9" s="628"/>
      <c r="CY9" s="629"/>
      <c r="CZ9" s="663">
        <v>6.6</v>
      </c>
      <c r="DA9" s="663"/>
      <c r="DB9" s="663"/>
      <c r="DC9" s="663"/>
      <c r="DD9" s="633" t="s">
        <v>122</v>
      </c>
      <c r="DE9" s="628"/>
      <c r="DF9" s="628"/>
      <c r="DG9" s="628"/>
      <c r="DH9" s="628"/>
      <c r="DI9" s="628"/>
      <c r="DJ9" s="628"/>
      <c r="DK9" s="628"/>
      <c r="DL9" s="628"/>
      <c r="DM9" s="628"/>
      <c r="DN9" s="628"/>
      <c r="DO9" s="628"/>
      <c r="DP9" s="629"/>
      <c r="DQ9" s="633">
        <v>122729</v>
      </c>
      <c r="DR9" s="628"/>
      <c r="DS9" s="628"/>
      <c r="DT9" s="628"/>
      <c r="DU9" s="628"/>
      <c r="DV9" s="628"/>
      <c r="DW9" s="628"/>
      <c r="DX9" s="628"/>
      <c r="DY9" s="628"/>
      <c r="DZ9" s="628"/>
      <c r="EA9" s="628"/>
      <c r="EB9" s="628"/>
      <c r="EC9" s="662"/>
    </row>
    <row r="10" spans="2:143" ht="11.25" customHeight="1" x14ac:dyDescent="0.15">
      <c r="B10" s="624" t="s">
        <v>233</v>
      </c>
      <c r="C10" s="625"/>
      <c r="D10" s="625"/>
      <c r="E10" s="625"/>
      <c r="F10" s="625"/>
      <c r="G10" s="625"/>
      <c r="H10" s="625"/>
      <c r="I10" s="625"/>
      <c r="J10" s="625"/>
      <c r="K10" s="625"/>
      <c r="L10" s="625"/>
      <c r="M10" s="625"/>
      <c r="N10" s="625"/>
      <c r="O10" s="625"/>
      <c r="P10" s="625"/>
      <c r="Q10" s="626"/>
      <c r="R10" s="627" t="s">
        <v>122</v>
      </c>
      <c r="S10" s="628"/>
      <c r="T10" s="628"/>
      <c r="U10" s="628"/>
      <c r="V10" s="628"/>
      <c r="W10" s="628"/>
      <c r="X10" s="628"/>
      <c r="Y10" s="629"/>
      <c r="Z10" s="663" t="s">
        <v>122</v>
      </c>
      <c r="AA10" s="663"/>
      <c r="AB10" s="663"/>
      <c r="AC10" s="663"/>
      <c r="AD10" s="664" t="s">
        <v>122</v>
      </c>
      <c r="AE10" s="664"/>
      <c r="AF10" s="664"/>
      <c r="AG10" s="664"/>
      <c r="AH10" s="664"/>
      <c r="AI10" s="664"/>
      <c r="AJ10" s="664"/>
      <c r="AK10" s="664"/>
      <c r="AL10" s="630" t="s">
        <v>122</v>
      </c>
      <c r="AM10" s="631"/>
      <c r="AN10" s="631"/>
      <c r="AO10" s="665"/>
      <c r="AP10" s="624" t="s">
        <v>234</v>
      </c>
      <c r="AQ10" s="625"/>
      <c r="AR10" s="625"/>
      <c r="AS10" s="625"/>
      <c r="AT10" s="625"/>
      <c r="AU10" s="625"/>
      <c r="AV10" s="625"/>
      <c r="AW10" s="625"/>
      <c r="AX10" s="625"/>
      <c r="AY10" s="625"/>
      <c r="AZ10" s="625"/>
      <c r="BA10" s="625"/>
      <c r="BB10" s="625"/>
      <c r="BC10" s="625"/>
      <c r="BD10" s="625"/>
      <c r="BE10" s="625"/>
      <c r="BF10" s="626"/>
      <c r="BG10" s="627">
        <v>4933</v>
      </c>
      <c r="BH10" s="628"/>
      <c r="BI10" s="628"/>
      <c r="BJ10" s="628"/>
      <c r="BK10" s="628"/>
      <c r="BL10" s="628"/>
      <c r="BM10" s="628"/>
      <c r="BN10" s="629"/>
      <c r="BO10" s="663">
        <v>1.8</v>
      </c>
      <c r="BP10" s="663"/>
      <c r="BQ10" s="663"/>
      <c r="BR10" s="663"/>
      <c r="BS10" s="664" t="s">
        <v>122</v>
      </c>
      <c r="BT10" s="664"/>
      <c r="BU10" s="664"/>
      <c r="BV10" s="664"/>
      <c r="BW10" s="664"/>
      <c r="BX10" s="664"/>
      <c r="BY10" s="664"/>
      <c r="BZ10" s="664"/>
      <c r="CA10" s="664"/>
      <c r="CB10" s="695"/>
      <c r="CD10" s="624" t="s">
        <v>235</v>
      </c>
      <c r="CE10" s="625"/>
      <c r="CF10" s="625"/>
      <c r="CG10" s="625"/>
      <c r="CH10" s="625"/>
      <c r="CI10" s="625"/>
      <c r="CJ10" s="625"/>
      <c r="CK10" s="625"/>
      <c r="CL10" s="625"/>
      <c r="CM10" s="625"/>
      <c r="CN10" s="625"/>
      <c r="CO10" s="625"/>
      <c r="CP10" s="625"/>
      <c r="CQ10" s="626"/>
      <c r="CR10" s="627" t="s">
        <v>122</v>
      </c>
      <c r="CS10" s="628"/>
      <c r="CT10" s="628"/>
      <c r="CU10" s="628"/>
      <c r="CV10" s="628"/>
      <c r="CW10" s="628"/>
      <c r="CX10" s="628"/>
      <c r="CY10" s="629"/>
      <c r="CZ10" s="663" t="s">
        <v>122</v>
      </c>
      <c r="DA10" s="663"/>
      <c r="DB10" s="663"/>
      <c r="DC10" s="663"/>
      <c r="DD10" s="633" t="s">
        <v>122</v>
      </c>
      <c r="DE10" s="628"/>
      <c r="DF10" s="628"/>
      <c r="DG10" s="628"/>
      <c r="DH10" s="628"/>
      <c r="DI10" s="628"/>
      <c r="DJ10" s="628"/>
      <c r="DK10" s="628"/>
      <c r="DL10" s="628"/>
      <c r="DM10" s="628"/>
      <c r="DN10" s="628"/>
      <c r="DO10" s="628"/>
      <c r="DP10" s="629"/>
      <c r="DQ10" s="633" t="s">
        <v>122</v>
      </c>
      <c r="DR10" s="628"/>
      <c r="DS10" s="628"/>
      <c r="DT10" s="628"/>
      <c r="DU10" s="628"/>
      <c r="DV10" s="628"/>
      <c r="DW10" s="628"/>
      <c r="DX10" s="628"/>
      <c r="DY10" s="628"/>
      <c r="DZ10" s="628"/>
      <c r="EA10" s="628"/>
      <c r="EB10" s="628"/>
      <c r="EC10" s="662"/>
    </row>
    <row r="11" spans="2:143" ht="11.25" customHeight="1" x14ac:dyDescent="0.15">
      <c r="B11" s="624" t="s">
        <v>236</v>
      </c>
      <c r="C11" s="625"/>
      <c r="D11" s="625"/>
      <c r="E11" s="625"/>
      <c r="F11" s="625"/>
      <c r="G11" s="625"/>
      <c r="H11" s="625"/>
      <c r="I11" s="625"/>
      <c r="J11" s="625"/>
      <c r="K11" s="625"/>
      <c r="L11" s="625"/>
      <c r="M11" s="625"/>
      <c r="N11" s="625"/>
      <c r="O11" s="625"/>
      <c r="P11" s="625"/>
      <c r="Q11" s="626"/>
      <c r="R11" s="627">
        <v>21041</v>
      </c>
      <c r="S11" s="628"/>
      <c r="T11" s="628"/>
      <c r="U11" s="628"/>
      <c r="V11" s="628"/>
      <c r="W11" s="628"/>
      <c r="X11" s="628"/>
      <c r="Y11" s="629"/>
      <c r="Z11" s="630">
        <v>0.7</v>
      </c>
      <c r="AA11" s="631"/>
      <c r="AB11" s="631"/>
      <c r="AC11" s="632"/>
      <c r="AD11" s="633">
        <v>21041</v>
      </c>
      <c r="AE11" s="628"/>
      <c r="AF11" s="628"/>
      <c r="AG11" s="628"/>
      <c r="AH11" s="628"/>
      <c r="AI11" s="628"/>
      <c r="AJ11" s="628"/>
      <c r="AK11" s="629"/>
      <c r="AL11" s="630">
        <v>1.7</v>
      </c>
      <c r="AM11" s="631"/>
      <c r="AN11" s="631"/>
      <c r="AO11" s="665"/>
      <c r="AP11" s="624" t="s">
        <v>237</v>
      </c>
      <c r="AQ11" s="625"/>
      <c r="AR11" s="625"/>
      <c r="AS11" s="625"/>
      <c r="AT11" s="625"/>
      <c r="AU11" s="625"/>
      <c r="AV11" s="625"/>
      <c r="AW11" s="625"/>
      <c r="AX11" s="625"/>
      <c r="AY11" s="625"/>
      <c r="AZ11" s="625"/>
      <c r="BA11" s="625"/>
      <c r="BB11" s="625"/>
      <c r="BC11" s="625"/>
      <c r="BD11" s="625"/>
      <c r="BE11" s="625"/>
      <c r="BF11" s="626"/>
      <c r="BG11" s="627">
        <v>5447</v>
      </c>
      <c r="BH11" s="628"/>
      <c r="BI11" s="628"/>
      <c r="BJ11" s="628"/>
      <c r="BK11" s="628"/>
      <c r="BL11" s="628"/>
      <c r="BM11" s="628"/>
      <c r="BN11" s="629"/>
      <c r="BO11" s="663">
        <v>2</v>
      </c>
      <c r="BP11" s="663"/>
      <c r="BQ11" s="663"/>
      <c r="BR11" s="663"/>
      <c r="BS11" s="664" t="s">
        <v>122</v>
      </c>
      <c r="BT11" s="664"/>
      <c r="BU11" s="664"/>
      <c r="BV11" s="664"/>
      <c r="BW11" s="664"/>
      <c r="BX11" s="664"/>
      <c r="BY11" s="664"/>
      <c r="BZ11" s="664"/>
      <c r="CA11" s="664"/>
      <c r="CB11" s="695"/>
      <c r="CD11" s="624" t="s">
        <v>238</v>
      </c>
      <c r="CE11" s="625"/>
      <c r="CF11" s="625"/>
      <c r="CG11" s="625"/>
      <c r="CH11" s="625"/>
      <c r="CI11" s="625"/>
      <c r="CJ11" s="625"/>
      <c r="CK11" s="625"/>
      <c r="CL11" s="625"/>
      <c r="CM11" s="625"/>
      <c r="CN11" s="625"/>
      <c r="CO11" s="625"/>
      <c r="CP11" s="625"/>
      <c r="CQ11" s="626"/>
      <c r="CR11" s="627">
        <v>102191</v>
      </c>
      <c r="CS11" s="628"/>
      <c r="CT11" s="628"/>
      <c r="CU11" s="628"/>
      <c r="CV11" s="628"/>
      <c r="CW11" s="628"/>
      <c r="CX11" s="628"/>
      <c r="CY11" s="629"/>
      <c r="CZ11" s="663">
        <v>3.6</v>
      </c>
      <c r="DA11" s="663"/>
      <c r="DB11" s="663"/>
      <c r="DC11" s="663"/>
      <c r="DD11" s="633">
        <v>36786</v>
      </c>
      <c r="DE11" s="628"/>
      <c r="DF11" s="628"/>
      <c r="DG11" s="628"/>
      <c r="DH11" s="628"/>
      <c r="DI11" s="628"/>
      <c r="DJ11" s="628"/>
      <c r="DK11" s="628"/>
      <c r="DL11" s="628"/>
      <c r="DM11" s="628"/>
      <c r="DN11" s="628"/>
      <c r="DO11" s="628"/>
      <c r="DP11" s="629"/>
      <c r="DQ11" s="633">
        <v>58665</v>
      </c>
      <c r="DR11" s="628"/>
      <c r="DS11" s="628"/>
      <c r="DT11" s="628"/>
      <c r="DU11" s="628"/>
      <c r="DV11" s="628"/>
      <c r="DW11" s="628"/>
      <c r="DX11" s="628"/>
      <c r="DY11" s="628"/>
      <c r="DZ11" s="628"/>
      <c r="EA11" s="628"/>
      <c r="EB11" s="628"/>
      <c r="EC11" s="662"/>
    </row>
    <row r="12" spans="2:143" ht="11.25" customHeight="1" x14ac:dyDescent="0.15">
      <c r="B12" s="624" t="s">
        <v>239</v>
      </c>
      <c r="C12" s="625"/>
      <c r="D12" s="625"/>
      <c r="E12" s="625"/>
      <c r="F12" s="625"/>
      <c r="G12" s="625"/>
      <c r="H12" s="625"/>
      <c r="I12" s="625"/>
      <c r="J12" s="625"/>
      <c r="K12" s="625"/>
      <c r="L12" s="625"/>
      <c r="M12" s="625"/>
      <c r="N12" s="625"/>
      <c r="O12" s="625"/>
      <c r="P12" s="625"/>
      <c r="Q12" s="626"/>
      <c r="R12" s="627">
        <v>1589</v>
      </c>
      <c r="S12" s="628"/>
      <c r="T12" s="628"/>
      <c r="U12" s="628"/>
      <c r="V12" s="628"/>
      <c r="W12" s="628"/>
      <c r="X12" s="628"/>
      <c r="Y12" s="629"/>
      <c r="Z12" s="663">
        <v>0.1</v>
      </c>
      <c r="AA12" s="663"/>
      <c r="AB12" s="663"/>
      <c r="AC12" s="663"/>
      <c r="AD12" s="664">
        <v>1589</v>
      </c>
      <c r="AE12" s="664"/>
      <c r="AF12" s="664"/>
      <c r="AG12" s="664"/>
      <c r="AH12" s="664"/>
      <c r="AI12" s="664"/>
      <c r="AJ12" s="664"/>
      <c r="AK12" s="664"/>
      <c r="AL12" s="630">
        <v>0.1</v>
      </c>
      <c r="AM12" s="631"/>
      <c r="AN12" s="631"/>
      <c r="AO12" s="665"/>
      <c r="AP12" s="624" t="s">
        <v>240</v>
      </c>
      <c r="AQ12" s="625"/>
      <c r="AR12" s="625"/>
      <c r="AS12" s="625"/>
      <c r="AT12" s="625"/>
      <c r="AU12" s="625"/>
      <c r="AV12" s="625"/>
      <c r="AW12" s="625"/>
      <c r="AX12" s="625"/>
      <c r="AY12" s="625"/>
      <c r="AZ12" s="625"/>
      <c r="BA12" s="625"/>
      <c r="BB12" s="625"/>
      <c r="BC12" s="625"/>
      <c r="BD12" s="625"/>
      <c r="BE12" s="625"/>
      <c r="BF12" s="626"/>
      <c r="BG12" s="627">
        <v>217031</v>
      </c>
      <c r="BH12" s="628"/>
      <c r="BI12" s="628"/>
      <c r="BJ12" s="628"/>
      <c r="BK12" s="628"/>
      <c r="BL12" s="628"/>
      <c r="BM12" s="628"/>
      <c r="BN12" s="629"/>
      <c r="BO12" s="663">
        <v>81.3</v>
      </c>
      <c r="BP12" s="663"/>
      <c r="BQ12" s="663"/>
      <c r="BR12" s="663"/>
      <c r="BS12" s="664">
        <v>32572</v>
      </c>
      <c r="BT12" s="664"/>
      <c r="BU12" s="664"/>
      <c r="BV12" s="664"/>
      <c r="BW12" s="664"/>
      <c r="BX12" s="664"/>
      <c r="BY12" s="664"/>
      <c r="BZ12" s="664"/>
      <c r="CA12" s="664"/>
      <c r="CB12" s="695"/>
      <c r="CD12" s="624" t="s">
        <v>241</v>
      </c>
      <c r="CE12" s="625"/>
      <c r="CF12" s="625"/>
      <c r="CG12" s="625"/>
      <c r="CH12" s="625"/>
      <c r="CI12" s="625"/>
      <c r="CJ12" s="625"/>
      <c r="CK12" s="625"/>
      <c r="CL12" s="625"/>
      <c r="CM12" s="625"/>
      <c r="CN12" s="625"/>
      <c r="CO12" s="625"/>
      <c r="CP12" s="625"/>
      <c r="CQ12" s="626"/>
      <c r="CR12" s="627">
        <v>152813</v>
      </c>
      <c r="CS12" s="628"/>
      <c r="CT12" s="628"/>
      <c r="CU12" s="628"/>
      <c r="CV12" s="628"/>
      <c r="CW12" s="628"/>
      <c r="CX12" s="628"/>
      <c r="CY12" s="629"/>
      <c r="CZ12" s="663">
        <v>5.4</v>
      </c>
      <c r="DA12" s="663"/>
      <c r="DB12" s="663"/>
      <c r="DC12" s="663"/>
      <c r="DD12" s="633">
        <v>27245</v>
      </c>
      <c r="DE12" s="628"/>
      <c r="DF12" s="628"/>
      <c r="DG12" s="628"/>
      <c r="DH12" s="628"/>
      <c r="DI12" s="628"/>
      <c r="DJ12" s="628"/>
      <c r="DK12" s="628"/>
      <c r="DL12" s="628"/>
      <c r="DM12" s="628"/>
      <c r="DN12" s="628"/>
      <c r="DO12" s="628"/>
      <c r="DP12" s="629"/>
      <c r="DQ12" s="633">
        <v>126218</v>
      </c>
      <c r="DR12" s="628"/>
      <c r="DS12" s="628"/>
      <c r="DT12" s="628"/>
      <c r="DU12" s="628"/>
      <c r="DV12" s="628"/>
      <c r="DW12" s="628"/>
      <c r="DX12" s="628"/>
      <c r="DY12" s="628"/>
      <c r="DZ12" s="628"/>
      <c r="EA12" s="628"/>
      <c r="EB12" s="628"/>
      <c r="EC12" s="662"/>
    </row>
    <row r="13" spans="2:143" ht="11.25" customHeight="1" x14ac:dyDescent="0.15">
      <c r="B13" s="624" t="s">
        <v>242</v>
      </c>
      <c r="C13" s="625"/>
      <c r="D13" s="625"/>
      <c r="E13" s="625"/>
      <c r="F13" s="625"/>
      <c r="G13" s="625"/>
      <c r="H13" s="625"/>
      <c r="I13" s="625"/>
      <c r="J13" s="625"/>
      <c r="K13" s="625"/>
      <c r="L13" s="625"/>
      <c r="M13" s="625"/>
      <c r="N13" s="625"/>
      <c r="O13" s="625"/>
      <c r="P13" s="625"/>
      <c r="Q13" s="626"/>
      <c r="R13" s="627" t="s">
        <v>122</v>
      </c>
      <c r="S13" s="628"/>
      <c r="T13" s="628"/>
      <c r="U13" s="628"/>
      <c r="V13" s="628"/>
      <c r="W13" s="628"/>
      <c r="X13" s="628"/>
      <c r="Y13" s="629"/>
      <c r="Z13" s="663" t="s">
        <v>122</v>
      </c>
      <c r="AA13" s="663"/>
      <c r="AB13" s="663"/>
      <c r="AC13" s="663"/>
      <c r="AD13" s="664" t="s">
        <v>122</v>
      </c>
      <c r="AE13" s="664"/>
      <c r="AF13" s="664"/>
      <c r="AG13" s="664"/>
      <c r="AH13" s="664"/>
      <c r="AI13" s="664"/>
      <c r="AJ13" s="664"/>
      <c r="AK13" s="664"/>
      <c r="AL13" s="630" t="s">
        <v>122</v>
      </c>
      <c r="AM13" s="631"/>
      <c r="AN13" s="631"/>
      <c r="AO13" s="665"/>
      <c r="AP13" s="624" t="s">
        <v>243</v>
      </c>
      <c r="AQ13" s="625"/>
      <c r="AR13" s="625"/>
      <c r="AS13" s="625"/>
      <c r="AT13" s="625"/>
      <c r="AU13" s="625"/>
      <c r="AV13" s="625"/>
      <c r="AW13" s="625"/>
      <c r="AX13" s="625"/>
      <c r="AY13" s="625"/>
      <c r="AZ13" s="625"/>
      <c r="BA13" s="625"/>
      <c r="BB13" s="625"/>
      <c r="BC13" s="625"/>
      <c r="BD13" s="625"/>
      <c r="BE13" s="625"/>
      <c r="BF13" s="626"/>
      <c r="BG13" s="627">
        <v>215247</v>
      </c>
      <c r="BH13" s="628"/>
      <c r="BI13" s="628"/>
      <c r="BJ13" s="628"/>
      <c r="BK13" s="628"/>
      <c r="BL13" s="628"/>
      <c r="BM13" s="628"/>
      <c r="BN13" s="629"/>
      <c r="BO13" s="663">
        <v>80.599999999999994</v>
      </c>
      <c r="BP13" s="663"/>
      <c r="BQ13" s="663"/>
      <c r="BR13" s="663"/>
      <c r="BS13" s="664">
        <v>32572</v>
      </c>
      <c r="BT13" s="664"/>
      <c r="BU13" s="664"/>
      <c r="BV13" s="664"/>
      <c r="BW13" s="664"/>
      <c r="BX13" s="664"/>
      <c r="BY13" s="664"/>
      <c r="BZ13" s="664"/>
      <c r="CA13" s="664"/>
      <c r="CB13" s="695"/>
      <c r="CD13" s="624" t="s">
        <v>244</v>
      </c>
      <c r="CE13" s="625"/>
      <c r="CF13" s="625"/>
      <c r="CG13" s="625"/>
      <c r="CH13" s="625"/>
      <c r="CI13" s="625"/>
      <c r="CJ13" s="625"/>
      <c r="CK13" s="625"/>
      <c r="CL13" s="625"/>
      <c r="CM13" s="625"/>
      <c r="CN13" s="625"/>
      <c r="CO13" s="625"/>
      <c r="CP13" s="625"/>
      <c r="CQ13" s="626"/>
      <c r="CR13" s="627">
        <v>160903</v>
      </c>
      <c r="CS13" s="628"/>
      <c r="CT13" s="628"/>
      <c r="CU13" s="628"/>
      <c r="CV13" s="628"/>
      <c r="CW13" s="628"/>
      <c r="CX13" s="628"/>
      <c r="CY13" s="629"/>
      <c r="CZ13" s="663">
        <v>5.7</v>
      </c>
      <c r="DA13" s="663"/>
      <c r="DB13" s="663"/>
      <c r="DC13" s="663"/>
      <c r="DD13" s="633">
        <v>119131</v>
      </c>
      <c r="DE13" s="628"/>
      <c r="DF13" s="628"/>
      <c r="DG13" s="628"/>
      <c r="DH13" s="628"/>
      <c r="DI13" s="628"/>
      <c r="DJ13" s="628"/>
      <c r="DK13" s="628"/>
      <c r="DL13" s="628"/>
      <c r="DM13" s="628"/>
      <c r="DN13" s="628"/>
      <c r="DO13" s="628"/>
      <c r="DP13" s="629"/>
      <c r="DQ13" s="633">
        <v>34548</v>
      </c>
      <c r="DR13" s="628"/>
      <c r="DS13" s="628"/>
      <c r="DT13" s="628"/>
      <c r="DU13" s="628"/>
      <c r="DV13" s="628"/>
      <c r="DW13" s="628"/>
      <c r="DX13" s="628"/>
      <c r="DY13" s="628"/>
      <c r="DZ13" s="628"/>
      <c r="EA13" s="628"/>
      <c r="EB13" s="628"/>
      <c r="EC13" s="662"/>
    </row>
    <row r="14" spans="2:143" ht="11.25" customHeight="1" x14ac:dyDescent="0.15">
      <c r="B14" s="624" t="s">
        <v>245</v>
      </c>
      <c r="C14" s="625"/>
      <c r="D14" s="625"/>
      <c r="E14" s="625"/>
      <c r="F14" s="625"/>
      <c r="G14" s="625"/>
      <c r="H14" s="625"/>
      <c r="I14" s="625"/>
      <c r="J14" s="625"/>
      <c r="K14" s="625"/>
      <c r="L14" s="625"/>
      <c r="M14" s="625"/>
      <c r="N14" s="625"/>
      <c r="O14" s="625"/>
      <c r="P14" s="625"/>
      <c r="Q14" s="626"/>
      <c r="R14" s="627">
        <v>329</v>
      </c>
      <c r="S14" s="628"/>
      <c r="T14" s="628"/>
      <c r="U14" s="628"/>
      <c r="V14" s="628"/>
      <c r="W14" s="628"/>
      <c r="X14" s="628"/>
      <c r="Y14" s="629"/>
      <c r="Z14" s="663">
        <v>0</v>
      </c>
      <c r="AA14" s="663"/>
      <c r="AB14" s="663"/>
      <c r="AC14" s="663"/>
      <c r="AD14" s="664">
        <v>329</v>
      </c>
      <c r="AE14" s="664"/>
      <c r="AF14" s="664"/>
      <c r="AG14" s="664"/>
      <c r="AH14" s="664"/>
      <c r="AI14" s="664"/>
      <c r="AJ14" s="664"/>
      <c r="AK14" s="664"/>
      <c r="AL14" s="630">
        <v>0</v>
      </c>
      <c r="AM14" s="631"/>
      <c r="AN14" s="631"/>
      <c r="AO14" s="665"/>
      <c r="AP14" s="624" t="s">
        <v>246</v>
      </c>
      <c r="AQ14" s="625"/>
      <c r="AR14" s="625"/>
      <c r="AS14" s="625"/>
      <c r="AT14" s="625"/>
      <c r="AU14" s="625"/>
      <c r="AV14" s="625"/>
      <c r="AW14" s="625"/>
      <c r="AX14" s="625"/>
      <c r="AY14" s="625"/>
      <c r="AZ14" s="625"/>
      <c r="BA14" s="625"/>
      <c r="BB14" s="625"/>
      <c r="BC14" s="625"/>
      <c r="BD14" s="625"/>
      <c r="BE14" s="625"/>
      <c r="BF14" s="626"/>
      <c r="BG14" s="627">
        <v>4043</v>
      </c>
      <c r="BH14" s="628"/>
      <c r="BI14" s="628"/>
      <c r="BJ14" s="628"/>
      <c r="BK14" s="628"/>
      <c r="BL14" s="628"/>
      <c r="BM14" s="628"/>
      <c r="BN14" s="629"/>
      <c r="BO14" s="663">
        <v>1.5</v>
      </c>
      <c r="BP14" s="663"/>
      <c r="BQ14" s="663"/>
      <c r="BR14" s="663"/>
      <c r="BS14" s="664" t="s">
        <v>122</v>
      </c>
      <c r="BT14" s="664"/>
      <c r="BU14" s="664"/>
      <c r="BV14" s="664"/>
      <c r="BW14" s="664"/>
      <c r="BX14" s="664"/>
      <c r="BY14" s="664"/>
      <c r="BZ14" s="664"/>
      <c r="CA14" s="664"/>
      <c r="CB14" s="695"/>
      <c r="CD14" s="624" t="s">
        <v>247</v>
      </c>
      <c r="CE14" s="625"/>
      <c r="CF14" s="625"/>
      <c r="CG14" s="625"/>
      <c r="CH14" s="625"/>
      <c r="CI14" s="625"/>
      <c r="CJ14" s="625"/>
      <c r="CK14" s="625"/>
      <c r="CL14" s="625"/>
      <c r="CM14" s="625"/>
      <c r="CN14" s="625"/>
      <c r="CO14" s="625"/>
      <c r="CP14" s="625"/>
      <c r="CQ14" s="626"/>
      <c r="CR14" s="627">
        <v>75227</v>
      </c>
      <c r="CS14" s="628"/>
      <c r="CT14" s="628"/>
      <c r="CU14" s="628"/>
      <c r="CV14" s="628"/>
      <c r="CW14" s="628"/>
      <c r="CX14" s="628"/>
      <c r="CY14" s="629"/>
      <c r="CZ14" s="663">
        <v>2.7</v>
      </c>
      <c r="DA14" s="663"/>
      <c r="DB14" s="663"/>
      <c r="DC14" s="663"/>
      <c r="DD14" s="633" t="s">
        <v>122</v>
      </c>
      <c r="DE14" s="628"/>
      <c r="DF14" s="628"/>
      <c r="DG14" s="628"/>
      <c r="DH14" s="628"/>
      <c r="DI14" s="628"/>
      <c r="DJ14" s="628"/>
      <c r="DK14" s="628"/>
      <c r="DL14" s="628"/>
      <c r="DM14" s="628"/>
      <c r="DN14" s="628"/>
      <c r="DO14" s="628"/>
      <c r="DP14" s="629"/>
      <c r="DQ14" s="633">
        <v>73314</v>
      </c>
      <c r="DR14" s="628"/>
      <c r="DS14" s="628"/>
      <c r="DT14" s="628"/>
      <c r="DU14" s="628"/>
      <c r="DV14" s="628"/>
      <c r="DW14" s="628"/>
      <c r="DX14" s="628"/>
      <c r="DY14" s="628"/>
      <c r="DZ14" s="628"/>
      <c r="EA14" s="628"/>
      <c r="EB14" s="628"/>
      <c r="EC14" s="662"/>
    </row>
    <row r="15" spans="2:143" ht="11.25" customHeight="1" x14ac:dyDescent="0.15">
      <c r="B15" s="624" t="s">
        <v>248</v>
      </c>
      <c r="C15" s="625"/>
      <c r="D15" s="625"/>
      <c r="E15" s="625"/>
      <c r="F15" s="625"/>
      <c r="G15" s="625"/>
      <c r="H15" s="625"/>
      <c r="I15" s="625"/>
      <c r="J15" s="625"/>
      <c r="K15" s="625"/>
      <c r="L15" s="625"/>
      <c r="M15" s="625"/>
      <c r="N15" s="625"/>
      <c r="O15" s="625"/>
      <c r="P15" s="625"/>
      <c r="Q15" s="626"/>
      <c r="R15" s="627" t="s">
        <v>122</v>
      </c>
      <c r="S15" s="628"/>
      <c r="T15" s="628"/>
      <c r="U15" s="628"/>
      <c r="V15" s="628"/>
      <c r="W15" s="628"/>
      <c r="X15" s="628"/>
      <c r="Y15" s="629"/>
      <c r="Z15" s="663" t="s">
        <v>122</v>
      </c>
      <c r="AA15" s="663"/>
      <c r="AB15" s="663"/>
      <c r="AC15" s="663"/>
      <c r="AD15" s="664" t="s">
        <v>122</v>
      </c>
      <c r="AE15" s="664"/>
      <c r="AF15" s="664"/>
      <c r="AG15" s="664"/>
      <c r="AH15" s="664"/>
      <c r="AI15" s="664"/>
      <c r="AJ15" s="664"/>
      <c r="AK15" s="664"/>
      <c r="AL15" s="630" t="s">
        <v>122</v>
      </c>
      <c r="AM15" s="631"/>
      <c r="AN15" s="631"/>
      <c r="AO15" s="665"/>
      <c r="AP15" s="624" t="s">
        <v>249</v>
      </c>
      <c r="AQ15" s="625"/>
      <c r="AR15" s="625"/>
      <c r="AS15" s="625"/>
      <c r="AT15" s="625"/>
      <c r="AU15" s="625"/>
      <c r="AV15" s="625"/>
      <c r="AW15" s="625"/>
      <c r="AX15" s="625"/>
      <c r="AY15" s="625"/>
      <c r="AZ15" s="625"/>
      <c r="BA15" s="625"/>
      <c r="BB15" s="625"/>
      <c r="BC15" s="625"/>
      <c r="BD15" s="625"/>
      <c r="BE15" s="625"/>
      <c r="BF15" s="626"/>
      <c r="BG15" s="627">
        <v>2862</v>
      </c>
      <c r="BH15" s="628"/>
      <c r="BI15" s="628"/>
      <c r="BJ15" s="628"/>
      <c r="BK15" s="628"/>
      <c r="BL15" s="628"/>
      <c r="BM15" s="628"/>
      <c r="BN15" s="629"/>
      <c r="BO15" s="663">
        <v>1.1000000000000001</v>
      </c>
      <c r="BP15" s="663"/>
      <c r="BQ15" s="663"/>
      <c r="BR15" s="663"/>
      <c r="BS15" s="664" t="s">
        <v>122</v>
      </c>
      <c r="BT15" s="664"/>
      <c r="BU15" s="664"/>
      <c r="BV15" s="664"/>
      <c r="BW15" s="664"/>
      <c r="BX15" s="664"/>
      <c r="BY15" s="664"/>
      <c r="BZ15" s="664"/>
      <c r="CA15" s="664"/>
      <c r="CB15" s="695"/>
      <c r="CD15" s="624" t="s">
        <v>250</v>
      </c>
      <c r="CE15" s="625"/>
      <c r="CF15" s="625"/>
      <c r="CG15" s="625"/>
      <c r="CH15" s="625"/>
      <c r="CI15" s="625"/>
      <c r="CJ15" s="625"/>
      <c r="CK15" s="625"/>
      <c r="CL15" s="625"/>
      <c r="CM15" s="625"/>
      <c r="CN15" s="625"/>
      <c r="CO15" s="625"/>
      <c r="CP15" s="625"/>
      <c r="CQ15" s="626"/>
      <c r="CR15" s="627">
        <v>303413</v>
      </c>
      <c r="CS15" s="628"/>
      <c r="CT15" s="628"/>
      <c r="CU15" s="628"/>
      <c r="CV15" s="628"/>
      <c r="CW15" s="628"/>
      <c r="CX15" s="628"/>
      <c r="CY15" s="629"/>
      <c r="CZ15" s="663">
        <v>10.7</v>
      </c>
      <c r="DA15" s="663"/>
      <c r="DB15" s="663"/>
      <c r="DC15" s="663"/>
      <c r="DD15" s="633">
        <v>161387</v>
      </c>
      <c r="DE15" s="628"/>
      <c r="DF15" s="628"/>
      <c r="DG15" s="628"/>
      <c r="DH15" s="628"/>
      <c r="DI15" s="628"/>
      <c r="DJ15" s="628"/>
      <c r="DK15" s="628"/>
      <c r="DL15" s="628"/>
      <c r="DM15" s="628"/>
      <c r="DN15" s="628"/>
      <c r="DO15" s="628"/>
      <c r="DP15" s="629"/>
      <c r="DQ15" s="633">
        <v>113108</v>
      </c>
      <c r="DR15" s="628"/>
      <c r="DS15" s="628"/>
      <c r="DT15" s="628"/>
      <c r="DU15" s="628"/>
      <c r="DV15" s="628"/>
      <c r="DW15" s="628"/>
      <c r="DX15" s="628"/>
      <c r="DY15" s="628"/>
      <c r="DZ15" s="628"/>
      <c r="EA15" s="628"/>
      <c r="EB15" s="628"/>
      <c r="EC15" s="662"/>
    </row>
    <row r="16" spans="2:143" ht="11.25" customHeight="1" x14ac:dyDescent="0.15">
      <c r="B16" s="624" t="s">
        <v>251</v>
      </c>
      <c r="C16" s="625"/>
      <c r="D16" s="625"/>
      <c r="E16" s="625"/>
      <c r="F16" s="625"/>
      <c r="G16" s="625"/>
      <c r="H16" s="625"/>
      <c r="I16" s="625"/>
      <c r="J16" s="625"/>
      <c r="K16" s="625"/>
      <c r="L16" s="625"/>
      <c r="M16" s="625"/>
      <c r="N16" s="625"/>
      <c r="O16" s="625"/>
      <c r="P16" s="625"/>
      <c r="Q16" s="626"/>
      <c r="R16" s="627">
        <v>2406</v>
      </c>
      <c r="S16" s="628"/>
      <c r="T16" s="628"/>
      <c r="U16" s="628"/>
      <c r="V16" s="628"/>
      <c r="W16" s="628"/>
      <c r="X16" s="628"/>
      <c r="Y16" s="629"/>
      <c r="Z16" s="663">
        <v>0.1</v>
      </c>
      <c r="AA16" s="663"/>
      <c r="AB16" s="663"/>
      <c r="AC16" s="663"/>
      <c r="AD16" s="664">
        <v>2406</v>
      </c>
      <c r="AE16" s="664"/>
      <c r="AF16" s="664"/>
      <c r="AG16" s="664"/>
      <c r="AH16" s="664"/>
      <c r="AI16" s="664"/>
      <c r="AJ16" s="664"/>
      <c r="AK16" s="664"/>
      <c r="AL16" s="630">
        <v>0.2</v>
      </c>
      <c r="AM16" s="631"/>
      <c r="AN16" s="631"/>
      <c r="AO16" s="665"/>
      <c r="AP16" s="624" t="s">
        <v>252</v>
      </c>
      <c r="AQ16" s="625"/>
      <c r="AR16" s="625"/>
      <c r="AS16" s="625"/>
      <c r="AT16" s="625"/>
      <c r="AU16" s="625"/>
      <c r="AV16" s="625"/>
      <c r="AW16" s="625"/>
      <c r="AX16" s="625"/>
      <c r="AY16" s="625"/>
      <c r="AZ16" s="625"/>
      <c r="BA16" s="625"/>
      <c r="BB16" s="625"/>
      <c r="BC16" s="625"/>
      <c r="BD16" s="625"/>
      <c r="BE16" s="625"/>
      <c r="BF16" s="626"/>
      <c r="BG16" s="627" t="s">
        <v>122</v>
      </c>
      <c r="BH16" s="628"/>
      <c r="BI16" s="628"/>
      <c r="BJ16" s="628"/>
      <c r="BK16" s="628"/>
      <c r="BL16" s="628"/>
      <c r="BM16" s="628"/>
      <c r="BN16" s="629"/>
      <c r="BO16" s="663" t="s">
        <v>122</v>
      </c>
      <c r="BP16" s="663"/>
      <c r="BQ16" s="663"/>
      <c r="BR16" s="663"/>
      <c r="BS16" s="664" t="s">
        <v>122</v>
      </c>
      <c r="BT16" s="664"/>
      <c r="BU16" s="664"/>
      <c r="BV16" s="664"/>
      <c r="BW16" s="664"/>
      <c r="BX16" s="664"/>
      <c r="BY16" s="664"/>
      <c r="BZ16" s="664"/>
      <c r="CA16" s="664"/>
      <c r="CB16" s="695"/>
      <c r="CD16" s="624" t="s">
        <v>253</v>
      </c>
      <c r="CE16" s="625"/>
      <c r="CF16" s="625"/>
      <c r="CG16" s="625"/>
      <c r="CH16" s="625"/>
      <c r="CI16" s="625"/>
      <c r="CJ16" s="625"/>
      <c r="CK16" s="625"/>
      <c r="CL16" s="625"/>
      <c r="CM16" s="625"/>
      <c r="CN16" s="625"/>
      <c r="CO16" s="625"/>
      <c r="CP16" s="625"/>
      <c r="CQ16" s="626"/>
      <c r="CR16" s="627">
        <v>2288</v>
      </c>
      <c r="CS16" s="628"/>
      <c r="CT16" s="628"/>
      <c r="CU16" s="628"/>
      <c r="CV16" s="628"/>
      <c r="CW16" s="628"/>
      <c r="CX16" s="628"/>
      <c r="CY16" s="629"/>
      <c r="CZ16" s="663">
        <v>0.1</v>
      </c>
      <c r="DA16" s="663"/>
      <c r="DB16" s="663"/>
      <c r="DC16" s="663"/>
      <c r="DD16" s="633" t="s">
        <v>122</v>
      </c>
      <c r="DE16" s="628"/>
      <c r="DF16" s="628"/>
      <c r="DG16" s="628"/>
      <c r="DH16" s="628"/>
      <c r="DI16" s="628"/>
      <c r="DJ16" s="628"/>
      <c r="DK16" s="628"/>
      <c r="DL16" s="628"/>
      <c r="DM16" s="628"/>
      <c r="DN16" s="628"/>
      <c r="DO16" s="628"/>
      <c r="DP16" s="629"/>
      <c r="DQ16" s="633">
        <v>888</v>
      </c>
      <c r="DR16" s="628"/>
      <c r="DS16" s="628"/>
      <c r="DT16" s="628"/>
      <c r="DU16" s="628"/>
      <c r="DV16" s="628"/>
      <c r="DW16" s="628"/>
      <c r="DX16" s="628"/>
      <c r="DY16" s="628"/>
      <c r="DZ16" s="628"/>
      <c r="EA16" s="628"/>
      <c r="EB16" s="628"/>
      <c r="EC16" s="662"/>
    </row>
    <row r="17" spans="2:133" ht="11.25" customHeight="1" x14ac:dyDescent="0.15">
      <c r="B17" s="624" t="s">
        <v>254</v>
      </c>
      <c r="C17" s="625"/>
      <c r="D17" s="625"/>
      <c r="E17" s="625"/>
      <c r="F17" s="625"/>
      <c r="G17" s="625"/>
      <c r="H17" s="625"/>
      <c r="I17" s="625"/>
      <c r="J17" s="625"/>
      <c r="K17" s="625"/>
      <c r="L17" s="625"/>
      <c r="M17" s="625"/>
      <c r="N17" s="625"/>
      <c r="O17" s="625"/>
      <c r="P17" s="625"/>
      <c r="Q17" s="626"/>
      <c r="R17" s="627">
        <v>2145</v>
      </c>
      <c r="S17" s="628"/>
      <c r="T17" s="628"/>
      <c r="U17" s="628"/>
      <c r="V17" s="628"/>
      <c r="W17" s="628"/>
      <c r="X17" s="628"/>
      <c r="Y17" s="629"/>
      <c r="Z17" s="663">
        <v>0.1</v>
      </c>
      <c r="AA17" s="663"/>
      <c r="AB17" s="663"/>
      <c r="AC17" s="663"/>
      <c r="AD17" s="664">
        <v>2145</v>
      </c>
      <c r="AE17" s="664"/>
      <c r="AF17" s="664"/>
      <c r="AG17" s="664"/>
      <c r="AH17" s="664"/>
      <c r="AI17" s="664"/>
      <c r="AJ17" s="664"/>
      <c r="AK17" s="664"/>
      <c r="AL17" s="630">
        <v>0.2</v>
      </c>
      <c r="AM17" s="631"/>
      <c r="AN17" s="631"/>
      <c r="AO17" s="665"/>
      <c r="AP17" s="624" t="s">
        <v>255</v>
      </c>
      <c r="AQ17" s="625"/>
      <c r="AR17" s="625"/>
      <c r="AS17" s="625"/>
      <c r="AT17" s="625"/>
      <c r="AU17" s="625"/>
      <c r="AV17" s="625"/>
      <c r="AW17" s="625"/>
      <c r="AX17" s="625"/>
      <c r="AY17" s="625"/>
      <c r="AZ17" s="625"/>
      <c r="BA17" s="625"/>
      <c r="BB17" s="625"/>
      <c r="BC17" s="625"/>
      <c r="BD17" s="625"/>
      <c r="BE17" s="625"/>
      <c r="BF17" s="626"/>
      <c r="BG17" s="627" t="s">
        <v>122</v>
      </c>
      <c r="BH17" s="628"/>
      <c r="BI17" s="628"/>
      <c r="BJ17" s="628"/>
      <c r="BK17" s="628"/>
      <c r="BL17" s="628"/>
      <c r="BM17" s="628"/>
      <c r="BN17" s="629"/>
      <c r="BO17" s="663" t="s">
        <v>122</v>
      </c>
      <c r="BP17" s="663"/>
      <c r="BQ17" s="663"/>
      <c r="BR17" s="663"/>
      <c r="BS17" s="664" t="s">
        <v>122</v>
      </c>
      <c r="BT17" s="664"/>
      <c r="BU17" s="664"/>
      <c r="BV17" s="664"/>
      <c r="BW17" s="664"/>
      <c r="BX17" s="664"/>
      <c r="BY17" s="664"/>
      <c r="BZ17" s="664"/>
      <c r="CA17" s="664"/>
      <c r="CB17" s="695"/>
      <c r="CD17" s="624" t="s">
        <v>256</v>
      </c>
      <c r="CE17" s="625"/>
      <c r="CF17" s="625"/>
      <c r="CG17" s="625"/>
      <c r="CH17" s="625"/>
      <c r="CI17" s="625"/>
      <c r="CJ17" s="625"/>
      <c r="CK17" s="625"/>
      <c r="CL17" s="625"/>
      <c r="CM17" s="625"/>
      <c r="CN17" s="625"/>
      <c r="CO17" s="625"/>
      <c r="CP17" s="625"/>
      <c r="CQ17" s="626"/>
      <c r="CR17" s="627">
        <v>293275</v>
      </c>
      <c r="CS17" s="628"/>
      <c r="CT17" s="628"/>
      <c r="CU17" s="628"/>
      <c r="CV17" s="628"/>
      <c r="CW17" s="628"/>
      <c r="CX17" s="628"/>
      <c r="CY17" s="629"/>
      <c r="CZ17" s="663">
        <v>10.4</v>
      </c>
      <c r="DA17" s="663"/>
      <c r="DB17" s="663"/>
      <c r="DC17" s="663"/>
      <c r="DD17" s="633" t="s">
        <v>122</v>
      </c>
      <c r="DE17" s="628"/>
      <c r="DF17" s="628"/>
      <c r="DG17" s="628"/>
      <c r="DH17" s="628"/>
      <c r="DI17" s="628"/>
      <c r="DJ17" s="628"/>
      <c r="DK17" s="628"/>
      <c r="DL17" s="628"/>
      <c r="DM17" s="628"/>
      <c r="DN17" s="628"/>
      <c r="DO17" s="628"/>
      <c r="DP17" s="629"/>
      <c r="DQ17" s="633">
        <v>291740</v>
      </c>
      <c r="DR17" s="628"/>
      <c r="DS17" s="628"/>
      <c r="DT17" s="628"/>
      <c r="DU17" s="628"/>
      <c r="DV17" s="628"/>
      <c r="DW17" s="628"/>
      <c r="DX17" s="628"/>
      <c r="DY17" s="628"/>
      <c r="DZ17" s="628"/>
      <c r="EA17" s="628"/>
      <c r="EB17" s="628"/>
      <c r="EC17" s="662"/>
    </row>
    <row r="18" spans="2:133" ht="11.25" customHeight="1" x14ac:dyDescent="0.15">
      <c r="B18" s="624" t="s">
        <v>257</v>
      </c>
      <c r="C18" s="625"/>
      <c r="D18" s="625"/>
      <c r="E18" s="625"/>
      <c r="F18" s="625"/>
      <c r="G18" s="625"/>
      <c r="H18" s="625"/>
      <c r="I18" s="625"/>
      <c r="J18" s="625"/>
      <c r="K18" s="625"/>
      <c r="L18" s="625"/>
      <c r="M18" s="625"/>
      <c r="N18" s="625"/>
      <c r="O18" s="625"/>
      <c r="P18" s="625"/>
      <c r="Q18" s="626"/>
      <c r="R18" s="627">
        <v>58</v>
      </c>
      <c r="S18" s="628"/>
      <c r="T18" s="628"/>
      <c r="U18" s="628"/>
      <c r="V18" s="628"/>
      <c r="W18" s="628"/>
      <c r="X18" s="628"/>
      <c r="Y18" s="629"/>
      <c r="Z18" s="663">
        <v>0</v>
      </c>
      <c r="AA18" s="663"/>
      <c r="AB18" s="663"/>
      <c r="AC18" s="663"/>
      <c r="AD18" s="664">
        <v>58</v>
      </c>
      <c r="AE18" s="664"/>
      <c r="AF18" s="664"/>
      <c r="AG18" s="664"/>
      <c r="AH18" s="664"/>
      <c r="AI18" s="664"/>
      <c r="AJ18" s="664"/>
      <c r="AK18" s="664"/>
      <c r="AL18" s="630">
        <v>0</v>
      </c>
      <c r="AM18" s="631"/>
      <c r="AN18" s="631"/>
      <c r="AO18" s="665"/>
      <c r="AP18" s="624" t="s">
        <v>258</v>
      </c>
      <c r="AQ18" s="625"/>
      <c r="AR18" s="625"/>
      <c r="AS18" s="625"/>
      <c r="AT18" s="625"/>
      <c r="AU18" s="625"/>
      <c r="AV18" s="625"/>
      <c r="AW18" s="625"/>
      <c r="AX18" s="625"/>
      <c r="AY18" s="625"/>
      <c r="AZ18" s="625"/>
      <c r="BA18" s="625"/>
      <c r="BB18" s="625"/>
      <c r="BC18" s="625"/>
      <c r="BD18" s="625"/>
      <c r="BE18" s="625"/>
      <c r="BF18" s="626"/>
      <c r="BG18" s="627" t="s">
        <v>122</v>
      </c>
      <c r="BH18" s="628"/>
      <c r="BI18" s="628"/>
      <c r="BJ18" s="628"/>
      <c r="BK18" s="628"/>
      <c r="BL18" s="628"/>
      <c r="BM18" s="628"/>
      <c r="BN18" s="629"/>
      <c r="BO18" s="663" t="s">
        <v>122</v>
      </c>
      <c r="BP18" s="663"/>
      <c r="BQ18" s="663"/>
      <c r="BR18" s="663"/>
      <c r="BS18" s="664" t="s">
        <v>122</v>
      </c>
      <c r="BT18" s="664"/>
      <c r="BU18" s="664"/>
      <c r="BV18" s="664"/>
      <c r="BW18" s="664"/>
      <c r="BX18" s="664"/>
      <c r="BY18" s="664"/>
      <c r="BZ18" s="664"/>
      <c r="CA18" s="664"/>
      <c r="CB18" s="695"/>
      <c r="CD18" s="624" t="s">
        <v>259</v>
      </c>
      <c r="CE18" s="625"/>
      <c r="CF18" s="625"/>
      <c r="CG18" s="625"/>
      <c r="CH18" s="625"/>
      <c r="CI18" s="625"/>
      <c r="CJ18" s="625"/>
      <c r="CK18" s="625"/>
      <c r="CL18" s="625"/>
      <c r="CM18" s="625"/>
      <c r="CN18" s="625"/>
      <c r="CO18" s="625"/>
      <c r="CP18" s="625"/>
      <c r="CQ18" s="626"/>
      <c r="CR18" s="627" t="s">
        <v>122</v>
      </c>
      <c r="CS18" s="628"/>
      <c r="CT18" s="628"/>
      <c r="CU18" s="628"/>
      <c r="CV18" s="628"/>
      <c r="CW18" s="628"/>
      <c r="CX18" s="628"/>
      <c r="CY18" s="629"/>
      <c r="CZ18" s="663" t="s">
        <v>122</v>
      </c>
      <c r="DA18" s="663"/>
      <c r="DB18" s="663"/>
      <c r="DC18" s="663"/>
      <c r="DD18" s="633" t="s">
        <v>122</v>
      </c>
      <c r="DE18" s="628"/>
      <c r="DF18" s="628"/>
      <c r="DG18" s="628"/>
      <c r="DH18" s="628"/>
      <c r="DI18" s="628"/>
      <c r="DJ18" s="628"/>
      <c r="DK18" s="628"/>
      <c r="DL18" s="628"/>
      <c r="DM18" s="628"/>
      <c r="DN18" s="628"/>
      <c r="DO18" s="628"/>
      <c r="DP18" s="629"/>
      <c r="DQ18" s="633" t="s">
        <v>122</v>
      </c>
      <c r="DR18" s="628"/>
      <c r="DS18" s="628"/>
      <c r="DT18" s="628"/>
      <c r="DU18" s="628"/>
      <c r="DV18" s="628"/>
      <c r="DW18" s="628"/>
      <c r="DX18" s="628"/>
      <c r="DY18" s="628"/>
      <c r="DZ18" s="628"/>
      <c r="EA18" s="628"/>
      <c r="EB18" s="628"/>
      <c r="EC18" s="662"/>
    </row>
    <row r="19" spans="2:133" ht="11.25" customHeight="1" x14ac:dyDescent="0.15">
      <c r="B19" s="624" t="s">
        <v>260</v>
      </c>
      <c r="C19" s="625"/>
      <c r="D19" s="625"/>
      <c r="E19" s="625"/>
      <c r="F19" s="625"/>
      <c r="G19" s="625"/>
      <c r="H19" s="625"/>
      <c r="I19" s="625"/>
      <c r="J19" s="625"/>
      <c r="K19" s="625"/>
      <c r="L19" s="625"/>
      <c r="M19" s="625"/>
      <c r="N19" s="625"/>
      <c r="O19" s="625"/>
      <c r="P19" s="625"/>
      <c r="Q19" s="626"/>
      <c r="R19" s="627">
        <v>58</v>
      </c>
      <c r="S19" s="628"/>
      <c r="T19" s="628"/>
      <c r="U19" s="628"/>
      <c r="V19" s="628"/>
      <c r="W19" s="628"/>
      <c r="X19" s="628"/>
      <c r="Y19" s="629"/>
      <c r="Z19" s="663">
        <v>0</v>
      </c>
      <c r="AA19" s="663"/>
      <c r="AB19" s="663"/>
      <c r="AC19" s="663"/>
      <c r="AD19" s="664">
        <v>58</v>
      </c>
      <c r="AE19" s="664"/>
      <c r="AF19" s="664"/>
      <c r="AG19" s="664"/>
      <c r="AH19" s="664"/>
      <c r="AI19" s="664"/>
      <c r="AJ19" s="664"/>
      <c r="AK19" s="664"/>
      <c r="AL19" s="630">
        <v>0</v>
      </c>
      <c r="AM19" s="631"/>
      <c r="AN19" s="631"/>
      <c r="AO19" s="665"/>
      <c r="AP19" s="624" t="s">
        <v>261</v>
      </c>
      <c r="AQ19" s="625"/>
      <c r="AR19" s="625"/>
      <c r="AS19" s="625"/>
      <c r="AT19" s="625"/>
      <c r="AU19" s="625"/>
      <c r="AV19" s="625"/>
      <c r="AW19" s="625"/>
      <c r="AX19" s="625"/>
      <c r="AY19" s="625"/>
      <c r="AZ19" s="625"/>
      <c r="BA19" s="625"/>
      <c r="BB19" s="625"/>
      <c r="BC19" s="625"/>
      <c r="BD19" s="625"/>
      <c r="BE19" s="625"/>
      <c r="BF19" s="626"/>
      <c r="BG19" s="627" t="s">
        <v>122</v>
      </c>
      <c r="BH19" s="628"/>
      <c r="BI19" s="628"/>
      <c r="BJ19" s="628"/>
      <c r="BK19" s="628"/>
      <c r="BL19" s="628"/>
      <c r="BM19" s="628"/>
      <c r="BN19" s="629"/>
      <c r="BO19" s="663" t="s">
        <v>122</v>
      </c>
      <c r="BP19" s="663"/>
      <c r="BQ19" s="663"/>
      <c r="BR19" s="663"/>
      <c r="BS19" s="664" t="s">
        <v>122</v>
      </c>
      <c r="BT19" s="664"/>
      <c r="BU19" s="664"/>
      <c r="BV19" s="664"/>
      <c r="BW19" s="664"/>
      <c r="BX19" s="664"/>
      <c r="BY19" s="664"/>
      <c r="BZ19" s="664"/>
      <c r="CA19" s="664"/>
      <c r="CB19" s="695"/>
      <c r="CD19" s="624" t="s">
        <v>262</v>
      </c>
      <c r="CE19" s="625"/>
      <c r="CF19" s="625"/>
      <c r="CG19" s="625"/>
      <c r="CH19" s="625"/>
      <c r="CI19" s="625"/>
      <c r="CJ19" s="625"/>
      <c r="CK19" s="625"/>
      <c r="CL19" s="625"/>
      <c r="CM19" s="625"/>
      <c r="CN19" s="625"/>
      <c r="CO19" s="625"/>
      <c r="CP19" s="625"/>
      <c r="CQ19" s="626"/>
      <c r="CR19" s="627" t="s">
        <v>122</v>
      </c>
      <c r="CS19" s="628"/>
      <c r="CT19" s="628"/>
      <c r="CU19" s="628"/>
      <c r="CV19" s="628"/>
      <c r="CW19" s="628"/>
      <c r="CX19" s="628"/>
      <c r="CY19" s="629"/>
      <c r="CZ19" s="663" t="s">
        <v>122</v>
      </c>
      <c r="DA19" s="663"/>
      <c r="DB19" s="663"/>
      <c r="DC19" s="663"/>
      <c r="DD19" s="633" t="s">
        <v>122</v>
      </c>
      <c r="DE19" s="628"/>
      <c r="DF19" s="628"/>
      <c r="DG19" s="628"/>
      <c r="DH19" s="628"/>
      <c r="DI19" s="628"/>
      <c r="DJ19" s="628"/>
      <c r="DK19" s="628"/>
      <c r="DL19" s="628"/>
      <c r="DM19" s="628"/>
      <c r="DN19" s="628"/>
      <c r="DO19" s="628"/>
      <c r="DP19" s="629"/>
      <c r="DQ19" s="633" t="s">
        <v>122</v>
      </c>
      <c r="DR19" s="628"/>
      <c r="DS19" s="628"/>
      <c r="DT19" s="628"/>
      <c r="DU19" s="628"/>
      <c r="DV19" s="628"/>
      <c r="DW19" s="628"/>
      <c r="DX19" s="628"/>
      <c r="DY19" s="628"/>
      <c r="DZ19" s="628"/>
      <c r="EA19" s="628"/>
      <c r="EB19" s="628"/>
      <c r="EC19" s="662"/>
    </row>
    <row r="20" spans="2:133" ht="11.25" customHeight="1" x14ac:dyDescent="0.15">
      <c r="B20" s="696" t="s">
        <v>263</v>
      </c>
      <c r="C20" s="697"/>
      <c r="D20" s="697"/>
      <c r="E20" s="697"/>
      <c r="F20" s="697"/>
      <c r="G20" s="697"/>
      <c r="H20" s="697"/>
      <c r="I20" s="697"/>
      <c r="J20" s="697"/>
      <c r="K20" s="697"/>
      <c r="L20" s="697"/>
      <c r="M20" s="697"/>
      <c r="N20" s="697"/>
      <c r="O20" s="697"/>
      <c r="P20" s="697"/>
      <c r="Q20" s="698"/>
      <c r="R20" s="627" t="s">
        <v>122</v>
      </c>
      <c r="S20" s="628"/>
      <c r="T20" s="628"/>
      <c r="U20" s="628"/>
      <c r="V20" s="628"/>
      <c r="W20" s="628"/>
      <c r="X20" s="628"/>
      <c r="Y20" s="629"/>
      <c r="Z20" s="663" t="s">
        <v>122</v>
      </c>
      <c r="AA20" s="663"/>
      <c r="AB20" s="663"/>
      <c r="AC20" s="663"/>
      <c r="AD20" s="664" t="s">
        <v>122</v>
      </c>
      <c r="AE20" s="664"/>
      <c r="AF20" s="664"/>
      <c r="AG20" s="664"/>
      <c r="AH20" s="664"/>
      <c r="AI20" s="664"/>
      <c r="AJ20" s="664"/>
      <c r="AK20" s="664"/>
      <c r="AL20" s="630" t="s">
        <v>122</v>
      </c>
      <c r="AM20" s="631"/>
      <c r="AN20" s="631"/>
      <c r="AO20" s="665"/>
      <c r="AP20" s="624" t="s">
        <v>264</v>
      </c>
      <c r="AQ20" s="625"/>
      <c r="AR20" s="625"/>
      <c r="AS20" s="625"/>
      <c r="AT20" s="625"/>
      <c r="AU20" s="625"/>
      <c r="AV20" s="625"/>
      <c r="AW20" s="625"/>
      <c r="AX20" s="625"/>
      <c r="AY20" s="625"/>
      <c r="AZ20" s="625"/>
      <c r="BA20" s="625"/>
      <c r="BB20" s="625"/>
      <c r="BC20" s="625"/>
      <c r="BD20" s="625"/>
      <c r="BE20" s="625"/>
      <c r="BF20" s="626"/>
      <c r="BG20" s="627" t="s">
        <v>122</v>
      </c>
      <c r="BH20" s="628"/>
      <c r="BI20" s="628"/>
      <c r="BJ20" s="628"/>
      <c r="BK20" s="628"/>
      <c r="BL20" s="628"/>
      <c r="BM20" s="628"/>
      <c r="BN20" s="629"/>
      <c r="BO20" s="663" t="s">
        <v>122</v>
      </c>
      <c r="BP20" s="663"/>
      <c r="BQ20" s="663"/>
      <c r="BR20" s="663"/>
      <c r="BS20" s="664" t="s">
        <v>122</v>
      </c>
      <c r="BT20" s="664"/>
      <c r="BU20" s="664"/>
      <c r="BV20" s="664"/>
      <c r="BW20" s="664"/>
      <c r="BX20" s="664"/>
      <c r="BY20" s="664"/>
      <c r="BZ20" s="664"/>
      <c r="CA20" s="664"/>
      <c r="CB20" s="695"/>
      <c r="CD20" s="624" t="s">
        <v>265</v>
      </c>
      <c r="CE20" s="625"/>
      <c r="CF20" s="625"/>
      <c r="CG20" s="625"/>
      <c r="CH20" s="625"/>
      <c r="CI20" s="625"/>
      <c r="CJ20" s="625"/>
      <c r="CK20" s="625"/>
      <c r="CL20" s="625"/>
      <c r="CM20" s="625"/>
      <c r="CN20" s="625"/>
      <c r="CO20" s="625"/>
      <c r="CP20" s="625"/>
      <c r="CQ20" s="626"/>
      <c r="CR20" s="627">
        <v>2831253</v>
      </c>
      <c r="CS20" s="628"/>
      <c r="CT20" s="628"/>
      <c r="CU20" s="628"/>
      <c r="CV20" s="628"/>
      <c r="CW20" s="628"/>
      <c r="CX20" s="628"/>
      <c r="CY20" s="629"/>
      <c r="CZ20" s="663">
        <v>100</v>
      </c>
      <c r="DA20" s="663"/>
      <c r="DB20" s="663"/>
      <c r="DC20" s="663"/>
      <c r="DD20" s="633">
        <v>993923</v>
      </c>
      <c r="DE20" s="628"/>
      <c r="DF20" s="628"/>
      <c r="DG20" s="628"/>
      <c r="DH20" s="628"/>
      <c r="DI20" s="628"/>
      <c r="DJ20" s="628"/>
      <c r="DK20" s="628"/>
      <c r="DL20" s="628"/>
      <c r="DM20" s="628"/>
      <c r="DN20" s="628"/>
      <c r="DO20" s="628"/>
      <c r="DP20" s="629"/>
      <c r="DQ20" s="633">
        <v>1522695</v>
      </c>
      <c r="DR20" s="628"/>
      <c r="DS20" s="628"/>
      <c r="DT20" s="628"/>
      <c r="DU20" s="628"/>
      <c r="DV20" s="628"/>
      <c r="DW20" s="628"/>
      <c r="DX20" s="628"/>
      <c r="DY20" s="628"/>
      <c r="DZ20" s="628"/>
      <c r="EA20" s="628"/>
      <c r="EB20" s="628"/>
      <c r="EC20" s="662"/>
    </row>
    <row r="21" spans="2:133" ht="11.25" customHeight="1" x14ac:dyDescent="0.15">
      <c r="B21" s="624" t="s">
        <v>266</v>
      </c>
      <c r="C21" s="625"/>
      <c r="D21" s="625"/>
      <c r="E21" s="625"/>
      <c r="F21" s="625"/>
      <c r="G21" s="625"/>
      <c r="H21" s="625"/>
      <c r="I21" s="625"/>
      <c r="J21" s="625"/>
      <c r="K21" s="625"/>
      <c r="L21" s="625"/>
      <c r="M21" s="625"/>
      <c r="N21" s="625"/>
      <c r="O21" s="625"/>
      <c r="P21" s="625"/>
      <c r="Q21" s="626"/>
      <c r="R21" s="627">
        <v>1041001</v>
      </c>
      <c r="S21" s="628"/>
      <c r="T21" s="628"/>
      <c r="U21" s="628"/>
      <c r="V21" s="628"/>
      <c r="W21" s="628"/>
      <c r="X21" s="628"/>
      <c r="Y21" s="629"/>
      <c r="Z21" s="663">
        <v>35.4</v>
      </c>
      <c r="AA21" s="663"/>
      <c r="AB21" s="663"/>
      <c r="AC21" s="663"/>
      <c r="AD21" s="664">
        <v>900674</v>
      </c>
      <c r="AE21" s="664"/>
      <c r="AF21" s="664"/>
      <c r="AG21" s="664"/>
      <c r="AH21" s="664"/>
      <c r="AI21" s="664"/>
      <c r="AJ21" s="664"/>
      <c r="AK21" s="664"/>
      <c r="AL21" s="630">
        <v>71.900000000000006</v>
      </c>
      <c r="AM21" s="631"/>
      <c r="AN21" s="631"/>
      <c r="AO21" s="665"/>
      <c r="AP21" s="624" t="s">
        <v>267</v>
      </c>
      <c r="AQ21" s="699"/>
      <c r="AR21" s="699"/>
      <c r="AS21" s="699"/>
      <c r="AT21" s="699"/>
      <c r="AU21" s="699"/>
      <c r="AV21" s="699"/>
      <c r="AW21" s="699"/>
      <c r="AX21" s="699"/>
      <c r="AY21" s="699"/>
      <c r="AZ21" s="699"/>
      <c r="BA21" s="699"/>
      <c r="BB21" s="699"/>
      <c r="BC21" s="699"/>
      <c r="BD21" s="699"/>
      <c r="BE21" s="699"/>
      <c r="BF21" s="700"/>
      <c r="BG21" s="627" t="s">
        <v>122</v>
      </c>
      <c r="BH21" s="628"/>
      <c r="BI21" s="628"/>
      <c r="BJ21" s="628"/>
      <c r="BK21" s="628"/>
      <c r="BL21" s="628"/>
      <c r="BM21" s="628"/>
      <c r="BN21" s="629"/>
      <c r="BO21" s="663" t="s">
        <v>122</v>
      </c>
      <c r="BP21" s="663"/>
      <c r="BQ21" s="663"/>
      <c r="BR21" s="663"/>
      <c r="BS21" s="664" t="s">
        <v>122</v>
      </c>
      <c r="BT21" s="664"/>
      <c r="BU21" s="664"/>
      <c r="BV21" s="664"/>
      <c r="BW21" s="664"/>
      <c r="BX21" s="664"/>
      <c r="BY21" s="664"/>
      <c r="BZ21" s="664"/>
      <c r="CA21" s="664"/>
      <c r="CB21" s="695"/>
      <c r="CD21" s="608"/>
      <c r="CE21" s="609"/>
      <c r="CF21" s="609"/>
      <c r="CG21" s="609"/>
      <c r="CH21" s="609"/>
      <c r="CI21" s="609"/>
      <c r="CJ21" s="609"/>
      <c r="CK21" s="609"/>
      <c r="CL21" s="609"/>
      <c r="CM21" s="609"/>
      <c r="CN21" s="609"/>
      <c r="CO21" s="609"/>
      <c r="CP21" s="609"/>
      <c r="CQ21" s="610"/>
      <c r="CR21" s="706"/>
      <c r="CS21" s="707"/>
      <c r="CT21" s="707"/>
      <c r="CU21" s="707"/>
      <c r="CV21" s="707"/>
      <c r="CW21" s="707"/>
      <c r="CX21" s="707"/>
      <c r="CY21" s="708"/>
      <c r="CZ21" s="709"/>
      <c r="DA21" s="709"/>
      <c r="DB21" s="709"/>
      <c r="DC21" s="709"/>
      <c r="DD21" s="710"/>
      <c r="DE21" s="707"/>
      <c r="DF21" s="707"/>
      <c r="DG21" s="707"/>
      <c r="DH21" s="707"/>
      <c r="DI21" s="707"/>
      <c r="DJ21" s="707"/>
      <c r="DK21" s="707"/>
      <c r="DL21" s="707"/>
      <c r="DM21" s="707"/>
      <c r="DN21" s="707"/>
      <c r="DO21" s="707"/>
      <c r="DP21" s="708"/>
      <c r="DQ21" s="710"/>
      <c r="DR21" s="707"/>
      <c r="DS21" s="707"/>
      <c r="DT21" s="707"/>
      <c r="DU21" s="707"/>
      <c r="DV21" s="707"/>
      <c r="DW21" s="707"/>
      <c r="DX21" s="707"/>
      <c r="DY21" s="707"/>
      <c r="DZ21" s="707"/>
      <c r="EA21" s="707"/>
      <c r="EB21" s="707"/>
      <c r="EC21" s="714"/>
    </row>
    <row r="22" spans="2:133" ht="11.25" customHeight="1" x14ac:dyDescent="0.15">
      <c r="B22" s="624" t="s">
        <v>268</v>
      </c>
      <c r="C22" s="625"/>
      <c r="D22" s="625"/>
      <c r="E22" s="625"/>
      <c r="F22" s="625"/>
      <c r="G22" s="625"/>
      <c r="H22" s="625"/>
      <c r="I22" s="625"/>
      <c r="J22" s="625"/>
      <c r="K22" s="625"/>
      <c r="L22" s="625"/>
      <c r="M22" s="625"/>
      <c r="N22" s="625"/>
      <c r="O22" s="625"/>
      <c r="P22" s="625"/>
      <c r="Q22" s="626"/>
      <c r="R22" s="627">
        <v>900674</v>
      </c>
      <c r="S22" s="628"/>
      <c r="T22" s="628"/>
      <c r="U22" s="628"/>
      <c r="V22" s="628"/>
      <c r="W22" s="628"/>
      <c r="X22" s="628"/>
      <c r="Y22" s="629"/>
      <c r="Z22" s="663">
        <v>30.6</v>
      </c>
      <c r="AA22" s="663"/>
      <c r="AB22" s="663"/>
      <c r="AC22" s="663"/>
      <c r="AD22" s="664">
        <v>900674</v>
      </c>
      <c r="AE22" s="664"/>
      <c r="AF22" s="664"/>
      <c r="AG22" s="664"/>
      <c r="AH22" s="664"/>
      <c r="AI22" s="664"/>
      <c r="AJ22" s="664"/>
      <c r="AK22" s="664"/>
      <c r="AL22" s="630">
        <v>71.900000000000006</v>
      </c>
      <c r="AM22" s="631"/>
      <c r="AN22" s="631"/>
      <c r="AO22" s="665"/>
      <c r="AP22" s="624" t="s">
        <v>269</v>
      </c>
      <c r="AQ22" s="699"/>
      <c r="AR22" s="699"/>
      <c r="AS22" s="699"/>
      <c r="AT22" s="699"/>
      <c r="AU22" s="699"/>
      <c r="AV22" s="699"/>
      <c r="AW22" s="699"/>
      <c r="AX22" s="699"/>
      <c r="AY22" s="699"/>
      <c r="AZ22" s="699"/>
      <c r="BA22" s="699"/>
      <c r="BB22" s="699"/>
      <c r="BC22" s="699"/>
      <c r="BD22" s="699"/>
      <c r="BE22" s="699"/>
      <c r="BF22" s="700"/>
      <c r="BG22" s="627" t="s">
        <v>122</v>
      </c>
      <c r="BH22" s="628"/>
      <c r="BI22" s="628"/>
      <c r="BJ22" s="628"/>
      <c r="BK22" s="628"/>
      <c r="BL22" s="628"/>
      <c r="BM22" s="628"/>
      <c r="BN22" s="629"/>
      <c r="BO22" s="663" t="s">
        <v>122</v>
      </c>
      <c r="BP22" s="663"/>
      <c r="BQ22" s="663"/>
      <c r="BR22" s="663"/>
      <c r="BS22" s="664" t="s">
        <v>122</v>
      </c>
      <c r="BT22" s="664"/>
      <c r="BU22" s="664"/>
      <c r="BV22" s="664"/>
      <c r="BW22" s="664"/>
      <c r="BX22" s="664"/>
      <c r="BY22" s="664"/>
      <c r="BZ22" s="664"/>
      <c r="CA22" s="664"/>
      <c r="CB22" s="695"/>
      <c r="CD22" s="679" t="s">
        <v>270</v>
      </c>
      <c r="CE22" s="680"/>
      <c r="CF22" s="680"/>
      <c r="CG22" s="680"/>
      <c r="CH22" s="680"/>
      <c r="CI22" s="680"/>
      <c r="CJ22" s="680"/>
      <c r="CK22" s="680"/>
      <c r="CL22" s="680"/>
      <c r="CM22" s="680"/>
      <c r="CN22" s="680"/>
      <c r="CO22" s="680"/>
      <c r="CP22" s="680"/>
      <c r="CQ22" s="680"/>
      <c r="CR22" s="680"/>
      <c r="CS22" s="680"/>
      <c r="CT22" s="680"/>
      <c r="CU22" s="680"/>
      <c r="CV22" s="680"/>
      <c r="CW22" s="680"/>
      <c r="CX22" s="680"/>
      <c r="CY22" s="680"/>
      <c r="CZ22" s="680"/>
      <c r="DA22" s="680"/>
      <c r="DB22" s="680"/>
      <c r="DC22" s="680"/>
      <c r="DD22" s="680"/>
      <c r="DE22" s="680"/>
      <c r="DF22" s="680"/>
      <c r="DG22" s="680"/>
      <c r="DH22" s="680"/>
      <c r="DI22" s="680"/>
      <c r="DJ22" s="680"/>
      <c r="DK22" s="680"/>
      <c r="DL22" s="680"/>
      <c r="DM22" s="680"/>
      <c r="DN22" s="680"/>
      <c r="DO22" s="680"/>
      <c r="DP22" s="680"/>
      <c r="DQ22" s="680"/>
      <c r="DR22" s="680"/>
      <c r="DS22" s="680"/>
      <c r="DT22" s="680"/>
      <c r="DU22" s="680"/>
      <c r="DV22" s="680"/>
      <c r="DW22" s="680"/>
      <c r="DX22" s="680"/>
      <c r="DY22" s="680"/>
      <c r="DZ22" s="680"/>
      <c r="EA22" s="680"/>
      <c r="EB22" s="680"/>
      <c r="EC22" s="681"/>
    </row>
    <row r="23" spans="2:133" ht="11.25" customHeight="1" x14ac:dyDescent="0.15">
      <c r="B23" s="624" t="s">
        <v>271</v>
      </c>
      <c r="C23" s="625"/>
      <c r="D23" s="625"/>
      <c r="E23" s="625"/>
      <c r="F23" s="625"/>
      <c r="G23" s="625"/>
      <c r="H23" s="625"/>
      <c r="I23" s="625"/>
      <c r="J23" s="625"/>
      <c r="K23" s="625"/>
      <c r="L23" s="625"/>
      <c r="M23" s="625"/>
      <c r="N23" s="625"/>
      <c r="O23" s="625"/>
      <c r="P23" s="625"/>
      <c r="Q23" s="626"/>
      <c r="R23" s="627">
        <v>140327</v>
      </c>
      <c r="S23" s="628"/>
      <c r="T23" s="628"/>
      <c r="U23" s="628"/>
      <c r="V23" s="628"/>
      <c r="W23" s="628"/>
      <c r="X23" s="628"/>
      <c r="Y23" s="629"/>
      <c r="Z23" s="663">
        <v>4.8</v>
      </c>
      <c r="AA23" s="663"/>
      <c r="AB23" s="663"/>
      <c r="AC23" s="663"/>
      <c r="AD23" s="664" t="s">
        <v>122</v>
      </c>
      <c r="AE23" s="664"/>
      <c r="AF23" s="664"/>
      <c r="AG23" s="664"/>
      <c r="AH23" s="664"/>
      <c r="AI23" s="664"/>
      <c r="AJ23" s="664"/>
      <c r="AK23" s="664"/>
      <c r="AL23" s="630" t="s">
        <v>122</v>
      </c>
      <c r="AM23" s="631"/>
      <c r="AN23" s="631"/>
      <c r="AO23" s="665"/>
      <c r="AP23" s="624" t="s">
        <v>272</v>
      </c>
      <c r="AQ23" s="699"/>
      <c r="AR23" s="699"/>
      <c r="AS23" s="699"/>
      <c r="AT23" s="699"/>
      <c r="AU23" s="699"/>
      <c r="AV23" s="699"/>
      <c r="AW23" s="699"/>
      <c r="AX23" s="699"/>
      <c r="AY23" s="699"/>
      <c r="AZ23" s="699"/>
      <c r="BA23" s="699"/>
      <c r="BB23" s="699"/>
      <c r="BC23" s="699"/>
      <c r="BD23" s="699"/>
      <c r="BE23" s="699"/>
      <c r="BF23" s="700"/>
      <c r="BG23" s="627" t="s">
        <v>122</v>
      </c>
      <c r="BH23" s="628"/>
      <c r="BI23" s="628"/>
      <c r="BJ23" s="628"/>
      <c r="BK23" s="628"/>
      <c r="BL23" s="628"/>
      <c r="BM23" s="628"/>
      <c r="BN23" s="629"/>
      <c r="BO23" s="663" t="s">
        <v>122</v>
      </c>
      <c r="BP23" s="663"/>
      <c r="BQ23" s="663"/>
      <c r="BR23" s="663"/>
      <c r="BS23" s="664" t="s">
        <v>122</v>
      </c>
      <c r="BT23" s="664"/>
      <c r="BU23" s="664"/>
      <c r="BV23" s="664"/>
      <c r="BW23" s="664"/>
      <c r="BX23" s="664"/>
      <c r="BY23" s="664"/>
      <c r="BZ23" s="664"/>
      <c r="CA23" s="664"/>
      <c r="CB23" s="695"/>
      <c r="CD23" s="679" t="s">
        <v>212</v>
      </c>
      <c r="CE23" s="680"/>
      <c r="CF23" s="680"/>
      <c r="CG23" s="680"/>
      <c r="CH23" s="680"/>
      <c r="CI23" s="680"/>
      <c r="CJ23" s="680"/>
      <c r="CK23" s="680"/>
      <c r="CL23" s="680"/>
      <c r="CM23" s="680"/>
      <c r="CN23" s="680"/>
      <c r="CO23" s="680"/>
      <c r="CP23" s="680"/>
      <c r="CQ23" s="681"/>
      <c r="CR23" s="679" t="s">
        <v>273</v>
      </c>
      <c r="CS23" s="680"/>
      <c r="CT23" s="680"/>
      <c r="CU23" s="680"/>
      <c r="CV23" s="680"/>
      <c r="CW23" s="680"/>
      <c r="CX23" s="680"/>
      <c r="CY23" s="681"/>
      <c r="CZ23" s="679" t="s">
        <v>274</v>
      </c>
      <c r="DA23" s="680"/>
      <c r="DB23" s="680"/>
      <c r="DC23" s="681"/>
      <c r="DD23" s="679" t="s">
        <v>275</v>
      </c>
      <c r="DE23" s="680"/>
      <c r="DF23" s="680"/>
      <c r="DG23" s="680"/>
      <c r="DH23" s="680"/>
      <c r="DI23" s="680"/>
      <c r="DJ23" s="680"/>
      <c r="DK23" s="681"/>
      <c r="DL23" s="711" t="s">
        <v>276</v>
      </c>
      <c r="DM23" s="712"/>
      <c r="DN23" s="712"/>
      <c r="DO23" s="712"/>
      <c r="DP23" s="712"/>
      <c r="DQ23" s="712"/>
      <c r="DR23" s="712"/>
      <c r="DS23" s="712"/>
      <c r="DT23" s="712"/>
      <c r="DU23" s="712"/>
      <c r="DV23" s="713"/>
      <c r="DW23" s="679" t="s">
        <v>277</v>
      </c>
      <c r="DX23" s="680"/>
      <c r="DY23" s="680"/>
      <c r="DZ23" s="680"/>
      <c r="EA23" s="680"/>
      <c r="EB23" s="680"/>
      <c r="EC23" s="681"/>
    </row>
    <row r="24" spans="2:133" ht="11.25" customHeight="1" x14ac:dyDescent="0.15">
      <c r="B24" s="624" t="s">
        <v>278</v>
      </c>
      <c r="C24" s="625"/>
      <c r="D24" s="625"/>
      <c r="E24" s="625"/>
      <c r="F24" s="625"/>
      <c r="G24" s="625"/>
      <c r="H24" s="625"/>
      <c r="I24" s="625"/>
      <c r="J24" s="625"/>
      <c r="K24" s="625"/>
      <c r="L24" s="625"/>
      <c r="M24" s="625"/>
      <c r="N24" s="625"/>
      <c r="O24" s="625"/>
      <c r="P24" s="625"/>
      <c r="Q24" s="626"/>
      <c r="R24" s="627" t="s">
        <v>122</v>
      </c>
      <c r="S24" s="628"/>
      <c r="T24" s="628"/>
      <c r="U24" s="628"/>
      <c r="V24" s="628"/>
      <c r="W24" s="628"/>
      <c r="X24" s="628"/>
      <c r="Y24" s="629"/>
      <c r="Z24" s="663" t="s">
        <v>122</v>
      </c>
      <c r="AA24" s="663"/>
      <c r="AB24" s="663"/>
      <c r="AC24" s="663"/>
      <c r="AD24" s="664" t="s">
        <v>122</v>
      </c>
      <c r="AE24" s="664"/>
      <c r="AF24" s="664"/>
      <c r="AG24" s="664"/>
      <c r="AH24" s="664"/>
      <c r="AI24" s="664"/>
      <c r="AJ24" s="664"/>
      <c r="AK24" s="664"/>
      <c r="AL24" s="630" t="s">
        <v>122</v>
      </c>
      <c r="AM24" s="631"/>
      <c r="AN24" s="631"/>
      <c r="AO24" s="665"/>
      <c r="AP24" s="624" t="s">
        <v>279</v>
      </c>
      <c r="AQ24" s="699"/>
      <c r="AR24" s="699"/>
      <c r="AS24" s="699"/>
      <c r="AT24" s="699"/>
      <c r="AU24" s="699"/>
      <c r="AV24" s="699"/>
      <c r="AW24" s="699"/>
      <c r="AX24" s="699"/>
      <c r="AY24" s="699"/>
      <c r="AZ24" s="699"/>
      <c r="BA24" s="699"/>
      <c r="BB24" s="699"/>
      <c r="BC24" s="699"/>
      <c r="BD24" s="699"/>
      <c r="BE24" s="699"/>
      <c r="BF24" s="700"/>
      <c r="BG24" s="627" t="s">
        <v>122</v>
      </c>
      <c r="BH24" s="628"/>
      <c r="BI24" s="628"/>
      <c r="BJ24" s="628"/>
      <c r="BK24" s="628"/>
      <c r="BL24" s="628"/>
      <c r="BM24" s="628"/>
      <c r="BN24" s="629"/>
      <c r="BO24" s="663" t="s">
        <v>122</v>
      </c>
      <c r="BP24" s="663"/>
      <c r="BQ24" s="663"/>
      <c r="BR24" s="663"/>
      <c r="BS24" s="664" t="s">
        <v>122</v>
      </c>
      <c r="BT24" s="664"/>
      <c r="BU24" s="664"/>
      <c r="BV24" s="664"/>
      <c r="BW24" s="664"/>
      <c r="BX24" s="664"/>
      <c r="BY24" s="664"/>
      <c r="BZ24" s="664"/>
      <c r="CA24" s="664"/>
      <c r="CB24" s="695"/>
      <c r="CD24" s="676" t="s">
        <v>280</v>
      </c>
      <c r="CE24" s="677"/>
      <c r="CF24" s="677"/>
      <c r="CG24" s="677"/>
      <c r="CH24" s="677"/>
      <c r="CI24" s="677"/>
      <c r="CJ24" s="677"/>
      <c r="CK24" s="677"/>
      <c r="CL24" s="677"/>
      <c r="CM24" s="677"/>
      <c r="CN24" s="677"/>
      <c r="CO24" s="677"/>
      <c r="CP24" s="677"/>
      <c r="CQ24" s="678"/>
      <c r="CR24" s="673">
        <v>733987</v>
      </c>
      <c r="CS24" s="674"/>
      <c r="CT24" s="674"/>
      <c r="CU24" s="674"/>
      <c r="CV24" s="674"/>
      <c r="CW24" s="674"/>
      <c r="CX24" s="674"/>
      <c r="CY24" s="702"/>
      <c r="CZ24" s="703">
        <v>25.9</v>
      </c>
      <c r="DA24" s="686"/>
      <c r="DB24" s="686"/>
      <c r="DC24" s="705"/>
      <c r="DD24" s="701">
        <v>669495</v>
      </c>
      <c r="DE24" s="674"/>
      <c r="DF24" s="674"/>
      <c r="DG24" s="674"/>
      <c r="DH24" s="674"/>
      <c r="DI24" s="674"/>
      <c r="DJ24" s="674"/>
      <c r="DK24" s="702"/>
      <c r="DL24" s="701">
        <v>592161</v>
      </c>
      <c r="DM24" s="674"/>
      <c r="DN24" s="674"/>
      <c r="DO24" s="674"/>
      <c r="DP24" s="674"/>
      <c r="DQ24" s="674"/>
      <c r="DR24" s="674"/>
      <c r="DS24" s="674"/>
      <c r="DT24" s="674"/>
      <c r="DU24" s="674"/>
      <c r="DV24" s="702"/>
      <c r="DW24" s="703">
        <v>47.1</v>
      </c>
      <c r="DX24" s="686"/>
      <c r="DY24" s="686"/>
      <c r="DZ24" s="686"/>
      <c r="EA24" s="686"/>
      <c r="EB24" s="686"/>
      <c r="EC24" s="704"/>
    </row>
    <row r="25" spans="2:133" ht="11.25" customHeight="1" x14ac:dyDescent="0.15">
      <c r="B25" s="624" t="s">
        <v>281</v>
      </c>
      <c r="C25" s="625"/>
      <c r="D25" s="625"/>
      <c r="E25" s="625"/>
      <c r="F25" s="625"/>
      <c r="G25" s="625"/>
      <c r="H25" s="625"/>
      <c r="I25" s="625"/>
      <c r="J25" s="625"/>
      <c r="K25" s="625"/>
      <c r="L25" s="625"/>
      <c r="M25" s="625"/>
      <c r="N25" s="625"/>
      <c r="O25" s="625"/>
      <c r="P25" s="625"/>
      <c r="Q25" s="626"/>
      <c r="R25" s="627">
        <v>1373420</v>
      </c>
      <c r="S25" s="628"/>
      <c r="T25" s="628"/>
      <c r="U25" s="628"/>
      <c r="V25" s="628"/>
      <c r="W25" s="628"/>
      <c r="X25" s="628"/>
      <c r="Y25" s="629"/>
      <c r="Z25" s="663">
        <v>46.7</v>
      </c>
      <c r="AA25" s="663"/>
      <c r="AB25" s="663"/>
      <c r="AC25" s="663"/>
      <c r="AD25" s="664">
        <v>1233093</v>
      </c>
      <c r="AE25" s="664"/>
      <c r="AF25" s="664"/>
      <c r="AG25" s="664"/>
      <c r="AH25" s="664"/>
      <c r="AI25" s="664"/>
      <c r="AJ25" s="664"/>
      <c r="AK25" s="664"/>
      <c r="AL25" s="630">
        <v>98.5</v>
      </c>
      <c r="AM25" s="631"/>
      <c r="AN25" s="631"/>
      <c r="AO25" s="665"/>
      <c r="AP25" s="624" t="s">
        <v>282</v>
      </c>
      <c r="AQ25" s="699"/>
      <c r="AR25" s="699"/>
      <c r="AS25" s="699"/>
      <c r="AT25" s="699"/>
      <c r="AU25" s="699"/>
      <c r="AV25" s="699"/>
      <c r="AW25" s="699"/>
      <c r="AX25" s="699"/>
      <c r="AY25" s="699"/>
      <c r="AZ25" s="699"/>
      <c r="BA25" s="699"/>
      <c r="BB25" s="699"/>
      <c r="BC25" s="699"/>
      <c r="BD25" s="699"/>
      <c r="BE25" s="699"/>
      <c r="BF25" s="700"/>
      <c r="BG25" s="627" t="s">
        <v>122</v>
      </c>
      <c r="BH25" s="628"/>
      <c r="BI25" s="628"/>
      <c r="BJ25" s="628"/>
      <c r="BK25" s="628"/>
      <c r="BL25" s="628"/>
      <c r="BM25" s="628"/>
      <c r="BN25" s="629"/>
      <c r="BO25" s="663" t="s">
        <v>122</v>
      </c>
      <c r="BP25" s="663"/>
      <c r="BQ25" s="663"/>
      <c r="BR25" s="663"/>
      <c r="BS25" s="664" t="s">
        <v>122</v>
      </c>
      <c r="BT25" s="664"/>
      <c r="BU25" s="664"/>
      <c r="BV25" s="664"/>
      <c r="BW25" s="664"/>
      <c r="BX25" s="664"/>
      <c r="BY25" s="664"/>
      <c r="BZ25" s="664"/>
      <c r="CA25" s="664"/>
      <c r="CB25" s="695"/>
      <c r="CD25" s="624" t="s">
        <v>283</v>
      </c>
      <c r="CE25" s="625"/>
      <c r="CF25" s="625"/>
      <c r="CG25" s="625"/>
      <c r="CH25" s="625"/>
      <c r="CI25" s="625"/>
      <c r="CJ25" s="625"/>
      <c r="CK25" s="625"/>
      <c r="CL25" s="625"/>
      <c r="CM25" s="625"/>
      <c r="CN25" s="625"/>
      <c r="CO25" s="625"/>
      <c r="CP25" s="625"/>
      <c r="CQ25" s="626"/>
      <c r="CR25" s="627">
        <v>385618</v>
      </c>
      <c r="CS25" s="636"/>
      <c r="CT25" s="636"/>
      <c r="CU25" s="636"/>
      <c r="CV25" s="636"/>
      <c r="CW25" s="636"/>
      <c r="CX25" s="636"/>
      <c r="CY25" s="637"/>
      <c r="CZ25" s="630">
        <v>13.6</v>
      </c>
      <c r="DA25" s="638"/>
      <c r="DB25" s="638"/>
      <c r="DC25" s="639"/>
      <c r="DD25" s="633">
        <v>345160</v>
      </c>
      <c r="DE25" s="636"/>
      <c r="DF25" s="636"/>
      <c r="DG25" s="636"/>
      <c r="DH25" s="636"/>
      <c r="DI25" s="636"/>
      <c r="DJ25" s="636"/>
      <c r="DK25" s="637"/>
      <c r="DL25" s="633">
        <v>292431</v>
      </c>
      <c r="DM25" s="636"/>
      <c r="DN25" s="636"/>
      <c r="DO25" s="636"/>
      <c r="DP25" s="636"/>
      <c r="DQ25" s="636"/>
      <c r="DR25" s="636"/>
      <c r="DS25" s="636"/>
      <c r="DT25" s="636"/>
      <c r="DU25" s="636"/>
      <c r="DV25" s="637"/>
      <c r="DW25" s="630">
        <v>23.3</v>
      </c>
      <c r="DX25" s="638"/>
      <c r="DY25" s="638"/>
      <c r="DZ25" s="638"/>
      <c r="EA25" s="638"/>
      <c r="EB25" s="638"/>
      <c r="EC25" s="652"/>
    </row>
    <row r="26" spans="2:133" ht="11.25" customHeight="1" x14ac:dyDescent="0.15">
      <c r="B26" s="624" t="s">
        <v>284</v>
      </c>
      <c r="C26" s="625"/>
      <c r="D26" s="625"/>
      <c r="E26" s="625"/>
      <c r="F26" s="625"/>
      <c r="G26" s="625"/>
      <c r="H26" s="625"/>
      <c r="I26" s="625"/>
      <c r="J26" s="625"/>
      <c r="K26" s="625"/>
      <c r="L26" s="625"/>
      <c r="M26" s="625"/>
      <c r="N26" s="625"/>
      <c r="O26" s="625"/>
      <c r="P26" s="625"/>
      <c r="Q26" s="626"/>
      <c r="R26" s="627" t="s">
        <v>122</v>
      </c>
      <c r="S26" s="628"/>
      <c r="T26" s="628"/>
      <c r="U26" s="628"/>
      <c r="V26" s="628"/>
      <c r="W26" s="628"/>
      <c r="X26" s="628"/>
      <c r="Y26" s="629"/>
      <c r="Z26" s="663" t="s">
        <v>122</v>
      </c>
      <c r="AA26" s="663"/>
      <c r="AB26" s="663"/>
      <c r="AC26" s="663"/>
      <c r="AD26" s="664" t="s">
        <v>122</v>
      </c>
      <c r="AE26" s="664"/>
      <c r="AF26" s="664"/>
      <c r="AG26" s="664"/>
      <c r="AH26" s="664"/>
      <c r="AI26" s="664"/>
      <c r="AJ26" s="664"/>
      <c r="AK26" s="664"/>
      <c r="AL26" s="630" t="s">
        <v>122</v>
      </c>
      <c r="AM26" s="631"/>
      <c r="AN26" s="631"/>
      <c r="AO26" s="665"/>
      <c r="AP26" s="624" t="s">
        <v>285</v>
      </c>
      <c r="AQ26" s="699"/>
      <c r="AR26" s="699"/>
      <c r="AS26" s="699"/>
      <c r="AT26" s="699"/>
      <c r="AU26" s="699"/>
      <c r="AV26" s="699"/>
      <c r="AW26" s="699"/>
      <c r="AX26" s="699"/>
      <c r="AY26" s="699"/>
      <c r="AZ26" s="699"/>
      <c r="BA26" s="699"/>
      <c r="BB26" s="699"/>
      <c r="BC26" s="699"/>
      <c r="BD26" s="699"/>
      <c r="BE26" s="699"/>
      <c r="BF26" s="700"/>
      <c r="BG26" s="627" t="s">
        <v>122</v>
      </c>
      <c r="BH26" s="628"/>
      <c r="BI26" s="628"/>
      <c r="BJ26" s="628"/>
      <c r="BK26" s="628"/>
      <c r="BL26" s="628"/>
      <c r="BM26" s="628"/>
      <c r="BN26" s="629"/>
      <c r="BO26" s="663" t="s">
        <v>122</v>
      </c>
      <c r="BP26" s="663"/>
      <c r="BQ26" s="663"/>
      <c r="BR26" s="663"/>
      <c r="BS26" s="664" t="s">
        <v>122</v>
      </c>
      <c r="BT26" s="664"/>
      <c r="BU26" s="664"/>
      <c r="BV26" s="664"/>
      <c r="BW26" s="664"/>
      <c r="BX26" s="664"/>
      <c r="BY26" s="664"/>
      <c r="BZ26" s="664"/>
      <c r="CA26" s="664"/>
      <c r="CB26" s="695"/>
      <c r="CD26" s="624" t="s">
        <v>286</v>
      </c>
      <c r="CE26" s="625"/>
      <c r="CF26" s="625"/>
      <c r="CG26" s="625"/>
      <c r="CH26" s="625"/>
      <c r="CI26" s="625"/>
      <c r="CJ26" s="625"/>
      <c r="CK26" s="625"/>
      <c r="CL26" s="625"/>
      <c r="CM26" s="625"/>
      <c r="CN26" s="625"/>
      <c r="CO26" s="625"/>
      <c r="CP26" s="625"/>
      <c r="CQ26" s="626"/>
      <c r="CR26" s="627">
        <v>201241</v>
      </c>
      <c r="CS26" s="628"/>
      <c r="CT26" s="628"/>
      <c r="CU26" s="628"/>
      <c r="CV26" s="628"/>
      <c r="CW26" s="628"/>
      <c r="CX26" s="628"/>
      <c r="CY26" s="629"/>
      <c r="CZ26" s="630">
        <v>7.1</v>
      </c>
      <c r="DA26" s="638"/>
      <c r="DB26" s="638"/>
      <c r="DC26" s="639"/>
      <c r="DD26" s="633">
        <v>173303</v>
      </c>
      <c r="DE26" s="628"/>
      <c r="DF26" s="628"/>
      <c r="DG26" s="628"/>
      <c r="DH26" s="628"/>
      <c r="DI26" s="628"/>
      <c r="DJ26" s="628"/>
      <c r="DK26" s="629"/>
      <c r="DL26" s="633" t="s">
        <v>122</v>
      </c>
      <c r="DM26" s="628"/>
      <c r="DN26" s="628"/>
      <c r="DO26" s="628"/>
      <c r="DP26" s="628"/>
      <c r="DQ26" s="628"/>
      <c r="DR26" s="628"/>
      <c r="DS26" s="628"/>
      <c r="DT26" s="628"/>
      <c r="DU26" s="628"/>
      <c r="DV26" s="629"/>
      <c r="DW26" s="630" t="s">
        <v>122</v>
      </c>
      <c r="DX26" s="638"/>
      <c r="DY26" s="638"/>
      <c r="DZ26" s="638"/>
      <c r="EA26" s="638"/>
      <c r="EB26" s="638"/>
      <c r="EC26" s="652"/>
    </row>
    <row r="27" spans="2:133" ht="11.25" customHeight="1" x14ac:dyDescent="0.15">
      <c r="B27" s="624" t="s">
        <v>287</v>
      </c>
      <c r="C27" s="625"/>
      <c r="D27" s="625"/>
      <c r="E27" s="625"/>
      <c r="F27" s="625"/>
      <c r="G27" s="625"/>
      <c r="H27" s="625"/>
      <c r="I27" s="625"/>
      <c r="J27" s="625"/>
      <c r="K27" s="625"/>
      <c r="L27" s="625"/>
      <c r="M27" s="625"/>
      <c r="N27" s="625"/>
      <c r="O27" s="625"/>
      <c r="P27" s="625"/>
      <c r="Q27" s="626"/>
      <c r="R27" s="627">
        <v>22407</v>
      </c>
      <c r="S27" s="628"/>
      <c r="T27" s="628"/>
      <c r="U27" s="628"/>
      <c r="V27" s="628"/>
      <c r="W27" s="628"/>
      <c r="X27" s="628"/>
      <c r="Y27" s="629"/>
      <c r="Z27" s="663">
        <v>0.8</v>
      </c>
      <c r="AA27" s="663"/>
      <c r="AB27" s="663"/>
      <c r="AC27" s="663"/>
      <c r="AD27" s="664" t="s">
        <v>122</v>
      </c>
      <c r="AE27" s="664"/>
      <c r="AF27" s="664"/>
      <c r="AG27" s="664"/>
      <c r="AH27" s="664"/>
      <c r="AI27" s="664"/>
      <c r="AJ27" s="664"/>
      <c r="AK27" s="664"/>
      <c r="AL27" s="630" t="s">
        <v>122</v>
      </c>
      <c r="AM27" s="631"/>
      <c r="AN27" s="631"/>
      <c r="AO27" s="665"/>
      <c r="AP27" s="624" t="s">
        <v>288</v>
      </c>
      <c r="AQ27" s="625"/>
      <c r="AR27" s="625"/>
      <c r="AS27" s="625"/>
      <c r="AT27" s="625"/>
      <c r="AU27" s="625"/>
      <c r="AV27" s="625"/>
      <c r="AW27" s="625"/>
      <c r="AX27" s="625"/>
      <c r="AY27" s="625"/>
      <c r="AZ27" s="625"/>
      <c r="BA27" s="625"/>
      <c r="BB27" s="625"/>
      <c r="BC27" s="625"/>
      <c r="BD27" s="625"/>
      <c r="BE27" s="625"/>
      <c r="BF27" s="626"/>
      <c r="BG27" s="627">
        <v>267032</v>
      </c>
      <c r="BH27" s="628"/>
      <c r="BI27" s="628"/>
      <c r="BJ27" s="628"/>
      <c r="BK27" s="628"/>
      <c r="BL27" s="628"/>
      <c r="BM27" s="628"/>
      <c r="BN27" s="629"/>
      <c r="BO27" s="663">
        <v>100</v>
      </c>
      <c r="BP27" s="663"/>
      <c r="BQ27" s="663"/>
      <c r="BR27" s="663"/>
      <c r="BS27" s="664">
        <v>32572</v>
      </c>
      <c r="BT27" s="664"/>
      <c r="BU27" s="664"/>
      <c r="BV27" s="664"/>
      <c r="BW27" s="664"/>
      <c r="BX27" s="664"/>
      <c r="BY27" s="664"/>
      <c r="BZ27" s="664"/>
      <c r="CA27" s="664"/>
      <c r="CB27" s="695"/>
      <c r="CD27" s="624" t="s">
        <v>289</v>
      </c>
      <c r="CE27" s="625"/>
      <c r="CF27" s="625"/>
      <c r="CG27" s="625"/>
      <c r="CH27" s="625"/>
      <c r="CI27" s="625"/>
      <c r="CJ27" s="625"/>
      <c r="CK27" s="625"/>
      <c r="CL27" s="625"/>
      <c r="CM27" s="625"/>
      <c r="CN27" s="625"/>
      <c r="CO27" s="625"/>
      <c r="CP27" s="625"/>
      <c r="CQ27" s="626"/>
      <c r="CR27" s="627">
        <v>55094</v>
      </c>
      <c r="CS27" s="636"/>
      <c r="CT27" s="636"/>
      <c r="CU27" s="636"/>
      <c r="CV27" s="636"/>
      <c r="CW27" s="636"/>
      <c r="CX27" s="636"/>
      <c r="CY27" s="637"/>
      <c r="CZ27" s="630">
        <v>1.9</v>
      </c>
      <c r="DA27" s="638"/>
      <c r="DB27" s="638"/>
      <c r="DC27" s="639"/>
      <c r="DD27" s="633">
        <v>32595</v>
      </c>
      <c r="DE27" s="636"/>
      <c r="DF27" s="636"/>
      <c r="DG27" s="636"/>
      <c r="DH27" s="636"/>
      <c r="DI27" s="636"/>
      <c r="DJ27" s="636"/>
      <c r="DK27" s="637"/>
      <c r="DL27" s="633">
        <v>7990</v>
      </c>
      <c r="DM27" s="636"/>
      <c r="DN27" s="636"/>
      <c r="DO27" s="636"/>
      <c r="DP27" s="636"/>
      <c r="DQ27" s="636"/>
      <c r="DR27" s="636"/>
      <c r="DS27" s="636"/>
      <c r="DT27" s="636"/>
      <c r="DU27" s="636"/>
      <c r="DV27" s="637"/>
      <c r="DW27" s="630">
        <v>0.6</v>
      </c>
      <c r="DX27" s="638"/>
      <c r="DY27" s="638"/>
      <c r="DZ27" s="638"/>
      <c r="EA27" s="638"/>
      <c r="EB27" s="638"/>
      <c r="EC27" s="652"/>
    </row>
    <row r="28" spans="2:133" ht="11.25" customHeight="1" x14ac:dyDescent="0.15">
      <c r="B28" s="624" t="s">
        <v>290</v>
      </c>
      <c r="C28" s="625"/>
      <c r="D28" s="625"/>
      <c r="E28" s="625"/>
      <c r="F28" s="625"/>
      <c r="G28" s="625"/>
      <c r="H28" s="625"/>
      <c r="I28" s="625"/>
      <c r="J28" s="625"/>
      <c r="K28" s="625"/>
      <c r="L28" s="625"/>
      <c r="M28" s="625"/>
      <c r="N28" s="625"/>
      <c r="O28" s="625"/>
      <c r="P28" s="625"/>
      <c r="Q28" s="626"/>
      <c r="R28" s="627">
        <v>36167</v>
      </c>
      <c r="S28" s="628"/>
      <c r="T28" s="628"/>
      <c r="U28" s="628"/>
      <c r="V28" s="628"/>
      <c r="W28" s="628"/>
      <c r="X28" s="628"/>
      <c r="Y28" s="629"/>
      <c r="Z28" s="663">
        <v>1.2</v>
      </c>
      <c r="AA28" s="663"/>
      <c r="AB28" s="663"/>
      <c r="AC28" s="663"/>
      <c r="AD28" s="664" t="s">
        <v>122</v>
      </c>
      <c r="AE28" s="664"/>
      <c r="AF28" s="664"/>
      <c r="AG28" s="664"/>
      <c r="AH28" s="664"/>
      <c r="AI28" s="664"/>
      <c r="AJ28" s="664"/>
      <c r="AK28" s="664"/>
      <c r="AL28" s="630" t="s">
        <v>122</v>
      </c>
      <c r="AM28" s="631"/>
      <c r="AN28" s="631"/>
      <c r="AO28" s="665"/>
      <c r="AP28" s="624"/>
      <c r="AQ28" s="625"/>
      <c r="AR28" s="625"/>
      <c r="AS28" s="625"/>
      <c r="AT28" s="625"/>
      <c r="AU28" s="625"/>
      <c r="AV28" s="625"/>
      <c r="AW28" s="625"/>
      <c r="AX28" s="625"/>
      <c r="AY28" s="625"/>
      <c r="AZ28" s="625"/>
      <c r="BA28" s="625"/>
      <c r="BB28" s="625"/>
      <c r="BC28" s="625"/>
      <c r="BD28" s="625"/>
      <c r="BE28" s="625"/>
      <c r="BF28" s="626"/>
      <c r="BG28" s="627"/>
      <c r="BH28" s="628"/>
      <c r="BI28" s="628"/>
      <c r="BJ28" s="628"/>
      <c r="BK28" s="628"/>
      <c r="BL28" s="628"/>
      <c r="BM28" s="628"/>
      <c r="BN28" s="629"/>
      <c r="BO28" s="663"/>
      <c r="BP28" s="663"/>
      <c r="BQ28" s="663"/>
      <c r="BR28" s="663"/>
      <c r="BS28" s="633"/>
      <c r="BT28" s="628"/>
      <c r="BU28" s="628"/>
      <c r="BV28" s="628"/>
      <c r="BW28" s="628"/>
      <c r="BX28" s="628"/>
      <c r="BY28" s="628"/>
      <c r="BZ28" s="628"/>
      <c r="CA28" s="628"/>
      <c r="CB28" s="662"/>
      <c r="CD28" s="624" t="s">
        <v>291</v>
      </c>
      <c r="CE28" s="625"/>
      <c r="CF28" s="625"/>
      <c r="CG28" s="625"/>
      <c r="CH28" s="625"/>
      <c r="CI28" s="625"/>
      <c r="CJ28" s="625"/>
      <c r="CK28" s="625"/>
      <c r="CL28" s="625"/>
      <c r="CM28" s="625"/>
      <c r="CN28" s="625"/>
      <c r="CO28" s="625"/>
      <c r="CP28" s="625"/>
      <c r="CQ28" s="626"/>
      <c r="CR28" s="627">
        <v>293275</v>
      </c>
      <c r="CS28" s="628"/>
      <c r="CT28" s="628"/>
      <c r="CU28" s="628"/>
      <c r="CV28" s="628"/>
      <c r="CW28" s="628"/>
      <c r="CX28" s="628"/>
      <c r="CY28" s="629"/>
      <c r="CZ28" s="630">
        <v>10.4</v>
      </c>
      <c r="DA28" s="638"/>
      <c r="DB28" s="638"/>
      <c r="DC28" s="639"/>
      <c r="DD28" s="633">
        <v>291740</v>
      </c>
      <c r="DE28" s="628"/>
      <c r="DF28" s="628"/>
      <c r="DG28" s="628"/>
      <c r="DH28" s="628"/>
      <c r="DI28" s="628"/>
      <c r="DJ28" s="628"/>
      <c r="DK28" s="629"/>
      <c r="DL28" s="633">
        <v>291740</v>
      </c>
      <c r="DM28" s="628"/>
      <c r="DN28" s="628"/>
      <c r="DO28" s="628"/>
      <c r="DP28" s="628"/>
      <c r="DQ28" s="628"/>
      <c r="DR28" s="628"/>
      <c r="DS28" s="628"/>
      <c r="DT28" s="628"/>
      <c r="DU28" s="628"/>
      <c r="DV28" s="629"/>
      <c r="DW28" s="630">
        <v>23.2</v>
      </c>
      <c r="DX28" s="638"/>
      <c r="DY28" s="638"/>
      <c r="DZ28" s="638"/>
      <c r="EA28" s="638"/>
      <c r="EB28" s="638"/>
      <c r="EC28" s="652"/>
    </row>
    <row r="29" spans="2:133" ht="11.25" customHeight="1" x14ac:dyDescent="0.15">
      <c r="B29" s="624" t="s">
        <v>292</v>
      </c>
      <c r="C29" s="625"/>
      <c r="D29" s="625"/>
      <c r="E29" s="625"/>
      <c r="F29" s="625"/>
      <c r="G29" s="625"/>
      <c r="H29" s="625"/>
      <c r="I29" s="625"/>
      <c r="J29" s="625"/>
      <c r="K29" s="625"/>
      <c r="L29" s="625"/>
      <c r="M29" s="625"/>
      <c r="N29" s="625"/>
      <c r="O29" s="625"/>
      <c r="P29" s="625"/>
      <c r="Q29" s="626"/>
      <c r="R29" s="627">
        <v>935</v>
      </c>
      <c r="S29" s="628"/>
      <c r="T29" s="628"/>
      <c r="U29" s="628"/>
      <c r="V29" s="628"/>
      <c r="W29" s="628"/>
      <c r="X29" s="628"/>
      <c r="Y29" s="629"/>
      <c r="Z29" s="663">
        <v>0</v>
      </c>
      <c r="AA29" s="663"/>
      <c r="AB29" s="663"/>
      <c r="AC29" s="663"/>
      <c r="AD29" s="664" t="s">
        <v>122</v>
      </c>
      <c r="AE29" s="664"/>
      <c r="AF29" s="664"/>
      <c r="AG29" s="664"/>
      <c r="AH29" s="664"/>
      <c r="AI29" s="664"/>
      <c r="AJ29" s="664"/>
      <c r="AK29" s="664"/>
      <c r="AL29" s="630" t="s">
        <v>122</v>
      </c>
      <c r="AM29" s="631"/>
      <c r="AN29" s="631"/>
      <c r="AO29" s="665"/>
      <c r="AP29" s="608"/>
      <c r="AQ29" s="609"/>
      <c r="AR29" s="609"/>
      <c r="AS29" s="609"/>
      <c r="AT29" s="609"/>
      <c r="AU29" s="609"/>
      <c r="AV29" s="609"/>
      <c r="AW29" s="609"/>
      <c r="AX29" s="609"/>
      <c r="AY29" s="609"/>
      <c r="AZ29" s="609"/>
      <c r="BA29" s="609"/>
      <c r="BB29" s="609"/>
      <c r="BC29" s="609"/>
      <c r="BD29" s="609"/>
      <c r="BE29" s="609"/>
      <c r="BF29" s="610"/>
      <c r="BG29" s="627"/>
      <c r="BH29" s="628"/>
      <c r="BI29" s="628"/>
      <c r="BJ29" s="628"/>
      <c r="BK29" s="628"/>
      <c r="BL29" s="628"/>
      <c r="BM29" s="628"/>
      <c r="BN29" s="629"/>
      <c r="BO29" s="663"/>
      <c r="BP29" s="663"/>
      <c r="BQ29" s="663"/>
      <c r="BR29" s="663"/>
      <c r="BS29" s="664"/>
      <c r="BT29" s="664"/>
      <c r="BU29" s="664"/>
      <c r="BV29" s="664"/>
      <c r="BW29" s="664"/>
      <c r="BX29" s="664"/>
      <c r="BY29" s="664"/>
      <c r="BZ29" s="664"/>
      <c r="CA29" s="664"/>
      <c r="CB29" s="695"/>
      <c r="CD29" s="640" t="s">
        <v>293</v>
      </c>
      <c r="CE29" s="641"/>
      <c r="CF29" s="624" t="s">
        <v>66</v>
      </c>
      <c r="CG29" s="625"/>
      <c r="CH29" s="625"/>
      <c r="CI29" s="625"/>
      <c r="CJ29" s="625"/>
      <c r="CK29" s="625"/>
      <c r="CL29" s="625"/>
      <c r="CM29" s="625"/>
      <c r="CN29" s="625"/>
      <c r="CO29" s="625"/>
      <c r="CP29" s="625"/>
      <c r="CQ29" s="626"/>
      <c r="CR29" s="627">
        <v>293273</v>
      </c>
      <c r="CS29" s="636"/>
      <c r="CT29" s="636"/>
      <c r="CU29" s="636"/>
      <c r="CV29" s="636"/>
      <c r="CW29" s="636"/>
      <c r="CX29" s="636"/>
      <c r="CY29" s="637"/>
      <c r="CZ29" s="630">
        <v>10.4</v>
      </c>
      <c r="DA29" s="638"/>
      <c r="DB29" s="638"/>
      <c r="DC29" s="639"/>
      <c r="DD29" s="633">
        <v>291738</v>
      </c>
      <c r="DE29" s="636"/>
      <c r="DF29" s="636"/>
      <c r="DG29" s="636"/>
      <c r="DH29" s="636"/>
      <c r="DI29" s="636"/>
      <c r="DJ29" s="636"/>
      <c r="DK29" s="637"/>
      <c r="DL29" s="633">
        <v>291738</v>
      </c>
      <c r="DM29" s="636"/>
      <c r="DN29" s="636"/>
      <c r="DO29" s="636"/>
      <c r="DP29" s="636"/>
      <c r="DQ29" s="636"/>
      <c r="DR29" s="636"/>
      <c r="DS29" s="636"/>
      <c r="DT29" s="636"/>
      <c r="DU29" s="636"/>
      <c r="DV29" s="637"/>
      <c r="DW29" s="630">
        <v>23.2</v>
      </c>
      <c r="DX29" s="638"/>
      <c r="DY29" s="638"/>
      <c r="DZ29" s="638"/>
      <c r="EA29" s="638"/>
      <c r="EB29" s="638"/>
      <c r="EC29" s="652"/>
    </row>
    <row r="30" spans="2:133" ht="11.25" customHeight="1" x14ac:dyDescent="0.15">
      <c r="B30" s="624" t="s">
        <v>294</v>
      </c>
      <c r="C30" s="625"/>
      <c r="D30" s="625"/>
      <c r="E30" s="625"/>
      <c r="F30" s="625"/>
      <c r="G30" s="625"/>
      <c r="H30" s="625"/>
      <c r="I30" s="625"/>
      <c r="J30" s="625"/>
      <c r="K30" s="625"/>
      <c r="L30" s="625"/>
      <c r="M30" s="625"/>
      <c r="N30" s="625"/>
      <c r="O30" s="625"/>
      <c r="P30" s="625"/>
      <c r="Q30" s="626"/>
      <c r="R30" s="627">
        <v>199445</v>
      </c>
      <c r="S30" s="628"/>
      <c r="T30" s="628"/>
      <c r="U30" s="628"/>
      <c r="V30" s="628"/>
      <c r="W30" s="628"/>
      <c r="X30" s="628"/>
      <c r="Y30" s="629"/>
      <c r="Z30" s="663">
        <v>6.8</v>
      </c>
      <c r="AA30" s="663"/>
      <c r="AB30" s="663"/>
      <c r="AC30" s="663"/>
      <c r="AD30" s="664" t="s">
        <v>122</v>
      </c>
      <c r="AE30" s="664"/>
      <c r="AF30" s="664"/>
      <c r="AG30" s="664"/>
      <c r="AH30" s="664"/>
      <c r="AI30" s="664"/>
      <c r="AJ30" s="664"/>
      <c r="AK30" s="664"/>
      <c r="AL30" s="630" t="s">
        <v>122</v>
      </c>
      <c r="AM30" s="631"/>
      <c r="AN30" s="631"/>
      <c r="AO30" s="665"/>
      <c r="AP30" s="679" t="s">
        <v>212</v>
      </c>
      <c r="AQ30" s="680"/>
      <c r="AR30" s="680"/>
      <c r="AS30" s="680"/>
      <c r="AT30" s="680"/>
      <c r="AU30" s="680"/>
      <c r="AV30" s="680"/>
      <c r="AW30" s="680"/>
      <c r="AX30" s="680"/>
      <c r="AY30" s="680"/>
      <c r="AZ30" s="680"/>
      <c r="BA30" s="680"/>
      <c r="BB30" s="680"/>
      <c r="BC30" s="680"/>
      <c r="BD30" s="680"/>
      <c r="BE30" s="680"/>
      <c r="BF30" s="681"/>
      <c r="BG30" s="679" t="s">
        <v>295</v>
      </c>
      <c r="BH30" s="693"/>
      <c r="BI30" s="693"/>
      <c r="BJ30" s="693"/>
      <c r="BK30" s="693"/>
      <c r="BL30" s="693"/>
      <c r="BM30" s="693"/>
      <c r="BN30" s="693"/>
      <c r="BO30" s="693"/>
      <c r="BP30" s="693"/>
      <c r="BQ30" s="694"/>
      <c r="BR30" s="679" t="s">
        <v>296</v>
      </c>
      <c r="BS30" s="693"/>
      <c r="BT30" s="693"/>
      <c r="BU30" s="693"/>
      <c r="BV30" s="693"/>
      <c r="BW30" s="693"/>
      <c r="BX30" s="693"/>
      <c r="BY30" s="693"/>
      <c r="BZ30" s="693"/>
      <c r="CA30" s="693"/>
      <c r="CB30" s="694"/>
      <c r="CD30" s="642"/>
      <c r="CE30" s="643"/>
      <c r="CF30" s="624" t="s">
        <v>297</v>
      </c>
      <c r="CG30" s="625"/>
      <c r="CH30" s="625"/>
      <c r="CI30" s="625"/>
      <c r="CJ30" s="625"/>
      <c r="CK30" s="625"/>
      <c r="CL30" s="625"/>
      <c r="CM30" s="625"/>
      <c r="CN30" s="625"/>
      <c r="CO30" s="625"/>
      <c r="CP30" s="625"/>
      <c r="CQ30" s="626"/>
      <c r="CR30" s="627">
        <v>290358</v>
      </c>
      <c r="CS30" s="628"/>
      <c r="CT30" s="628"/>
      <c r="CU30" s="628"/>
      <c r="CV30" s="628"/>
      <c r="CW30" s="628"/>
      <c r="CX30" s="628"/>
      <c r="CY30" s="629"/>
      <c r="CZ30" s="630">
        <v>10.3</v>
      </c>
      <c r="DA30" s="638"/>
      <c r="DB30" s="638"/>
      <c r="DC30" s="639"/>
      <c r="DD30" s="633">
        <v>288908</v>
      </c>
      <c r="DE30" s="628"/>
      <c r="DF30" s="628"/>
      <c r="DG30" s="628"/>
      <c r="DH30" s="628"/>
      <c r="DI30" s="628"/>
      <c r="DJ30" s="628"/>
      <c r="DK30" s="629"/>
      <c r="DL30" s="633">
        <v>288908</v>
      </c>
      <c r="DM30" s="628"/>
      <c r="DN30" s="628"/>
      <c r="DO30" s="628"/>
      <c r="DP30" s="628"/>
      <c r="DQ30" s="628"/>
      <c r="DR30" s="628"/>
      <c r="DS30" s="628"/>
      <c r="DT30" s="628"/>
      <c r="DU30" s="628"/>
      <c r="DV30" s="629"/>
      <c r="DW30" s="630">
        <v>23</v>
      </c>
      <c r="DX30" s="638"/>
      <c r="DY30" s="638"/>
      <c r="DZ30" s="638"/>
      <c r="EA30" s="638"/>
      <c r="EB30" s="638"/>
      <c r="EC30" s="652"/>
    </row>
    <row r="31" spans="2:133" ht="11.25" customHeight="1" x14ac:dyDescent="0.15">
      <c r="B31" s="696" t="s">
        <v>298</v>
      </c>
      <c r="C31" s="697"/>
      <c r="D31" s="697"/>
      <c r="E31" s="697"/>
      <c r="F31" s="697"/>
      <c r="G31" s="697"/>
      <c r="H31" s="697"/>
      <c r="I31" s="697"/>
      <c r="J31" s="697"/>
      <c r="K31" s="697"/>
      <c r="L31" s="697"/>
      <c r="M31" s="697"/>
      <c r="N31" s="697"/>
      <c r="O31" s="697"/>
      <c r="P31" s="697"/>
      <c r="Q31" s="698"/>
      <c r="R31" s="627" t="s">
        <v>122</v>
      </c>
      <c r="S31" s="628"/>
      <c r="T31" s="628"/>
      <c r="U31" s="628"/>
      <c r="V31" s="628"/>
      <c r="W31" s="628"/>
      <c r="X31" s="628"/>
      <c r="Y31" s="629"/>
      <c r="Z31" s="663" t="s">
        <v>122</v>
      </c>
      <c r="AA31" s="663"/>
      <c r="AB31" s="663"/>
      <c r="AC31" s="663"/>
      <c r="AD31" s="664" t="s">
        <v>122</v>
      </c>
      <c r="AE31" s="664"/>
      <c r="AF31" s="664"/>
      <c r="AG31" s="664"/>
      <c r="AH31" s="664"/>
      <c r="AI31" s="664"/>
      <c r="AJ31" s="664"/>
      <c r="AK31" s="664"/>
      <c r="AL31" s="630" t="s">
        <v>122</v>
      </c>
      <c r="AM31" s="631"/>
      <c r="AN31" s="631"/>
      <c r="AO31" s="665"/>
      <c r="AP31" s="688" t="s">
        <v>299</v>
      </c>
      <c r="AQ31" s="689"/>
      <c r="AR31" s="689"/>
      <c r="AS31" s="689"/>
      <c r="AT31" s="690" t="s">
        <v>300</v>
      </c>
      <c r="AU31" s="218"/>
      <c r="AV31" s="218"/>
      <c r="AW31" s="218"/>
      <c r="AX31" s="676" t="s">
        <v>178</v>
      </c>
      <c r="AY31" s="677"/>
      <c r="AZ31" s="677"/>
      <c r="BA31" s="677"/>
      <c r="BB31" s="677"/>
      <c r="BC31" s="677"/>
      <c r="BD31" s="677"/>
      <c r="BE31" s="677"/>
      <c r="BF31" s="678"/>
      <c r="BG31" s="684">
        <v>99.9</v>
      </c>
      <c r="BH31" s="685"/>
      <c r="BI31" s="685"/>
      <c r="BJ31" s="685"/>
      <c r="BK31" s="685"/>
      <c r="BL31" s="685"/>
      <c r="BM31" s="686">
        <v>99.6</v>
      </c>
      <c r="BN31" s="685"/>
      <c r="BO31" s="685"/>
      <c r="BP31" s="685"/>
      <c r="BQ31" s="687"/>
      <c r="BR31" s="684">
        <v>99.9</v>
      </c>
      <c r="BS31" s="685"/>
      <c r="BT31" s="685"/>
      <c r="BU31" s="685"/>
      <c r="BV31" s="685"/>
      <c r="BW31" s="685"/>
      <c r="BX31" s="686">
        <v>99.5</v>
      </c>
      <c r="BY31" s="685"/>
      <c r="BZ31" s="685"/>
      <c r="CA31" s="685"/>
      <c r="CB31" s="687"/>
      <c r="CD31" s="642"/>
      <c r="CE31" s="643"/>
      <c r="CF31" s="624" t="s">
        <v>301</v>
      </c>
      <c r="CG31" s="625"/>
      <c r="CH31" s="625"/>
      <c r="CI31" s="625"/>
      <c r="CJ31" s="625"/>
      <c r="CK31" s="625"/>
      <c r="CL31" s="625"/>
      <c r="CM31" s="625"/>
      <c r="CN31" s="625"/>
      <c r="CO31" s="625"/>
      <c r="CP31" s="625"/>
      <c r="CQ31" s="626"/>
      <c r="CR31" s="627">
        <v>2915</v>
      </c>
      <c r="CS31" s="636"/>
      <c r="CT31" s="636"/>
      <c r="CU31" s="636"/>
      <c r="CV31" s="636"/>
      <c r="CW31" s="636"/>
      <c r="CX31" s="636"/>
      <c r="CY31" s="637"/>
      <c r="CZ31" s="630">
        <v>0.1</v>
      </c>
      <c r="DA31" s="638"/>
      <c r="DB31" s="638"/>
      <c r="DC31" s="639"/>
      <c r="DD31" s="633">
        <v>2830</v>
      </c>
      <c r="DE31" s="636"/>
      <c r="DF31" s="636"/>
      <c r="DG31" s="636"/>
      <c r="DH31" s="636"/>
      <c r="DI31" s="636"/>
      <c r="DJ31" s="636"/>
      <c r="DK31" s="637"/>
      <c r="DL31" s="633">
        <v>2830</v>
      </c>
      <c r="DM31" s="636"/>
      <c r="DN31" s="636"/>
      <c r="DO31" s="636"/>
      <c r="DP31" s="636"/>
      <c r="DQ31" s="636"/>
      <c r="DR31" s="636"/>
      <c r="DS31" s="636"/>
      <c r="DT31" s="636"/>
      <c r="DU31" s="636"/>
      <c r="DV31" s="637"/>
      <c r="DW31" s="630">
        <v>0.2</v>
      </c>
      <c r="DX31" s="638"/>
      <c r="DY31" s="638"/>
      <c r="DZ31" s="638"/>
      <c r="EA31" s="638"/>
      <c r="EB31" s="638"/>
      <c r="EC31" s="652"/>
    </row>
    <row r="32" spans="2:133" ht="11.25" customHeight="1" x14ac:dyDescent="0.15">
      <c r="B32" s="624" t="s">
        <v>302</v>
      </c>
      <c r="C32" s="625"/>
      <c r="D32" s="625"/>
      <c r="E32" s="625"/>
      <c r="F32" s="625"/>
      <c r="G32" s="625"/>
      <c r="H32" s="625"/>
      <c r="I32" s="625"/>
      <c r="J32" s="625"/>
      <c r="K32" s="625"/>
      <c r="L32" s="625"/>
      <c r="M32" s="625"/>
      <c r="N32" s="625"/>
      <c r="O32" s="625"/>
      <c r="P32" s="625"/>
      <c r="Q32" s="626"/>
      <c r="R32" s="627">
        <v>60107</v>
      </c>
      <c r="S32" s="628"/>
      <c r="T32" s="628"/>
      <c r="U32" s="628"/>
      <c r="V32" s="628"/>
      <c r="W32" s="628"/>
      <c r="X32" s="628"/>
      <c r="Y32" s="629"/>
      <c r="Z32" s="663">
        <v>2</v>
      </c>
      <c r="AA32" s="663"/>
      <c r="AB32" s="663"/>
      <c r="AC32" s="663"/>
      <c r="AD32" s="664" t="s">
        <v>122</v>
      </c>
      <c r="AE32" s="664"/>
      <c r="AF32" s="664"/>
      <c r="AG32" s="664"/>
      <c r="AH32" s="664"/>
      <c r="AI32" s="664"/>
      <c r="AJ32" s="664"/>
      <c r="AK32" s="664"/>
      <c r="AL32" s="630" t="s">
        <v>122</v>
      </c>
      <c r="AM32" s="631"/>
      <c r="AN32" s="631"/>
      <c r="AO32" s="665"/>
      <c r="AP32" s="666"/>
      <c r="AQ32" s="667"/>
      <c r="AR32" s="667"/>
      <c r="AS32" s="667"/>
      <c r="AT32" s="691"/>
      <c r="AU32" s="214" t="s">
        <v>303</v>
      </c>
      <c r="AX32" s="624" t="s">
        <v>304</v>
      </c>
      <c r="AY32" s="625"/>
      <c r="AZ32" s="625"/>
      <c r="BA32" s="625"/>
      <c r="BB32" s="625"/>
      <c r="BC32" s="625"/>
      <c r="BD32" s="625"/>
      <c r="BE32" s="625"/>
      <c r="BF32" s="626"/>
      <c r="BG32" s="683">
        <v>99.4</v>
      </c>
      <c r="BH32" s="636"/>
      <c r="BI32" s="636"/>
      <c r="BJ32" s="636"/>
      <c r="BK32" s="636"/>
      <c r="BL32" s="636"/>
      <c r="BM32" s="631">
        <v>99.4</v>
      </c>
      <c r="BN32" s="636"/>
      <c r="BO32" s="636"/>
      <c r="BP32" s="636"/>
      <c r="BQ32" s="661"/>
      <c r="BR32" s="683">
        <v>99.9</v>
      </c>
      <c r="BS32" s="636"/>
      <c r="BT32" s="636"/>
      <c r="BU32" s="636"/>
      <c r="BV32" s="636"/>
      <c r="BW32" s="636"/>
      <c r="BX32" s="631">
        <v>99.8</v>
      </c>
      <c r="BY32" s="636"/>
      <c r="BZ32" s="636"/>
      <c r="CA32" s="636"/>
      <c r="CB32" s="661"/>
      <c r="CD32" s="644"/>
      <c r="CE32" s="645"/>
      <c r="CF32" s="624" t="s">
        <v>305</v>
      </c>
      <c r="CG32" s="625"/>
      <c r="CH32" s="625"/>
      <c r="CI32" s="625"/>
      <c r="CJ32" s="625"/>
      <c r="CK32" s="625"/>
      <c r="CL32" s="625"/>
      <c r="CM32" s="625"/>
      <c r="CN32" s="625"/>
      <c r="CO32" s="625"/>
      <c r="CP32" s="625"/>
      <c r="CQ32" s="626"/>
      <c r="CR32" s="627">
        <v>2</v>
      </c>
      <c r="CS32" s="628"/>
      <c r="CT32" s="628"/>
      <c r="CU32" s="628"/>
      <c r="CV32" s="628"/>
      <c r="CW32" s="628"/>
      <c r="CX32" s="628"/>
      <c r="CY32" s="629"/>
      <c r="CZ32" s="630">
        <v>0</v>
      </c>
      <c r="DA32" s="638"/>
      <c r="DB32" s="638"/>
      <c r="DC32" s="639"/>
      <c r="DD32" s="633">
        <v>2</v>
      </c>
      <c r="DE32" s="628"/>
      <c r="DF32" s="628"/>
      <c r="DG32" s="628"/>
      <c r="DH32" s="628"/>
      <c r="DI32" s="628"/>
      <c r="DJ32" s="628"/>
      <c r="DK32" s="629"/>
      <c r="DL32" s="633">
        <v>2</v>
      </c>
      <c r="DM32" s="628"/>
      <c r="DN32" s="628"/>
      <c r="DO32" s="628"/>
      <c r="DP32" s="628"/>
      <c r="DQ32" s="628"/>
      <c r="DR32" s="628"/>
      <c r="DS32" s="628"/>
      <c r="DT32" s="628"/>
      <c r="DU32" s="628"/>
      <c r="DV32" s="629"/>
      <c r="DW32" s="630">
        <v>0</v>
      </c>
      <c r="DX32" s="638"/>
      <c r="DY32" s="638"/>
      <c r="DZ32" s="638"/>
      <c r="EA32" s="638"/>
      <c r="EB32" s="638"/>
      <c r="EC32" s="652"/>
    </row>
    <row r="33" spans="2:133" ht="11.25" customHeight="1" x14ac:dyDescent="0.15">
      <c r="B33" s="624" t="s">
        <v>306</v>
      </c>
      <c r="C33" s="625"/>
      <c r="D33" s="625"/>
      <c r="E33" s="625"/>
      <c r="F33" s="625"/>
      <c r="G33" s="625"/>
      <c r="H33" s="625"/>
      <c r="I33" s="625"/>
      <c r="J33" s="625"/>
      <c r="K33" s="625"/>
      <c r="L33" s="625"/>
      <c r="M33" s="625"/>
      <c r="N33" s="625"/>
      <c r="O33" s="625"/>
      <c r="P33" s="625"/>
      <c r="Q33" s="626"/>
      <c r="R33" s="627">
        <v>21617</v>
      </c>
      <c r="S33" s="628"/>
      <c r="T33" s="628"/>
      <c r="U33" s="628"/>
      <c r="V33" s="628"/>
      <c r="W33" s="628"/>
      <c r="X33" s="628"/>
      <c r="Y33" s="629"/>
      <c r="Z33" s="663">
        <v>0.7</v>
      </c>
      <c r="AA33" s="663"/>
      <c r="AB33" s="663"/>
      <c r="AC33" s="663"/>
      <c r="AD33" s="664">
        <v>9638</v>
      </c>
      <c r="AE33" s="664"/>
      <c r="AF33" s="664"/>
      <c r="AG33" s="664"/>
      <c r="AH33" s="664"/>
      <c r="AI33" s="664"/>
      <c r="AJ33" s="664"/>
      <c r="AK33" s="664"/>
      <c r="AL33" s="630">
        <v>0.8</v>
      </c>
      <c r="AM33" s="631"/>
      <c r="AN33" s="631"/>
      <c r="AO33" s="665"/>
      <c r="AP33" s="668"/>
      <c r="AQ33" s="669"/>
      <c r="AR33" s="669"/>
      <c r="AS33" s="669"/>
      <c r="AT33" s="692"/>
      <c r="AU33" s="219"/>
      <c r="AV33" s="219"/>
      <c r="AW33" s="219"/>
      <c r="AX33" s="608" t="s">
        <v>307</v>
      </c>
      <c r="AY33" s="609"/>
      <c r="AZ33" s="609"/>
      <c r="BA33" s="609"/>
      <c r="BB33" s="609"/>
      <c r="BC33" s="609"/>
      <c r="BD33" s="609"/>
      <c r="BE33" s="609"/>
      <c r="BF33" s="610"/>
      <c r="BG33" s="682">
        <v>100</v>
      </c>
      <c r="BH33" s="612"/>
      <c r="BI33" s="612"/>
      <c r="BJ33" s="612"/>
      <c r="BK33" s="612"/>
      <c r="BL33" s="612"/>
      <c r="BM33" s="656">
        <v>99.6</v>
      </c>
      <c r="BN33" s="612"/>
      <c r="BO33" s="612"/>
      <c r="BP33" s="612"/>
      <c r="BQ33" s="650"/>
      <c r="BR33" s="682">
        <v>100</v>
      </c>
      <c r="BS33" s="612"/>
      <c r="BT33" s="612"/>
      <c r="BU33" s="612"/>
      <c r="BV33" s="612"/>
      <c r="BW33" s="612"/>
      <c r="BX33" s="656">
        <v>99.5</v>
      </c>
      <c r="BY33" s="612"/>
      <c r="BZ33" s="612"/>
      <c r="CA33" s="612"/>
      <c r="CB33" s="650"/>
      <c r="CD33" s="624" t="s">
        <v>308</v>
      </c>
      <c r="CE33" s="625"/>
      <c r="CF33" s="625"/>
      <c r="CG33" s="625"/>
      <c r="CH33" s="625"/>
      <c r="CI33" s="625"/>
      <c r="CJ33" s="625"/>
      <c r="CK33" s="625"/>
      <c r="CL33" s="625"/>
      <c r="CM33" s="625"/>
      <c r="CN33" s="625"/>
      <c r="CO33" s="625"/>
      <c r="CP33" s="625"/>
      <c r="CQ33" s="626"/>
      <c r="CR33" s="627">
        <v>1101055</v>
      </c>
      <c r="CS33" s="636"/>
      <c r="CT33" s="636"/>
      <c r="CU33" s="636"/>
      <c r="CV33" s="636"/>
      <c r="CW33" s="636"/>
      <c r="CX33" s="636"/>
      <c r="CY33" s="637"/>
      <c r="CZ33" s="630">
        <v>38.9</v>
      </c>
      <c r="DA33" s="638"/>
      <c r="DB33" s="638"/>
      <c r="DC33" s="639"/>
      <c r="DD33" s="633">
        <v>814707</v>
      </c>
      <c r="DE33" s="636"/>
      <c r="DF33" s="636"/>
      <c r="DG33" s="636"/>
      <c r="DH33" s="636"/>
      <c r="DI33" s="636"/>
      <c r="DJ33" s="636"/>
      <c r="DK33" s="637"/>
      <c r="DL33" s="633">
        <v>483351</v>
      </c>
      <c r="DM33" s="636"/>
      <c r="DN33" s="636"/>
      <c r="DO33" s="636"/>
      <c r="DP33" s="636"/>
      <c r="DQ33" s="636"/>
      <c r="DR33" s="636"/>
      <c r="DS33" s="636"/>
      <c r="DT33" s="636"/>
      <c r="DU33" s="636"/>
      <c r="DV33" s="637"/>
      <c r="DW33" s="630">
        <v>38.4</v>
      </c>
      <c r="DX33" s="638"/>
      <c r="DY33" s="638"/>
      <c r="DZ33" s="638"/>
      <c r="EA33" s="638"/>
      <c r="EB33" s="638"/>
      <c r="EC33" s="652"/>
    </row>
    <row r="34" spans="2:133" ht="11.25" customHeight="1" x14ac:dyDescent="0.15">
      <c r="B34" s="624" t="s">
        <v>309</v>
      </c>
      <c r="C34" s="625"/>
      <c r="D34" s="625"/>
      <c r="E34" s="625"/>
      <c r="F34" s="625"/>
      <c r="G34" s="625"/>
      <c r="H34" s="625"/>
      <c r="I34" s="625"/>
      <c r="J34" s="625"/>
      <c r="K34" s="625"/>
      <c r="L34" s="625"/>
      <c r="M34" s="625"/>
      <c r="N34" s="625"/>
      <c r="O34" s="625"/>
      <c r="P34" s="625"/>
      <c r="Q34" s="626"/>
      <c r="R34" s="627">
        <v>65502</v>
      </c>
      <c r="S34" s="628"/>
      <c r="T34" s="628"/>
      <c r="U34" s="628"/>
      <c r="V34" s="628"/>
      <c r="W34" s="628"/>
      <c r="X34" s="628"/>
      <c r="Y34" s="629"/>
      <c r="Z34" s="663">
        <v>2.2000000000000002</v>
      </c>
      <c r="AA34" s="663"/>
      <c r="AB34" s="663"/>
      <c r="AC34" s="663"/>
      <c r="AD34" s="664" t="s">
        <v>122</v>
      </c>
      <c r="AE34" s="664"/>
      <c r="AF34" s="664"/>
      <c r="AG34" s="664"/>
      <c r="AH34" s="664"/>
      <c r="AI34" s="664"/>
      <c r="AJ34" s="664"/>
      <c r="AK34" s="664"/>
      <c r="AL34" s="630" t="s">
        <v>122</v>
      </c>
      <c r="AM34" s="631"/>
      <c r="AN34" s="631"/>
      <c r="AO34" s="665"/>
      <c r="AP34" s="220"/>
      <c r="AQ34" s="221"/>
      <c r="AS34" s="218"/>
      <c r="AT34" s="218"/>
      <c r="AU34" s="218"/>
      <c r="AV34" s="218"/>
      <c r="AW34" s="218"/>
      <c r="AX34" s="218"/>
      <c r="AY34" s="218"/>
      <c r="AZ34" s="218"/>
      <c r="BA34" s="218"/>
      <c r="BB34" s="218"/>
      <c r="BC34" s="218"/>
      <c r="BD34" s="218"/>
      <c r="BE34" s="218"/>
      <c r="BF34" s="218"/>
      <c r="BG34" s="221"/>
      <c r="BH34" s="221"/>
      <c r="BI34" s="221"/>
      <c r="BJ34" s="221"/>
      <c r="BK34" s="221"/>
      <c r="BL34" s="221"/>
      <c r="BM34" s="221"/>
      <c r="BN34" s="221"/>
      <c r="BO34" s="221"/>
      <c r="BP34" s="221"/>
      <c r="BQ34" s="221"/>
      <c r="BR34" s="221"/>
      <c r="BS34" s="221"/>
      <c r="BT34" s="221"/>
      <c r="BU34" s="221"/>
      <c r="BV34" s="221"/>
      <c r="BW34" s="221"/>
      <c r="BX34" s="221"/>
      <c r="BY34" s="221"/>
      <c r="BZ34" s="221"/>
      <c r="CA34" s="221"/>
      <c r="CB34" s="221"/>
      <c r="CD34" s="624" t="s">
        <v>310</v>
      </c>
      <c r="CE34" s="625"/>
      <c r="CF34" s="625"/>
      <c r="CG34" s="625"/>
      <c r="CH34" s="625"/>
      <c r="CI34" s="625"/>
      <c r="CJ34" s="625"/>
      <c r="CK34" s="625"/>
      <c r="CL34" s="625"/>
      <c r="CM34" s="625"/>
      <c r="CN34" s="625"/>
      <c r="CO34" s="625"/>
      <c r="CP34" s="625"/>
      <c r="CQ34" s="626"/>
      <c r="CR34" s="627">
        <v>373599</v>
      </c>
      <c r="CS34" s="628"/>
      <c r="CT34" s="628"/>
      <c r="CU34" s="628"/>
      <c r="CV34" s="628"/>
      <c r="CW34" s="628"/>
      <c r="CX34" s="628"/>
      <c r="CY34" s="629"/>
      <c r="CZ34" s="630">
        <v>13.2</v>
      </c>
      <c r="DA34" s="638"/>
      <c r="DB34" s="638"/>
      <c r="DC34" s="639"/>
      <c r="DD34" s="633">
        <v>278781</v>
      </c>
      <c r="DE34" s="628"/>
      <c r="DF34" s="628"/>
      <c r="DG34" s="628"/>
      <c r="DH34" s="628"/>
      <c r="DI34" s="628"/>
      <c r="DJ34" s="628"/>
      <c r="DK34" s="629"/>
      <c r="DL34" s="633">
        <v>204895</v>
      </c>
      <c r="DM34" s="628"/>
      <c r="DN34" s="628"/>
      <c r="DO34" s="628"/>
      <c r="DP34" s="628"/>
      <c r="DQ34" s="628"/>
      <c r="DR34" s="628"/>
      <c r="DS34" s="628"/>
      <c r="DT34" s="628"/>
      <c r="DU34" s="628"/>
      <c r="DV34" s="629"/>
      <c r="DW34" s="630">
        <v>16.3</v>
      </c>
      <c r="DX34" s="638"/>
      <c r="DY34" s="638"/>
      <c r="DZ34" s="638"/>
      <c r="EA34" s="638"/>
      <c r="EB34" s="638"/>
      <c r="EC34" s="652"/>
    </row>
    <row r="35" spans="2:133" ht="11.25" customHeight="1" x14ac:dyDescent="0.15">
      <c r="B35" s="624" t="s">
        <v>311</v>
      </c>
      <c r="C35" s="625"/>
      <c r="D35" s="625"/>
      <c r="E35" s="625"/>
      <c r="F35" s="625"/>
      <c r="G35" s="625"/>
      <c r="H35" s="625"/>
      <c r="I35" s="625"/>
      <c r="J35" s="625"/>
      <c r="K35" s="625"/>
      <c r="L35" s="625"/>
      <c r="M35" s="625"/>
      <c r="N35" s="625"/>
      <c r="O35" s="625"/>
      <c r="P35" s="625"/>
      <c r="Q35" s="626"/>
      <c r="R35" s="627">
        <v>698229</v>
      </c>
      <c r="S35" s="628"/>
      <c r="T35" s="628"/>
      <c r="U35" s="628"/>
      <c r="V35" s="628"/>
      <c r="W35" s="628"/>
      <c r="X35" s="628"/>
      <c r="Y35" s="629"/>
      <c r="Z35" s="663">
        <v>23.7</v>
      </c>
      <c r="AA35" s="663"/>
      <c r="AB35" s="663"/>
      <c r="AC35" s="663"/>
      <c r="AD35" s="664" t="s">
        <v>122</v>
      </c>
      <c r="AE35" s="664"/>
      <c r="AF35" s="664"/>
      <c r="AG35" s="664"/>
      <c r="AH35" s="664"/>
      <c r="AI35" s="664"/>
      <c r="AJ35" s="664"/>
      <c r="AK35" s="664"/>
      <c r="AL35" s="630" t="s">
        <v>122</v>
      </c>
      <c r="AM35" s="631"/>
      <c r="AN35" s="631"/>
      <c r="AO35" s="665"/>
      <c r="AP35" s="222"/>
      <c r="AQ35" s="679" t="s">
        <v>312</v>
      </c>
      <c r="AR35" s="680"/>
      <c r="AS35" s="680"/>
      <c r="AT35" s="680"/>
      <c r="AU35" s="680"/>
      <c r="AV35" s="680"/>
      <c r="AW35" s="680"/>
      <c r="AX35" s="680"/>
      <c r="AY35" s="680"/>
      <c r="AZ35" s="680"/>
      <c r="BA35" s="680"/>
      <c r="BB35" s="680"/>
      <c r="BC35" s="680"/>
      <c r="BD35" s="680"/>
      <c r="BE35" s="680"/>
      <c r="BF35" s="681"/>
      <c r="BG35" s="679" t="s">
        <v>313</v>
      </c>
      <c r="BH35" s="680"/>
      <c r="BI35" s="680"/>
      <c r="BJ35" s="680"/>
      <c r="BK35" s="680"/>
      <c r="BL35" s="680"/>
      <c r="BM35" s="680"/>
      <c r="BN35" s="680"/>
      <c r="BO35" s="680"/>
      <c r="BP35" s="680"/>
      <c r="BQ35" s="680"/>
      <c r="BR35" s="680"/>
      <c r="BS35" s="680"/>
      <c r="BT35" s="680"/>
      <c r="BU35" s="680"/>
      <c r="BV35" s="680"/>
      <c r="BW35" s="680"/>
      <c r="BX35" s="680"/>
      <c r="BY35" s="680"/>
      <c r="BZ35" s="680"/>
      <c r="CA35" s="680"/>
      <c r="CB35" s="681"/>
      <c r="CD35" s="624" t="s">
        <v>314</v>
      </c>
      <c r="CE35" s="625"/>
      <c r="CF35" s="625"/>
      <c r="CG35" s="625"/>
      <c r="CH35" s="625"/>
      <c r="CI35" s="625"/>
      <c r="CJ35" s="625"/>
      <c r="CK35" s="625"/>
      <c r="CL35" s="625"/>
      <c r="CM35" s="625"/>
      <c r="CN35" s="625"/>
      <c r="CO35" s="625"/>
      <c r="CP35" s="625"/>
      <c r="CQ35" s="626"/>
      <c r="CR35" s="627">
        <v>24420</v>
      </c>
      <c r="CS35" s="636"/>
      <c r="CT35" s="636"/>
      <c r="CU35" s="636"/>
      <c r="CV35" s="636"/>
      <c r="CW35" s="636"/>
      <c r="CX35" s="636"/>
      <c r="CY35" s="637"/>
      <c r="CZ35" s="630">
        <v>0.9</v>
      </c>
      <c r="DA35" s="638"/>
      <c r="DB35" s="638"/>
      <c r="DC35" s="639"/>
      <c r="DD35" s="633">
        <v>15889</v>
      </c>
      <c r="DE35" s="636"/>
      <c r="DF35" s="636"/>
      <c r="DG35" s="636"/>
      <c r="DH35" s="636"/>
      <c r="DI35" s="636"/>
      <c r="DJ35" s="636"/>
      <c r="DK35" s="637"/>
      <c r="DL35" s="633">
        <v>13224</v>
      </c>
      <c r="DM35" s="636"/>
      <c r="DN35" s="636"/>
      <c r="DO35" s="636"/>
      <c r="DP35" s="636"/>
      <c r="DQ35" s="636"/>
      <c r="DR35" s="636"/>
      <c r="DS35" s="636"/>
      <c r="DT35" s="636"/>
      <c r="DU35" s="636"/>
      <c r="DV35" s="637"/>
      <c r="DW35" s="630">
        <v>1.1000000000000001</v>
      </c>
      <c r="DX35" s="638"/>
      <c r="DY35" s="638"/>
      <c r="DZ35" s="638"/>
      <c r="EA35" s="638"/>
      <c r="EB35" s="638"/>
      <c r="EC35" s="652"/>
    </row>
    <row r="36" spans="2:133" ht="11.25" customHeight="1" x14ac:dyDescent="0.15">
      <c r="B36" s="624" t="s">
        <v>315</v>
      </c>
      <c r="C36" s="625"/>
      <c r="D36" s="625"/>
      <c r="E36" s="625"/>
      <c r="F36" s="625"/>
      <c r="G36" s="625"/>
      <c r="H36" s="625"/>
      <c r="I36" s="625"/>
      <c r="J36" s="625"/>
      <c r="K36" s="625"/>
      <c r="L36" s="625"/>
      <c r="M36" s="625"/>
      <c r="N36" s="625"/>
      <c r="O36" s="625"/>
      <c r="P36" s="625"/>
      <c r="Q36" s="626"/>
      <c r="R36" s="627">
        <v>74607</v>
      </c>
      <c r="S36" s="628"/>
      <c r="T36" s="628"/>
      <c r="U36" s="628"/>
      <c r="V36" s="628"/>
      <c r="W36" s="628"/>
      <c r="X36" s="628"/>
      <c r="Y36" s="629"/>
      <c r="Z36" s="663">
        <v>2.5</v>
      </c>
      <c r="AA36" s="663"/>
      <c r="AB36" s="663"/>
      <c r="AC36" s="663"/>
      <c r="AD36" s="664" t="s">
        <v>122</v>
      </c>
      <c r="AE36" s="664"/>
      <c r="AF36" s="664"/>
      <c r="AG36" s="664"/>
      <c r="AH36" s="664"/>
      <c r="AI36" s="664"/>
      <c r="AJ36" s="664"/>
      <c r="AK36" s="664"/>
      <c r="AL36" s="630" t="s">
        <v>122</v>
      </c>
      <c r="AM36" s="631"/>
      <c r="AN36" s="631"/>
      <c r="AO36" s="665"/>
      <c r="AP36" s="222"/>
      <c r="AQ36" s="670" t="s">
        <v>316</v>
      </c>
      <c r="AR36" s="671"/>
      <c r="AS36" s="671"/>
      <c r="AT36" s="671"/>
      <c r="AU36" s="671"/>
      <c r="AV36" s="671"/>
      <c r="AW36" s="671"/>
      <c r="AX36" s="671"/>
      <c r="AY36" s="672"/>
      <c r="AZ36" s="673">
        <v>194005</v>
      </c>
      <c r="BA36" s="674"/>
      <c r="BB36" s="674"/>
      <c r="BC36" s="674"/>
      <c r="BD36" s="674"/>
      <c r="BE36" s="674"/>
      <c r="BF36" s="675"/>
      <c r="BG36" s="676" t="s">
        <v>317</v>
      </c>
      <c r="BH36" s="677"/>
      <c r="BI36" s="677"/>
      <c r="BJ36" s="677"/>
      <c r="BK36" s="677"/>
      <c r="BL36" s="677"/>
      <c r="BM36" s="677"/>
      <c r="BN36" s="677"/>
      <c r="BO36" s="677"/>
      <c r="BP36" s="677"/>
      <c r="BQ36" s="677"/>
      <c r="BR36" s="677"/>
      <c r="BS36" s="677"/>
      <c r="BT36" s="677"/>
      <c r="BU36" s="678"/>
      <c r="BV36" s="673">
        <v>808</v>
      </c>
      <c r="BW36" s="674"/>
      <c r="BX36" s="674"/>
      <c r="BY36" s="674"/>
      <c r="BZ36" s="674"/>
      <c r="CA36" s="674"/>
      <c r="CB36" s="675"/>
      <c r="CD36" s="624" t="s">
        <v>318</v>
      </c>
      <c r="CE36" s="625"/>
      <c r="CF36" s="625"/>
      <c r="CG36" s="625"/>
      <c r="CH36" s="625"/>
      <c r="CI36" s="625"/>
      <c r="CJ36" s="625"/>
      <c r="CK36" s="625"/>
      <c r="CL36" s="625"/>
      <c r="CM36" s="625"/>
      <c r="CN36" s="625"/>
      <c r="CO36" s="625"/>
      <c r="CP36" s="625"/>
      <c r="CQ36" s="626"/>
      <c r="CR36" s="627">
        <v>277112</v>
      </c>
      <c r="CS36" s="628"/>
      <c r="CT36" s="628"/>
      <c r="CU36" s="628"/>
      <c r="CV36" s="628"/>
      <c r="CW36" s="628"/>
      <c r="CX36" s="628"/>
      <c r="CY36" s="629"/>
      <c r="CZ36" s="630">
        <v>9.8000000000000007</v>
      </c>
      <c r="DA36" s="638"/>
      <c r="DB36" s="638"/>
      <c r="DC36" s="639"/>
      <c r="DD36" s="633">
        <v>186785</v>
      </c>
      <c r="DE36" s="628"/>
      <c r="DF36" s="628"/>
      <c r="DG36" s="628"/>
      <c r="DH36" s="628"/>
      <c r="DI36" s="628"/>
      <c r="DJ36" s="628"/>
      <c r="DK36" s="629"/>
      <c r="DL36" s="633">
        <v>133524</v>
      </c>
      <c r="DM36" s="628"/>
      <c r="DN36" s="628"/>
      <c r="DO36" s="628"/>
      <c r="DP36" s="628"/>
      <c r="DQ36" s="628"/>
      <c r="DR36" s="628"/>
      <c r="DS36" s="628"/>
      <c r="DT36" s="628"/>
      <c r="DU36" s="628"/>
      <c r="DV36" s="629"/>
      <c r="DW36" s="630">
        <v>10.6</v>
      </c>
      <c r="DX36" s="638"/>
      <c r="DY36" s="638"/>
      <c r="DZ36" s="638"/>
      <c r="EA36" s="638"/>
      <c r="EB36" s="638"/>
      <c r="EC36" s="652"/>
    </row>
    <row r="37" spans="2:133" ht="11.25" customHeight="1" x14ac:dyDescent="0.15">
      <c r="B37" s="624" t="s">
        <v>319</v>
      </c>
      <c r="C37" s="625"/>
      <c r="D37" s="625"/>
      <c r="E37" s="625"/>
      <c r="F37" s="625"/>
      <c r="G37" s="625"/>
      <c r="H37" s="625"/>
      <c r="I37" s="625"/>
      <c r="J37" s="625"/>
      <c r="K37" s="625"/>
      <c r="L37" s="625"/>
      <c r="M37" s="625"/>
      <c r="N37" s="625"/>
      <c r="O37" s="625"/>
      <c r="P37" s="625"/>
      <c r="Q37" s="626"/>
      <c r="R37" s="627">
        <v>26361</v>
      </c>
      <c r="S37" s="628"/>
      <c r="T37" s="628"/>
      <c r="U37" s="628"/>
      <c r="V37" s="628"/>
      <c r="W37" s="628"/>
      <c r="X37" s="628"/>
      <c r="Y37" s="629"/>
      <c r="Z37" s="663">
        <v>0.9</v>
      </c>
      <c r="AA37" s="663"/>
      <c r="AB37" s="663"/>
      <c r="AC37" s="663"/>
      <c r="AD37" s="664">
        <v>9519</v>
      </c>
      <c r="AE37" s="664"/>
      <c r="AF37" s="664"/>
      <c r="AG37" s="664"/>
      <c r="AH37" s="664"/>
      <c r="AI37" s="664"/>
      <c r="AJ37" s="664"/>
      <c r="AK37" s="664"/>
      <c r="AL37" s="630">
        <v>0.8</v>
      </c>
      <c r="AM37" s="631"/>
      <c r="AN37" s="631"/>
      <c r="AO37" s="665"/>
      <c r="AQ37" s="658" t="s">
        <v>320</v>
      </c>
      <c r="AR37" s="659"/>
      <c r="AS37" s="659"/>
      <c r="AT37" s="659"/>
      <c r="AU37" s="659"/>
      <c r="AV37" s="659"/>
      <c r="AW37" s="659"/>
      <c r="AX37" s="659"/>
      <c r="AY37" s="660"/>
      <c r="AZ37" s="627">
        <v>45751</v>
      </c>
      <c r="BA37" s="628"/>
      <c r="BB37" s="628"/>
      <c r="BC37" s="628"/>
      <c r="BD37" s="636"/>
      <c r="BE37" s="636"/>
      <c r="BF37" s="661"/>
      <c r="BG37" s="624" t="s">
        <v>321</v>
      </c>
      <c r="BH37" s="625"/>
      <c r="BI37" s="625"/>
      <c r="BJ37" s="625"/>
      <c r="BK37" s="625"/>
      <c r="BL37" s="625"/>
      <c r="BM37" s="625"/>
      <c r="BN37" s="625"/>
      <c r="BO37" s="625"/>
      <c r="BP37" s="625"/>
      <c r="BQ37" s="625"/>
      <c r="BR37" s="625"/>
      <c r="BS37" s="625"/>
      <c r="BT37" s="625"/>
      <c r="BU37" s="626"/>
      <c r="BV37" s="627">
        <v>-137</v>
      </c>
      <c r="BW37" s="628"/>
      <c r="BX37" s="628"/>
      <c r="BY37" s="628"/>
      <c r="BZ37" s="628"/>
      <c r="CA37" s="628"/>
      <c r="CB37" s="662"/>
      <c r="CD37" s="624" t="s">
        <v>322</v>
      </c>
      <c r="CE37" s="625"/>
      <c r="CF37" s="625"/>
      <c r="CG37" s="625"/>
      <c r="CH37" s="625"/>
      <c r="CI37" s="625"/>
      <c r="CJ37" s="625"/>
      <c r="CK37" s="625"/>
      <c r="CL37" s="625"/>
      <c r="CM37" s="625"/>
      <c r="CN37" s="625"/>
      <c r="CO37" s="625"/>
      <c r="CP37" s="625"/>
      <c r="CQ37" s="626"/>
      <c r="CR37" s="627">
        <v>119591</v>
      </c>
      <c r="CS37" s="636"/>
      <c r="CT37" s="636"/>
      <c r="CU37" s="636"/>
      <c r="CV37" s="636"/>
      <c r="CW37" s="636"/>
      <c r="CX37" s="636"/>
      <c r="CY37" s="637"/>
      <c r="CZ37" s="630">
        <v>4.2</v>
      </c>
      <c r="DA37" s="638"/>
      <c r="DB37" s="638"/>
      <c r="DC37" s="639"/>
      <c r="DD37" s="633">
        <v>96491</v>
      </c>
      <c r="DE37" s="636"/>
      <c r="DF37" s="636"/>
      <c r="DG37" s="636"/>
      <c r="DH37" s="636"/>
      <c r="DI37" s="636"/>
      <c r="DJ37" s="636"/>
      <c r="DK37" s="637"/>
      <c r="DL37" s="633">
        <v>94445</v>
      </c>
      <c r="DM37" s="636"/>
      <c r="DN37" s="636"/>
      <c r="DO37" s="636"/>
      <c r="DP37" s="636"/>
      <c r="DQ37" s="636"/>
      <c r="DR37" s="636"/>
      <c r="DS37" s="636"/>
      <c r="DT37" s="636"/>
      <c r="DU37" s="636"/>
      <c r="DV37" s="637"/>
      <c r="DW37" s="630">
        <v>7.5</v>
      </c>
      <c r="DX37" s="638"/>
      <c r="DY37" s="638"/>
      <c r="DZ37" s="638"/>
      <c r="EA37" s="638"/>
      <c r="EB37" s="638"/>
      <c r="EC37" s="652"/>
    </row>
    <row r="38" spans="2:133" ht="11.25" customHeight="1" x14ac:dyDescent="0.15">
      <c r="B38" s="624" t="s">
        <v>323</v>
      </c>
      <c r="C38" s="625"/>
      <c r="D38" s="625"/>
      <c r="E38" s="625"/>
      <c r="F38" s="625"/>
      <c r="G38" s="625"/>
      <c r="H38" s="625"/>
      <c r="I38" s="625"/>
      <c r="J38" s="625"/>
      <c r="K38" s="625"/>
      <c r="L38" s="625"/>
      <c r="M38" s="625"/>
      <c r="N38" s="625"/>
      <c r="O38" s="625"/>
      <c r="P38" s="625"/>
      <c r="Q38" s="626"/>
      <c r="R38" s="627">
        <v>362800</v>
      </c>
      <c r="S38" s="628"/>
      <c r="T38" s="628"/>
      <c r="U38" s="628"/>
      <c r="V38" s="628"/>
      <c r="W38" s="628"/>
      <c r="X38" s="628"/>
      <c r="Y38" s="629"/>
      <c r="Z38" s="663">
        <v>12.3</v>
      </c>
      <c r="AA38" s="663"/>
      <c r="AB38" s="663"/>
      <c r="AC38" s="663"/>
      <c r="AD38" s="664" t="s">
        <v>122</v>
      </c>
      <c r="AE38" s="664"/>
      <c r="AF38" s="664"/>
      <c r="AG38" s="664"/>
      <c r="AH38" s="664"/>
      <c r="AI38" s="664"/>
      <c r="AJ38" s="664"/>
      <c r="AK38" s="664"/>
      <c r="AL38" s="630" t="s">
        <v>122</v>
      </c>
      <c r="AM38" s="631"/>
      <c r="AN38" s="631"/>
      <c r="AO38" s="665"/>
      <c r="AQ38" s="658" t="s">
        <v>324</v>
      </c>
      <c r="AR38" s="659"/>
      <c r="AS38" s="659"/>
      <c r="AT38" s="659"/>
      <c r="AU38" s="659"/>
      <c r="AV38" s="659"/>
      <c r="AW38" s="659"/>
      <c r="AX38" s="659"/>
      <c r="AY38" s="660"/>
      <c r="AZ38" s="627">
        <v>33298</v>
      </c>
      <c r="BA38" s="628"/>
      <c r="BB38" s="628"/>
      <c r="BC38" s="628"/>
      <c r="BD38" s="636"/>
      <c r="BE38" s="636"/>
      <c r="BF38" s="661"/>
      <c r="BG38" s="624" t="s">
        <v>325</v>
      </c>
      <c r="BH38" s="625"/>
      <c r="BI38" s="625"/>
      <c r="BJ38" s="625"/>
      <c r="BK38" s="625"/>
      <c r="BL38" s="625"/>
      <c r="BM38" s="625"/>
      <c r="BN38" s="625"/>
      <c r="BO38" s="625"/>
      <c r="BP38" s="625"/>
      <c r="BQ38" s="625"/>
      <c r="BR38" s="625"/>
      <c r="BS38" s="625"/>
      <c r="BT38" s="625"/>
      <c r="BU38" s="626"/>
      <c r="BV38" s="627">
        <v>130</v>
      </c>
      <c r="BW38" s="628"/>
      <c r="BX38" s="628"/>
      <c r="BY38" s="628"/>
      <c r="BZ38" s="628"/>
      <c r="CA38" s="628"/>
      <c r="CB38" s="662"/>
      <c r="CD38" s="624" t="s">
        <v>326</v>
      </c>
      <c r="CE38" s="625"/>
      <c r="CF38" s="625"/>
      <c r="CG38" s="625"/>
      <c r="CH38" s="625"/>
      <c r="CI38" s="625"/>
      <c r="CJ38" s="625"/>
      <c r="CK38" s="625"/>
      <c r="CL38" s="625"/>
      <c r="CM38" s="625"/>
      <c r="CN38" s="625"/>
      <c r="CO38" s="625"/>
      <c r="CP38" s="625"/>
      <c r="CQ38" s="626"/>
      <c r="CR38" s="627">
        <v>160707</v>
      </c>
      <c r="CS38" s="628"/>
      <c r="CT38" s="628"/>
      <c r="CU38" s="628"/>
      <c r="CV38" s="628"/>
      <c r="CW38" s="628"/>
      <c r="CX38" s="628"/>
      <c r="CY38" s="629"/>
      <c r="CZ38" s="630">
        <v>5.7</v>
      </c>
      <c r="DA38" s="638"/>
      <c r="DB38" s="638"/>
      <c r="DC38" s="639"/>
      <c r="DD38" s="633">
        <v>143593</v>
      </c>
      <c r="DE38" s="628"/>
      <c r="DF38" s="628"/>
      <c r="DG38" s="628"/>
      <c r="DH38" s="628"/>
      <c r="DI38" s="628"/>
      <c r="DJ38" s="628"/>
      <c r="DK38" s="629"/>
      <c r="DL38" s="633">
        <v>131708</v>
      </c>
      <c r="DM38" s="628"/>
      <c r="DN38" s="628"/>
      <c r="DO38" s="628"/>
      <c r="DP38" s="628"/>
      <c r="DQ38" s="628"/>
      <c r="DR38" s="628"/>
      <c r="DS38" s="628"/>
      <c r="DT38" s="628"/>
      <c r="DU38" s="628"/>
      <c r="DV38" s="629"/>
      <c r="DW38" s="630">
        <v>10.5</v>
      </c>
      <c r="DX38" s="638"/>
      <c r="DY38" s="638"/>
      <c r="DZ38" s="638"/>
      <c r="EA38" s="638"/>
      <c r="EB38" s="638"/>
      <c r="EC38" s="652"/>
    </row>
    <row r="39" spans="2:133" ht="11.25" customHeight="1" x14ac:dyDescent="0.15">
      <c r="B39" s="624" t="s">
        <v>327</v>
      </c>
      <c r="C39" s="625"/>
      <c r="D39" s="625"/>
      <c r="E39" s="625"/>
      <c r="F39" s="625"/>
      <c r="G39" s="625"/>
      <c r="H39" s="625"/>
      <c r="I39" s="625"/>
      <c r="J39" s="625"/>
      <c r="K39" s="625"/>
      <c r="L39" s="625"/>
      <c r="M39" s="625"/>
      <c r="N39" s="625"/>
      <c r="O39" s="625"/>
      <c r="P39" s="625"/>
      <c r="Q39" s="626"/>
      <c r="R39" s="627" t="s">
        <v>122</v>
      </c>
      <c r="S39" s="628"/>
      <c r="T39" s="628"/>
      <c r="U39" s="628"/>
      <c r="V39" s="628"/>
      <c r="W39" s="628"/>
      <c r="X39" s="628"/>
      <c r="Y39" s="629"/>
      <c r="Z39" s="663" t="s">
        <v>122</v>
      </c>
      <c r="AA39" s="663"/>
      <c r="AB39" s="663"/>
      <c r="AC39" s="663"/>
      <c r="AD39" s="664" t="s">
        <v>122</v>
      </c>
      <c r="AE39" s="664"/>
      <c r="AF39" s="664"/>
      <c r="AG39" s="664"/>
      <c r="AH39" s="664"/>
      <c r="AI39" s="664"/>
      <c r="AJ39" s="664"/>
      <c r="AK39" s="664"/>
      <c r="AL39" s="630" t="s">
        <v>122</v>
      </c>
      <c r="AM39" s="631"/>
      <c r="AN39" s="631"/>
      <c r="AO39" s="665"/>
      <c r="AQ39" s="658" t="s">
        <v>328</v>
      </c>
      <c r="AR39" s="659"/>
      <c r="AS39" s="659"/>
      <c r="AT39" s="659"/>
      <c r="AU39" s="659"/>
      <c r="AV39" s="659"/>
      <c r="AW39" s="659"/>
      <c r="AX39" s="659"/>
      <c r="AY39" s="660"/>
      <c r="AZ39" s="627" t="s">
        <v>122</v>
      </c>
      <c r="BA39" s="628"/>
      <c r="BB39" s="628"/>
      <c r="BC39" s="628"/>
      <c r="BD39" s="636"/>
      <c r="BE39" s="636"/>
      <c r="BF39" s="661"/>
      <c r="BG39" s="624" t="s">
        <v>329</v>
      </c>
      <c r="BH39" s="625"/>
      <c r="BI39" s="625"/>
      <c r="BJ39" s="625"/>
      <c r="BK39" s="625"/>
      <c r="BL39" s="625"/>
      <c r="BM39" s="625"/>
      <c r="BN39" s="625"/>
      <c r="BO39" s="625"/>
      <c r="BP39" s="625"/>
      <c r="BQ39" s="625"/>
      <c r="BR39" s="625"/>
      <c r="BS39" s="625"/>
      <c r="BT39" s="625"/>
      <c r="BU39" s="626"/>
      <c r="BV39" s="627">
        <v>179</v>
      </c>
      <c r="BW39" s="628"/>
      <c r="BX39" s="628"/>
      <c r="BY39" s="628"/>
      <c r="BZ39" s="628"/>
      <c r="CA39" s="628"/>
      <c r="CB39" s="662"/>
      <c r="CD39" s="624" t="s">
        <v>330</v>
      </c>
      <c r="CE39" s="625"/>
      <c r="CF39" s="625"/>
      <c r="CG39" s="625"/>
      <c r="CH39" s="625"/>
      <c r="CI39" s="625"/>
      <c r="CJ39" s="625"/>
      <c r="CK39" s="625"/>
      <c r="CL39" s="625"/>
      <c r="CM39" s="625"/>
      <c r="CN39" s="625"/>
      <c r="CO39" s="625"/>
      <c r="CP39" s="625"/>
      <c r="CQ39" s="626"/>
      <c r="CR39" s="627">
        <v>264737</v>
      </c>
      <c r="CS39" s="636"/>
      <c r="CT39" s="636"/>
      <c r="CU39" s="636"/>
      <c r="CV39" s="636"/>
      <c r="CW39" s="636"/>
      <c r="CX39" s="636"/>
      <c r="CY39" s="637"/>
      <c r="CZ39" s="630">
        <v>9.4</v>
      </c>
      <c r="DA39" s="638"/>
      <c r="DB39" s="638"/>
      <c r="DC39" s="639"/>
      <c r="DD39" s="633">
        <v>189659</v>
      </c>
      <c r="DE39" s="636"/>
      <c r="DF39" s="636"/>
      <c r="DG39" s="636"/>
      <c r="DH39" s="636"/>
      <c r="DI39" s="636"/>
      <c r="DJ39" s="636"/>
      <c r="DK39" s="637"/>
      <c r="DL39" s="633" t="s">
        <v>122</v>
      </c>
      <c r="DM39" s="636"/>
      <c r="DN39" s="636"/>
      <c r="DO39" s="636"/>
      <c r="DP39" s="636"/>
      <c r="DQ39" s="636"/>
      <c r="DR39" s="636"/>
      <c r="DS39" s="636"/>
      <c r="DT39" s="636"/>
      <c r="DU39" s="636"/>
      <c r="DV39" s="637"/>
      <c r="DW39" s="630" t="s">
        <v>122</v>
      </c>
      <c r="DX39" s="638"/>
      <c r="DY39" s="638"/>
      <c r="DZ39" s="638"/>
      <c r="EA39" s="638"/>
      <c r="EB39" s="638"/>
      <c r="EC39" s="652"/>
    </row>
    <row r="40" spans="2:133" ht="11.25" customHeight="1" x14ac:dyDescent="0.15">
      <c r="B40" s="624" t="s">
        <v>331</v>
      </c>
      <c r="C40" s="625"/>
      <c r="D40" s="625"/>
      <c r="E40" s="625"/>
      <c r="F40" s="625"/>
      <c r="G40" s="625"/>
      <c r="H40" s="625"/>
      <c r="I40" s="625"/>
      <c r="J40" s="625"/>
      <c r="K40" s="625"/>
      <c r="L40" s="625"/>
      <c r="M40" s="625"/>
      <c r="N40" s="625"/>
      <c r="O40" s="625"/>
      <c r="P40" s="625"/>
      <c r="Q40" s="626"/>
      <c r="R40" s="627">
        <v>4900</v>
      </c>
      <c r="S40" s="628"/>
      <c r="T40" s="628"/>
      <c r="U40" s="628"/>
      <c r="V40" s="628"/>
      <c r="W40" s="628"/>
      <c r="X40" s="628"/>
      <c r="Y40" s="629"/>
      <c r="Z40" s="663">
        <v>0.2</v>
      </c>
      <c r="AA40" s="663"/>
      <c r="AB40" s="663"/>
      <c r="AC40" s="663"/>
      <c r="AD40" s="664" t="s">
        <v>122</v>
      </c>
      <c r="AE40" s="664"/>
      <c r="AF40" s="664"/>
      <c r="AG40" s="664"/>
      <c r="AH40" s="664"/>
      <c r="AI40" s="664"/>
      <c r="AJ40" s="664"/>
      <c r="AK40" s="664"/>
      <c r="AL40" s="630" t="s">
        <v>122</v>
      </c>
      <c r="AM40" s="631"/>
      <c r="AN40" s="631"/>
      <c r="AO40" s="665"/>
      <c r="AQ40" s="658" t="s">
        <v>332</v>
      </c>
      <c r="AR40" s="659"/>
      <c r="AS40" s="659"/>
      <c r="AT40" s="659"/>
      <c r="AU40" s="659"/>
      <c r="AV40" s="659"/>
      <c r="AW40" s="659"/>
      <c r="AX40" s="659"/>
      <c r="AY40" s="660"/>
      <c r="AZ40" s="627" t="s">
        <v>122</v>
      </c>
      <c r="BA40" s="628"/>
      <c r="BB40" s="628"/>
      <c r="BC40" s="628"/>
      <c r="BD40" s="636"/>
      <c r="BE40" s="636"/>
      <c r="BF40" s="661"/>
      <c r="BG40" s="666" t="s">
        <v>333</v>
      </c>
      <c r="BH40" s="667"/>
      <c r="BI40" s="667"/>
      <c r="BJ40" s="667"/>
      <c r="BK40" s="667"/>
      <c r="BL40" s="223"/>
      <c r="BM40" s="625" t="s">
        <v>334</v>
      </c>
      <c r="BN40" s="625"/>
      <c r="BO40" s="625"/>
      <c r="BP40" s="625"/>
      <c r="BQ40" s="625"/>
      <c r="BR40" s="625"/>
      <c r="BS40" s="625"/>
      <c r="BT40" s="625"/>
      <c r="BU40" s="626"/>
      <c r="BV40" s="627">
        <v>95</v>
      </c>
      <c r="BW40" s="628"/>
      <c r="BX40" s="628"/>
      <c r="BY40" s="628"/>
      <c r="BZ40" s="628"/>
      <c r="CA40" s="628"/>
      <c r="CB40" s="662"/>
      <c r="CD40" s="624" t="s">
        <v>335</v>
      </c>
      <c r="CE40" s="625"/>
      <c r="CF40" s="625"/>
      <c r="CG40" s="625"/>
      <c r="CH40" s="625"/>
      <c r="CI40" s="625"/>
      <c r="CJ40" s="625"/>
      <c r="CK40" s="625"/>
      <c r="CL40" s="625"/>
      <c r="CM40" s="625"/>
      <c r="CN40" s="625"/>
      <c r="CO40" s="625"/>
      <c r="CP40" s="625"/>
      <c r="CQ40" s="626"/>
      <c r="CR40" s="627">
        <v>480</v>
      </c>
      <c r="CS40" s="628"/>
      <c r="CT40" s="628"/>
      <c r="CU40" s="628"/>
      <c r="CV40" s="628"/>
      <c r="CW40" s="628"/>
      <c r="CX40" s="628"/>
      <c r="CY40" s="629"/>
      <c r="CZ40" s="630">
        <v>0</v>
      </c>
      <c r="DA40" s="638"/>
      <c r="DB40" s="638"/>
      <c r="DC40" s="639"/>
      <c r="DD40" s="633" t="s">
        <v>122</v>
      </c>
      <c r="DE40" s="628"/>
      <c r="DF40" s="628"/>
      <c r="DG40" s="628"/>
      <c r="DH40" s="628"/>
      <c r="DI40" s="628"/>
      <c r="DJ40" s="628"/>
      <c r="DK40" s="629"/>
      <c r="DL40" s="633" t="s">
        <v>122</v>
      </c>
      <c r="DM40" s="628"/>
      <c r="DN40" s="628"/>
      <c r="DO40" s="628"/>
      <c r="DP40" s="628"/>
      <c r="DQ40" s="628"/>
      <c r="DR40" s="628"/>
      <c r="DS40" s="628"/>
      <c r="DT40" s="628"/>
      <c r="DU40" s="628"/>
      <c r="DV40" s="629"/>
      <c r="DW40" s="630" t="s">
        <v>122</v>
      </c>
      <c r="DX40" s="638"/>
      <c r="DY40" s="638"/>
      <c r="DZ40" s="638"/>
      <c r="EA40" s="638"/>
      <c r="EB40" s="638"/>
      <c r="EC40" s="652"/>
    </row>
    <row r="41" spans="2:133" ht="11.25" customHeight="1" x14ac:dyDescent="0.15">
      <c r="B41" s="608" t="s">
        <v>336</v>
      </c>
      <c r="C41" s="609"/>
      <c r="D41" s="609"/>
      <c r="E41" s="609"/>
      <c r="F41" s="609"/>
      <c r="G41" s="609"/>
      <c r="H41" s="609"/>
      <c r="I41" s="609"/>
      <c r="J41" s="609"/>
      <c r="K41" s="609"/>
      <c r="L41" s="609"/>
      <c r="M41" s="609"/>
      <c r="N41" s="609"/>
      <c r="O41" s="609"/>
      <c r="P41" s="609"/>
      <c r="Q41" s="610"/>
      <c r="R41" s="611">
        <v>2941597</v>
      </c>
      <c r="S41" s="649"/>
      <c r="T41" s="649"/>
      <c r="U41" s="649"/>
      <c r="V41" s="649"/>
      <c r="W41" s="649"/>
      <c r="X41" s="649"/>
      <c r="Y41" s="653"/>
      <c r="Z41" s="654">
        <v>100</v>
      </c>
      <c r="AA41" s="654"/>
      <c r="AB41" s="654"/>
      <c r="AC41" s="654"/>
      <c r="AD41" s="655">
        <v>1252250</v>
      </c>
      <c r="AE41" s="655"/>
      <c r="AF41" s="655"/>
      <c r="AG41" s="655"/>
      <c r="AH41" s="655"/>
      <c r="AI41" s="655"/>
      <c r="AJ41" s="655"/>
      <c r="AK41" s="655"/>
      <c r="AL41" s="614">
        <v>100</v>
      </c>
      <c r="AM41" s="656"/>
      <c r="AN41" s="656"/>
      <c r="AO41" s="657"/>
      <c r="AQ41" s="658" t="s">
        <v>337</v>
      </c>
      <c r="AR41" s="659"/>
      <c r="AS41" s="659"/>
      <c r="AT41" s="659"/>
      <c r="AU41" s="659"/>
      <c r="AV41" s="659"/>
      <c r="AW41" s="659"/>
      <c r="AX41" s="659"/>
      <c r="AY41" s="660"/>
      <c r="AZ41" s="627">
        <v>31315</v>
      </c>
      <c r="BA41" s="628"/>
      <c r="BB41" s="628"/>
      <c r="BC41" s="628"/>
      <c r="BD41" s="636"/>
      <c r="BE41" s="636"/>
      <c r="BF41" s="661"/>
      <c r="BG41" s="666"/>
      <c r="BH41" s="667"/>
      <c r="BI41" s="667"/>
      <c r="BJ41" s="667"/>
      <c r="BK41" s="667"/>
      <c r="BL41" s="223"/>
      <c r="BM41" s="625" t="s">
        <v>338</v>
      </c>
      <c r="BN41" s="625"/>
      <c r="BO41" s="625"/>
      <c r="BP41" s="625"/>
      <c r="BQ41" s="625"/>
      <c r="BR41" s="625"/>
      <c r="BS41" s="625"/>
      <c r="BT41" s="625"/>
      <c r="BU41" s="626"/>
      <c r="BV41" s="627" t="s">
        <v>122</v>
      </c>
      <c r="BW41" s="628"/>
      <c r="BX41" s="628"/>
      <c r="BY41" s="628"/>
      <c r="BZ41" s="628"/>
      <c r="CA41" s="628"/>
      <c r="CB41" s="662"/>
      <c r="CD41" s="624" t="s">
        <v>339</v>
      </c>
      <c r="CE41" s="625"/>
      <c r="CF41" s="625"/>
      <c r="CG41" s="625"/>
      <c r="CH41" s="625"/>
      <c r="CI41" s="625"/>
      <c r="CJ41" s="625"/>
      <c r="CK41" s="625"/>
      <c r="CL41" s="625"/>
      <c r="CM41" s="625"/>
      <c r="CN41" s="625"/>
      <c r="CO41" s="625"/>
      <c r="CP41" s="625"/>
      <c r="CQ41" s="626"/>
      <c r="CR41" s="627" t="s">
        <v>122</v>
      </c>
      <c r="CS41" s="636"/>
      <c r="CT41" s="636"/>
      <c r="CU41" s="636"/>
      <c r="CV41" s="636"/>
      <c r="CW41" s="636"/>
      <c r="CX41" s="636"/>
      <c r="CY41" s="637"/>
      <c r="CZ41" s="630" t="s">
        <v>122</v>
      </c>
      <c r="DA41" s="638"/>
      <c r="DB41" s="638"/>
      <c r="DC41" s="639"/>
      <c r="DD41" s="633" t="s">
        <v>122</v>
      </c>
      <c r="DE41" s="636"/>
      <c r="DF41" s="636"/>
      <c r="DG41" s="636"/>
      <c r="DH41" s="636"/>
      <c r="DI41" s="636"/>
      <c r="DJ41" s="636"/>
      <c r="DK41" s="637"/>
      <c r="DL41" s="605"/>
      <c r="DM41" s="606"/>
      <c r="DN41" s="606"/>
      <c r="DO41" s="606"/>
      <c r="DP41" s="606"/>
      <c r="DQ41" s="606"/>
      <c r="DR41" s="606"/>
      <c r="DS41" s="606"/>
      <c r="DT41" s="606"/>
      <c r="DU41" s="606"/>
      <c r="DV41" s="607"/>
      <c r="DW41" s="602"/>
      <c r="DX41" s="603"/>
      <c r="DY41" s="603"/>
      <c r="DZ41" s="603"/>
      <c r="EA41" s="603"/>
      <c r="EB41" s="603"/>
      <c r="EC41" s="604"/>
    </row>
    <row r="42" spans="2:133" ht="11.25" customHeight="1" x14ac:dyDescent="0.15">
      <c r="AQ42" s="646" t="s">
        <v>340</v>
      </c>
      <c r="AR42" s="647"/>
      <c r="AS42" s="647"/>
      <c r="AT42" s="647"/>
      <c r="AU42" s="647"/>
      <c r="AV42" s="647"/>
      <c r="AW42" s="647"/>
      <c r="AX42" s="647"/>
      <c r="AY42" s="648"/>
      <c r="AZ42" s="611">
        <v>83641</v>
      </c>
      <c r="BA42" s="649"/>
      <c r="BB42" s="649"/>
      <c r="BC42" s="649"/>
      <c r="BD42" s="612"/>
      <c r="BE42" s="612"/>
      <c r="BF42" s="650"/>
      <c r="BG42" s="668"/>
      <c r="BH42" s="669"/>
      <c r="BI42" s="669"/>
      <c r="BJ42" s="669"/>
      <c r="BK42" s="669"/>
      <c r="BL42" s="224"/>
      <c r="BM42" s="609" t="s">
        <v>341</v>
      </c>
      <c r="BN42" s="609"/>
      <c r="BO42" s="609"/>
      <c r="BP42" s="609"/>
      <c r="BQ42" s="609"/>
      <c r="BR42" s="609"/>
      <c r="BS42" s="609"/>
      <c r="BT42" s="609"/>
      <c r="BU42" s="610"/>
      <c r="BV42" s="611">
        <v>375</v>
      </c>
      <c r="BW42" s="649"/>
      <c r="BX42" s="649"/>
      <c r="BY42" s="649"/>
      <c r="BZ42" s="649"/>
      <c r="CA42" s="649"/>
      <c r="CB42" s="651"/>
      <c r="CD42" s="624" t="s">
        <v>342</v>
      </c>
      <c r="CE42" s="625"/>
      <c r="CF42" s="625"/>
      <c r="CG42" s="625"/>
      <c r="CH42" s="625"/>
      <c r="CI42" s="625"/>
      <c r="CJ42" s="625"/>
      <c r="CK42" s="625"/>
      <c r="CL42" s="625"/>
      <c r="CM42" s="625"/>
      <c r="CN42" s="625"/>
      <c r="CO42" s="625"/>
      <c r="CP42" s="625"/>
      <c r="CQ42" s="626"/>
      <c r="CR42" s="627">
        <v>996211</v>
      </c>
      <c r="CS42" s="636"/>
      <c r="CT42" s="636"/>
      <c r="CU42" s="636"/>
      <c r="CV42" s="636"/>
      <c r="CW42" s="636"/>
      <c r="CX42" s="636"/>
      <c r="CY42" s="637"/>
      <c r="CZ42" s="630">
        <v>35.200000000000003</v>
      </c>
      <c r="DA42" s="638"/>
      <c r="DB42" s="638"/>
      <c r="DC42" s="639"/>
      <c r="DD42" s="633">
        <v>38493</v>
      </c>
      <c r="DE42" s="636"/>
      <c r="DF42" s="636"/>
      <c r="DG42" s="636"/>
      <c r="DH42" s="636"/>
      <c r="DI42" s="636"/>
      <c r="DJ42" s="636"/>
      <c r="DK42" s="637"/>
      <c r="DL42" s="605"/>
      <c r="DM42" s="606"/>
      <c r="DN42" s="606"/>
      <c r="DO42" s="606"/>
      <c r="DP42" s="606"/>
      <c r="DQ42" s="606"/>
      <c r="DR42" s="606"/>
      <c r="DS42" s="606"/>
      <c r="DT42" s="606"/>
      <c r="DU42" s="606"/>
      <c r="DV42" s="607"/>
      <c r="DW42" s="602"/>
      <c r="DX42" s="603"/>
      <c r="DY42" s="603"/>
      <c r="DZ42" s="603"/>
      <c r="EA42" s="603"/>
      <c r="EB42" s="603"/>
      <c r="EC42" s="604"/>
    </row>
    <row r="43" spans="2:133" ht="11.25" customHeight="1" x14ac:dyDescent="0.15">
      <c r="B43" s="214" t="s">
        <v>343</v>
      </c>
      <c r="CD43" s="624" t="s">
        <v>344</v>
      </c>
      <c r="CE43" s="625"/>
      <c r="CF43" s="625"/>
      <c r="CG43" s="625"/>
      <c r="CH43" s="625"/>
      <c r="CI43" s="625"/>
      <c r="CJ43" s="625"/>
      <c r="CK43" s="625"/>
      <c r="CL43" s="625"/>
      <c r="CM43" s="625"/>
      <c r="CN43" s="625"/>
      <c r="CO43" s="625"/>
      <c r="CP43" s="625"/>
      <c r="CQ43" s="626"/>
      <c r="CR43" s="627">
        <v>8568</v>
      </c>
      <c r="CS43" s="636"/>
      <c r="CT43" s="636"/>
      <c r="CU43" s="636"/>
      <c r="CV43" s="636"/>
      <c r="CW43" s="636"/>
      <c r="CX43" s="636"/>
      <c r="CY43" s="637"/>
      <c r="CZ43" s="630">
        <v>0.3</v>
      </c>
      <c r="DA43" s="638"/>
      <c r="DB43" s="638"/>
      <c r="DC43" s="639"/>
      <c r="DD43" s="633">
        <v>8568</v>
      </c>
      <c r="DE43" s="636"/>
      <c r="DF43" s="636"/>
      <c r="DG43" s="636"/>
      <c r="DH43" s="636"/>
      <c r="DI43" s="636"/>
      <c r="DJ43" s="636"/>
      <c r="DK43" s="637"/>
      <c r="DL43" s="605"/>
      <c r="DM43" s="606"/>
      <c r="DN43" s="606"/>
      <c r="DO43" s="606"/>
      <c r="DP43" s="606"/>
      <c r="DQ43" s="606"/>
      <c r="DR43" s="606"/>
      <c r="DS43" s="606"/>
      <c r="DT43" s="606"/>
      <c r="DU43" s="606"/>
      <c r="DV43" s="607"/>
      <c r="DW43" s="602"/>
      <c r="DX43" s="603"/>
      <c r="DY43" s="603"/>
      <c r="DZ43" s="603"/>
      <c r="EA43" s="603"/>
      <c r="EB43" s="603"/>
      <c r="EC43" s="604"/>
    </row>
    <row r="44" spans="2:133" ht="11.25" customHeight="1" x14ac:dyDescent="0.15">
      <c r="B44" s="634" t="s">
        <v>345</v>
      </c>
      <c r="C44" s="634"/>
      <c r="D44" s="634"/>
      <c r="E44" s="634"/>
      <c r="F44" s="634"/>
      <c r="G44" s="634"/>
      <c r="H44" s="634"/>
      <c r="I44" s="634"/>
      <c r="J44" s="634"/>
      <c r="K44" s="634"/>
      <c r="L44" s="634"/>
      <c r="M44" s="634"/>
      <c r="N44" s="634"/>
      <c r="O44" s="634"/>
      <c r="P44" s="634"/>
      <c r="Q44" s="634"/>
      <c r="R44" s="634"/>
      <c r="S44" s="634"/>
      <c r="T44" s="634"/>
      <c r="U44" s="634"/>
      <c r="V44" s="634"/>
      <c r="W44" s="634"/>
      <c r="X44" s="634"/>
      <c r="Y44" s="634"/>
      <c r="Z44" s="634"/>
      <c r="AA44" s="634"/>
      <c r="AB44" s="634"/>
      <c r="AC44" s="634"/>
      <c r="AD44" s="634"/>
      <c r="AE44" s="634"/>
      <c r="AF44" s="634"/>
      <c r="AG44" s="634"/>
      <c r="AH44" s="634"/>
      <c r="AI44" s="634"/>
      <c r="AJ44" s="634"/>
      <c r="AK44" s="634"/>
      <c r="AL44" s="634"/>
      <c r="AM44" s="634"/>
      <c r="AN44" s="634"/>
      <c r="AO44" s="634"/>
      <c r="AP44" s="634"/>
      <c r="AQ44" s="634"/>
      <c r="AR44" s="634"/>
      <c r="AS44" s="634"/>
      <c r="AT44" s="634"/>
      <c r="AU44" s="634"/>
      <c r="AV44" s="634"/>
      <c r="AW44" s="634"/>
      <c r="AX44" s="634"/>
      <c r="AY44" s="634"/>
      <c r="AZ44" s="634"/>
      <c r="BA44" s="634"/>
      <c r="BB44" s="634"/>
      <c r="BC44" s="634"/>
      <c r="BD44" s="634"/>
      <c r="BE44" s="634"/>
      <c r="BF44" s="634"/>
      <c r="BG44" s="634"/>
      <c r="BH44" s="634"/>
      <c r="BI44" s="634"/>
      <c r="BJ44" s="634"/>
      <c r="BK44" s="634"/>
      <c r="BL44" s="634"/>
      <c r="BM44" s="634"/>
      <c r="BN44" s="634"/>
      <c r="BO44" s="634"/>
      <c r="BP44" s="634"/>
      <c r="BQ44" s="634"/>
      <c r="BR44" s="634"/>
      <c r="BS44" s="634"/>
      <c r="BT44" s="634"/>
      <c r="BU44" s="634"/>
      <c r="BV44" s="634"/>
      <c r="BW44" s="634"/>
      <c r="BX44" s="634"/>
      <c r="BY44" s="634"/>
      <c r="BZ44" s="634"/>
      <c r="CA44" s="634"/>
      <c r="CB44" s="634"/>
      <c r="CC44" s="635"/>
      <c r="CD44" s="640" t="s">
        <v>293</v>
      </c>
      <c r="CE44" s="641"/>
      <c r="CF44" s="624" t="s">
        <v>346</v>
      </c>
      <c r="CG44" s="625"/>
      <c r="CH44" s="625"/>
      <c r="CI44" s="625"/>
      <c r="CJ44" s="625"/>
      <c r="CK44" s="625"/>
      <c r="CL44" s="625"/>
      <c r="CM44" s="625"/>
      <c r="CN44" s="625"/>
      <c r="CO44" s="625"/>
      <c r="CP44" s="625"/>
      <c r="CQ44" s="626"/>
      <c r="CR44" s="627">
        <v>993923</v>
      </c>
      <c r="CS44" s="628"/>
      <c r="CT44" s="628"/>
      <c r="CU44" s="628"/>
      <c r="CV44" s="628"/>
      <c r="CW44" s="628"/>
      <c r="CX44" s="628"/>
      <c r="CY44" s="629"/>
      <c r="CZ44" s="630">
        <v>35.1</v>
      </c>
      <c r="DA44" s="631"/>
      <c r="DB44" s="631"/>
      <c r="DC44" s="632"/>
      <c r="DD44" s="633">
        <v>37605</v>
      </c>
      <c r="DE44" s="628"/>
      <c r="DF44" s="628"/>
      <c r="DG44" s="628"/>
      <c r="DH44" s="628"/>
      <c r="DI44" s="628"/>
      <c r="DJ44" s="628"/>
      <c r="DK44" s="629"/>
      <c r="DL44" s="605"/>
      <c r="DM44" s="606"/>
      <c r="DN44" s="606"/>
      <c r="DO44" s="606"/>
      <c r="DP44" s="606"/>
      <c r="DQ44" s="606"/>
      <c r="DR44" s="606"/>
      <c r="DS44" s="606"/>
      <c r="DT44" s="606"/>
      <c r="DU44" s="606"/>
      <c r="DV44" s="607"/>
      <c r="DW44" s="602"/>
      <c r="DX44" s="603"/>
      <c r="DY44" s="603"/>
      <c r="DZ44" s="603"/>
      <c r="EA44" s="603"/>
      <c r="EB44" s="603"/>
      <c r="EC44" s="604"/>
    </row>
    <row r="45" spans="2:133" ht="11.25" customHeight="1" x14ac:dyDescent="0.15">
      <c r="B45" s="634" t="s">
        <v>347</v>
      </c>
      <c r="C45" s="634"/>
      <c r="D45" s="634"/>
      <c r="E45" s="634"/>
      <c r="F45" s="634"/>
      <c r="G45" s="634"/>
      <c r="H45" s="634"/>
      <c r="I45" s="634"/>
      <c r="J45" s="634"/>
      <c r="K45" s="634"/>
      <c r="L45" s="634"/>
      <c r="M45" s="634"/>
      <c r="N45" s="634"/>
      <c r="O45" s="634"/>
      <c r="P45" s="634"/>
      <c r="Q45" s="634"/>
      <c r="R45" s="634"/>
      <c r="S45" s="634"/>
      <c r="T45" s="634"/>
      <c r="U45" s="634"/>
      <c r="V45" s="634"/>
      <c r="W45" s="634"/>
      <c r="X45" s="634"/>
      <c r="Y45" s="634"/>
      <c r="Z45" s="634"/>
      <c r="AA45" s="634"/>
      <c r="AB45" s="634"/>
      <c r="AC45" s="634"/>
      <c r="AD45" s="634"/>
      <c r="AE45" s="634"/>
      <c r="AF45" s="634"/>
      <c r="AG45" s="634"/>
      <c r="AH45" s="634"/>
      <c r="AI45" s="634"/>
      <c r="AJ45" s="634"/>
      <c r="AK45" s="634"/>
      <c r="AL45" s="634"/>
      <c r="AM45" s="634"/>
      <c r="AN45" s="634"/>
      <c r="AO45" s="634"/>
      <c r="AP45" s="634"/>
      <c r="AQ45" s="634"/>
      <c r="AR45" s="634"/>
      <c r="AS45" s="634"/>
      <c r="AT45" s="634"/>
      <c r="AU45" s="634"/>
      <c r="AV45" s="634"/>
      <c r="AW45" s="634"/>
      <c r="AX45" s="634"/>
      <c r="AY45" s="634"/>
      <c r="AZ45" s="634"/>
      <c r="BA45" s="634"/>
      <c r="BB45" s="634"/>
      <c r="BC45" s="634"/>
      <c r="BD45" s="634"/>
      <c r="BE45" s="634"/>
      <c r="BF45" s="634"/>
      <c r="BG45" s="634"/>
      <c r="BH45" s="634"/>
      <c r="BI45" s="634"/>
      <c r="BJ45" s="634"/>
      <c r="BK45" s="634"/>
      <c r="BL45" s="634"/>
      <c r="BM45" s="634"/>
      <c r="BN45" s="634"/>
      <c r="BO45" s="634"/>
      <c r="BP45" s="634"/>
      <c r="BQ45" s="634"/>
      <c r="BR45" s="634"/>
      <c r="BS45" s="634"/>
      <c r="BT45" s="634"/>
      <c r="BU45" s="634"/>
      <c r="BV45" s="634"/>
      <c r="BW45" s="634"/>
      <c r="BX45" s="634"/>
      <c r="BY45" s="634"/>
      <c r="BZ45" s="634"/>
      <c r="CA45" s="634"/>
      <c r="CB45" s="634"/>
      <c r="CC45" s="635"/>
      <c r="CD45" s="642"/>
      <c r="CE45" s="643"/>
      <c r="CF45" s="624" t="s">
        <v>348</v>
      </c>
      <c r="CG45" s="625"/>
      <c r="CH45" s="625"/>
      <c r="CI45" s="625"/>
      <c r="CJ45" s="625"/>
      <c r="CK45" s="625"/>
      <c r="CL45" s="625"/>
      <c r="CM45" s="625"/>
      <c r="CN45" s="625"/>
      <c r="CO45" s="625"/>
      <c r="CP45" s="625"/>
      <c r="CQ45" s="626"/>
      <c r="CR45" s="627">
        <v>181798</v>
      </c>
      <c r="CS45" s="636"/>
      <c r="CT45" s="636"/>
      <c r="CU45" s="636"/>
      <c r="CV45" s="636"/>
      <c r="CW45" s="636"/>
      <c r="CX45" s="636"/>
      <c r="CY45" s="637"/>
      <c r="CZ45" s="630">
        <v>6.4</v>
      </c>
      <c r="DA45" s="638"/>
      <c r="DB45" s="638"/>
      <c r="DC45" s="639"/>
      <c r="DD45" s="633">
        <v>8769</v>
      </c>
      <c r="DE45" s="636"/>
      <c r="DF45" s="636"/>
      <c r="DG45" s="636"/>
      <c r="DH45" s="636"/>
      <c r="DI45" s="636"/>
      <c r="DJ45" s="636"/>
      <c r="DK45" s="637"/>
      <c r="DL45" s="605"/>
      <c r="DM45" s="606"/>
      <c r="DN45" s="606"/>
      <c r="DO45" s="606"/>
      <c r="DP45" s="606"/>
      <c r="DQ45" s="606"/>
      <c r="DR45" s="606"/>
      <c r="DS45" s="606"/>
      <c r="DT45" s="606"/>
      <c r="DU45" s="606"/>
      <c r="DV45" s="607"/>
      <c r="DW45" s="602"/>
      <c r="DX45" s="603"/>
      <c r="DY45" s="603"/>
      <c r="DZ45" s="603"/>
      <c r="EA45" s="603"/>
      <c r="EB45" s="603"/>
      <c r="EC45" s="604"/>
    </row>
    <row r="46" spans="2:133" ht="11.25" customHeight="1" x14ac:dyDescent="0.15">
      <c r="B46" s="225"/>
      <c r="CD46" s="642"/>
      <c r="CE46" s="643"/>
      <c r="CF46" s="624" t="s">
        <v>349</v>
      </c>
      <c r="CG46" s="625"/>
      <c r="CH46" s="625"/>
      <c r="CI46" s="625"/>
      <c r="CJ46" s="625"/>
      <c r="CK46" s="625"/>
      <c r="CL46" s="625"/>
      <c r="CM46" s="625"/>
      <c r="CN46" s="625"/>
      <c r="CO46" s="625"/>
      <c r="CP46" s="625"/>
      <c r="CQ46" s="626"/>
      <c r="CR46" s="627">
        <v>800019</v>
      </c>
      <c r="CS46" s="628"/>
      <c r="CT46" s="628"/>
      <c r="CU46" s="628"/>
      <c r="CV46" s="628"/>
      <c r="CW46" s="628"/>
      <c r="CX46" s="628"/>
      <c r="CY46" s="629"/>
      <c r="CZ46" s="630">
        <v>28.3</v>
      </c>
      <c r="DA46" s="631"/>
      <c r="DB46" s="631"/>
      <c r="DC46" s="632"/>
      <c r="DD46" s="633">
        <v>16730</v>
      </c>
      <c r="DE46" s="628"/>
      <c r="DF46" s="628"/>
      <c r="DG46" s="628"/>
      <c r="DH46" s="628"/>
      <c r="DI46" s="628"/>
      <c r="DJ46" s="628"/>
      <c r="DK46" s="629"/>
      <c r="DL46" s="605"/>
      <c r="DM46" s="606"/>
      <c r="DN46" s="606"/>
      <c r="DO46" s="606"/>
      <c r="DP46" s="606"/>
      <c r="DQ46" s="606"/>
      <c r="DR46" s="606"/>
      <c r="DS46" s="606"/>
      <c r="DT46" s="606"/>
      <c r="DU46" s="606"/>
      <c r="DV46" s="607"/>
      <c r="DW46" s="602"/>
      <c r="DX46" s="603"/>
      <c r="DY46" s="603"/>
      <c r="DZ46" s="603"/>
      <c r="EA46" s="603"/>
      <c r="EB46" s="603"/>
      <c r="EC46" s="604"/>
    </row>
    <row r="47" spans="2:133" ht="11.25" customHeight="1" x14ac:dyDescent="0.15">
      <c r="B47" s="225"/>
      <c r="CD47" s="642"/>
      <c r="CE47" s="643"/>
      <c r="CF47" s="624" t="s">
        <v>350</v>
      </c>
      <c r="CG47" s="625"/>
      <c r="CH47" s="625"/>
      <c r="CI47" s="625"/>
      <c r="CJ47" s="625"/>
      <c r="CK47" s="625"/>
      <c r="CL47" s="625"/>
      <c r="CM47" s="625"/>
      <c r="CN47" s="625"/>
      <c r="CO47" s="625"/>
      <c r="CP47" s="625"/>
      <c r="CQ47" s="626"/>
      <c r="CR47" s="627">
        <v>2288</v>
      </c>
      <c r="CS47" s="636"/>
      <c r="CT47" s="636"/>
      <c r="CU47" s="636"/>
      <c r="CV47" s="636"/>
      <c r="CW47" s="636"/>
      <c r="CX47" s="636"/>
      <c r="CY47" s="637"/>
      <c r="CZ47" s="630">
        <v>0.1</v>
      </c>
      <c r="DA47" s="638"/>
      <c r="DB47" s="638"/>
      <c r="DC47" s="639"/>
      <c r="DD47" s="633">
        <v>888</v>
      </c>
      <c r="DE47" s="636"/>
      <c r="DF47" s="636"/>
      <c r="DG47" s="636"/>
      <c r="DH47" s="636"/>
      <c r="DI47" s="636"/>
      <c r="DJ47" s="636"/>
      <c r="DK47" s="637"/>
      <c r="DL47" s="605"/>
      <c r="DM47" s="606"/>
      <c r="DN47" s="606"/>
      <c r="DO47" s="606"/>
      <c r="DP47" s="606"/>
      <c r="DQ47" s="606"/>
      <c r="DR47" s="606"/>
      <c r="DS47" s="606"/>
      <c r="DT47" s="606"/>
      <c r="DU47" s="606"/>
      <c r="DV47" s="607"/>
      <c r="DW47" s="602"/>
      <c r="DX47" s="603"/>
      <c r="DY47" s="603"/>
      <c r="DZ47" s="603"/>
      <c r="EA47" s="603"/>
      <c r="EB47" s="603"/>
      <c r="EC47" s="604"/>
    </row>
    <row r="48" spans="2:133" x14ac:dyDescent="0.15">
      <c r="B48" s="225"/>
      <c r="CD48" s="644"/>
      <c r="CE48" s="645"/>
      <c r="CF48" s="624" t="s">
        <v>351</v>
      </c>
      <c r="CG48" s="625"/>
      <c r="CH48" s="625"/>
      <c r="CI48" s="625"/>
      <c r="CJ48" s="625"/>
      <c r="CK48" s="625"/>
      <c r="CL48" s="625"/>
      <c r="CM48" s="625"/>
      <c r="CN48" s="625"/>
      <c r="CO48" s="625"/>
      <c r="CP48" s="625"/>
      <c r="CQ48" s="626"/>
      <c r="CR48" s="627" t="s">
        <v>122</v>
      </c>
      <c r="CS48" s="628"/>
      <c r="CT48" s="628"/>
      <c r="CU48" s="628"/>
      <c r="CV48" s="628"/>
      <c r="CW48" s="628"/>
      <c r="CX48" s="628"/>
      <c r="CY48" s="629"/>
      <c r="CZ48" s="630" t="s">
        <v>122</v>
      </c>
      <c r="DA48" s="631"/>
      <c r="DB48" s="631"/>
      <c r="DC48" s="632"/>
      <c r="DD48" s="633" t="s">
        <v>122</v>
      </c>
      <c r="DE48" s="628"/>
      <c r="DF48" s="628"/>
      <c r="DG48" s="628"/>
      <c r="DH48" s="628"/>
      <c r="DI48" s="628"/>
      <c r="DJ48" s="628"/>
      <c r="DK48" s="629"/>
      <c r="DL48" s="605"/>
      <c r="DM48" s="606"/>
      <c r="DN48" s="606"/>
      <c r="DO48" s="606"/>
      <c r="DP48" s="606"/>
      <c r="DQ48" s="606"/>
      <c r="DR48" s="606"/>
      <c r="DS48" s="606"/>
      <c r="DT48" s="606"/>
      <c r="DU48" s="606"/>
      <c r="DV48" s="607"/>
      <c r="DW48" s="602"/>
      <c r="DX48" s="603"/>
      <c r="DY48" s="603"/>
      <c r="DZ48" s="603"/>
      <c r="EA48" s="603"/>
      <c r="EB48" s="603"/>
      <c r="EC48" s="604"/>
    </row>
    <row r="49" spans="2:133" ht="11.25" customHeight="1" x14ac:dyDescent="0.15">
      <c r="B49" s="225"/>
      <c r="CD49" s="608" t="s">
        <v>352</v>
      </c>
      <c r="CE49" s="609"/>
      <c r="CF49" s="609"/>
      <c r="CG49" s="609"/>
      <c r="CH49" s="609"/>
      <c r="CI49" s="609"/>
      <c r="CJ49" s="609"/>
      <c r="CK49" s="609"/>
      <c r="CL49" s="609"/>
      <c r="CM49" s="609"/>
      <c r="CN49" s="609"/>
      <c r="CO49" s="609"/>
      <c r="CP49" s="609"/>
      <c r="CQ49" s="610"/>
      <c r="CR49" s="611">
        <v>2831253</v>
      </c>
      <c r="CS49" s="612"/>
      <c r="CT49" s="612"/>
      <c r="CU49" s="612"/>
      <c r="CV49" s="612"/>
      <c r="CW49" s="612"/>
      <c r="CX49" s="612"/>
      <c r="CY49" s="613"/>
      <c r="CZ49" s="614">
        <v>100</v>
      </c>
      <c r="DA49" s="615"/>
      <c r="DB49" s="615"/>
      <c r="DC49" s="616"/>
      <c r="DD49" s="617">
        <v>1522695</v>
      </c>
      <c r="DE49" s="612"/>
      <c r="DF49" s="612"/>
      <c r="DG49" s="612"/>
      <c r="DH49" s="612"/>
      <c r="DI49" s="612"/>
      <c r="DJ49" s="612"/>
      <c r="DK49" s="613"/>
      <c r="DL49" s="618"/>
      <c r="DM49" s="619"/>
      <c r="DN49" s="619"/>
      <c r="DO49" s="619"/>
      <c r="DP49" s="619"/>
      <c r="DQ49" s="619"/>
      <c r="DR49" s="619"/>
      <c r="DS49" s="619"/>
      <c r="DT49" s="619"/>
      <c r="DU49" s="619"/>
      <c r="DV49" s="620"/>
      <c r="DW49" s="621"/>
      <c r="DX49" s="622"/>
      <c r="DY49" s="622"/>
      <c r="DZ49" s="622"/>
      <c r="EA49" s="622"/>
      <c r="EB49" s="622"/>
      <c r="EC49" s="623"/>
    </row>
  </sheetData>
  <sheetProtection algorithmName="SHA-512" hashValue="VaiZFUlZLBd8wpEcO8aUvFVLZwoVEl2lJajKxfYIv+fy8RyXhyAnpFxSQjAEm8BxL4Iz/aMOqVoiST/DwOTV2A==" saltValue="OYQRb+1cvJS/x/hes535KQ=="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21:CQ21"/>
    <mergeCell ref="CR21:CY21"/>
    <mergeCell ref="CZ21:DC21"/>
    <mergeCell ref="DD21:DP21"/>
    <mergeCell ref="CD23:CQ23"/>
    <mergeCell ref="CR23:CY23"/>
    <mergeCell ref="CZ23:DC23"/>
    <mergeCell ref="DD23:DK23"/>
    <mergeCell ref="DL23:DV23"/>
    <mergeCell ref="AP24:BF24"/>
    <mergeCell ref="DL25:DV25"/>
    <mergeCell ref="DW25:EC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G26:BN26"/>
    <mergeCell ref="BO26:BR26"/>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BS25:CB25"/>
    <mergeCell ref="CD25:CQ25"/>
    <mergeCell ref="CR25:CY25"/>
    <mergeCell ref="CZ25:DC25"/>
    <mergeCell ref="DD25:DK25"/>
    <mergeCell ref="CD27:CQ27"/>
    <mergeCell ref="CR27:CY27"/>
    <mergeCell ref="CZ27:DC27"/>
    <mergeCell ref="DD27:DK27"/>
    <mergeCell ref="DL27:DV27"/>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R26:Y26"/>
    <mergeCell ref="Z26:AC26"/>
    <mergeCell ref="AD26:AK26"/>
    <mergeCell ref="AL26:AO26"/>
    <mergeCell ref="AP26:BF26"/>
    <mergeCell ref="DD28:DK28"/>
    <mergeCell ref="DL28:DV28"/>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DW29:EC29"/>
    <mergeCell ref="B30:Q30"/>
    <mergeCell ref="R30:Y30"/>
    <mergeCell ref="Z30:AC30"/>
    <mergeCell ref="AD30:AK30"/>
    <mergeCell ref="AL30:AO30"/>
    <mergeCell ref="AP30:BF30"/>
    <mergeCell ref="BG30:BQ30"/>
    <mergeCell ref="BO29:BR29"/>
    <mergeCell ref="BS29:CB29"/>
    <mergeCell ref="CD29:CE32"/>
    <mergeCell ref="CF29:CQ29"/>
    <mergeCell ref="CR29:CY29"/>
    <mergeCell ref="CZ29:DC29"/>
    <mergeCell ref="BR30:CB30"/>
    <mergeCell ref="CF30:CQ30"/>
    <mergeCell ref="CR30:CY30"/>
    <mergeCell ref="CZ30:DC30"/>
    <mergeCell ref="DD30:DK30"/>
    <mergeCell ref="DL30:DV30"/>
    <mergeCell ref="DW30:EC30"/>
    <mergeCell ref="B31:Q31"/>
    <mergeCell ref="R31:Y31"/>
    <mergeCell ref="Z31:AC31"/>
    <mergeCell ref="CZ31:DC31"/>
    <mergeCell ref="DD31:DK31"/>
    <mergeCell ref="DL31:DV31"/>
    <mergeCell ref="DW31:EC31"/>
    <mergeCell ref="BX31:CB31"/>
    <mergeCell ref="CF31:CQ31"/>
    <mergeCell ref="CR32:CY32"/>
    <mergeCell ref="CZ32:DC32"/>
    <mergeCell ref="DD32:DK32"/>
    <mergeCell ref="DL32:DV32"/>
    <mergeCell ref="DW32:EC32"/>
    <mergeCell ref="BX32:CB32"/>
    <mergeCell ref="CF32:CQ32"/>
    <mergeCell ref="AX31:BF31"/>
    <mergeCell ref="BG31:BL31"/>
    <mergeCell ref="BM31:BQ31"/>
    <mergeCell ref="BR31:BW31"/>
    <mergeCell ref="AD31:AK31"/>
    <mergeCell ref="AL31:AO31"/>
    <mergeCell ref="AP31:AS33"/>
    <mergeCell ref="AT31:AT33"/>
    <mergeCell ref="CR31:CY31"/>
    <mergeCell ref="AX32:BF32"/>
    <mergeCell ref="BG32:BL32"/>
    <mergeCell ref="BM32:BQ32"/>
    <mergeCell ref="BR32:BW32"/>
    <mergeCell ref="B32:Q32"/>
    <mergeCell ref="R32:Y32"/>
    <mergeCell ref="Z32:AC32"/>
    <mergeCell ref="AD32:AK32"/>
    <mergeCell ref="AL32:AO32"/>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Z33:AC33"/>
    <mergeCell ref="AD33:AK33"/>
    <mergeCell ref="AL33:AO33"/>
    <mergeCell ref="Z35:AC35"/>
    <mergeCell ref="AD35:AK35"/>
    <mergeCell ref="AL35:AO35"/>
    <mergeCell ref="AQ35:BF35"/>
    <mergeCell ref="CD34:CQ34"/>
    <mergeCell ref="CR34:CY34"/>
    <mergeCell ref="CZ34:DC34"/>
    <mergeCell ref="DD34:DK34"/>
    <mergeCell ref="DL34:DV34"/>
    <mergeCell ref="CD36:CQ36"/>
    <mergeCell ref="CR36:CY36"/>
    <mergeCell ref="CZ36:DC36"/>
    <mergeCell ref="DD36:DK36"/>
    <mergeCell ref="DL36:DV36"/>
    <mergeCell ref="DW36:EC36"/>
    <mergeCell ref="DW35:EC35"/>
    <mergeCell ref="B36:Q36"/>
    <mergeCell ref="R36:Y36"/>
    <mergeCell ref="Z36:AC36"/>
    <mergeCell ref="AD36:AK36"/>
    <mergeCell ref="AL36:AO36"/>
    <mergeCell ref="AQ36:AY36"/>
    <mergeCell ref="AZ36:BF36"/>
    <mergeCell ref="BG36:BU36"/>
    <mergeCell ref="BV36:CB36"/>
    <mergeCell ref="BG35:CB35"/>
    <mergeCell ref="CD35:CQ35"/>
    <mergeCell ref="CR35:CY35"/>
    <mergeCell ref="CZ35:DC35"/>
    <mergeCell ref="DD35:DK35"/>
    <mergeCell ref="DL35:DV35"/>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40:Q40"/>
    <mergeCell ref="R40:Y40"/>
    <mergeCell ref="Z40:AC40"/>
    <mergeCell ref="AD40:AK40"/>
    <mergeCell ref="AL40:AO40"/>
    <mergeCell ref="AQ40:AY40"/>
    <mergeCell ref="AZ40:BF40"/>
    <mergeCell ref="BG40:BK42"/>
    <mergeCell ref="BM40:BU40"/>
    <mergeCell ref="BV39:CB39"/>
    <mergeCell ref="CD39:CQ39"/>
    <mergeCell ref="CR39:CY39"/>
    <mergeCell ref="CZ39:DC39"/>
    <mergeCell ref="DD39:DK39"/>
    <mergeCell ref="DL39:DV39"/>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AQ42:AY42"/>
    <mergeCell ref="AZ42:BF42"/>
    <mergeCell ref="BM42:BU42"/>
    <mergeCell ref="BV42:CB42"/>
    <mergeCell ref="CD42:CQ42"/>
    <mergeCell ref="CR42:CY42"/>
    <mergeCell ref="CD41:CQ41"/>
    <mergeCell ref="CR41:CY41"/>
    <mergeCell ref="CZ41:DC41"/>
    <mergeCell ref="CZ42:DC42"/>
    <mergeCell ref="DD42:DK42"/>
    <mergeCell ref="DL42:DV42"/>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DL46:DV46"/>
    <mergeCell ref="DW46:EC46"/>
    <mergeCell ref="CF47:CQ47"/>
    <mergeCell ref="CR47:CY47"/>
    <mergeCell ref="CZ47:DC47"/>
    <mergeCell ref="DD47:DK47"/>
    <mergeCell ref="DL47:DV47"/>
    <mergeCell ref="DW47:EC47"/>
    <mergeCell ref="DL44:DV44"/>
    <mergeCell ref="DW44:EC44"/>
    <mergeCell ref="CD49:CQ49"/>
    <mergeCell ref="CR49:CY49"/>
    <mergeCell ref="CZ49:DC49"/>
    <mergeCell ref="DD49:DK49"/>
    <mergeCell ref="DL49:DV49"/>
    <mergeCell ref="DW49:EC49"/>
    <mergeCell ref="CF48:CQ48"/>
    <mergeCell ref="CR48:CY48"/>
    <mergeCell ref="CZ48:DC48"/>
    <mergeCell ref="DD48:DK48"/>
    <mergeCell ref="DL48:DV48"/>
    <mergeCell ref="DW48:EC48"/>
  </mergeCells>
  <phoneticPr fontId="2"/>
  <printOptions horizontalCentered="1"/>
  <pageMargins left="0" right="0" top="0.39370078740157483" bottom="0.39370078740157483" header="0.19685039370078741" footer="0.19685039370078741"/>
  <pageSetup paperSize="9" scale="63"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70" zoomScaleNormal="25" zoomScaleSheetLayoutView="70" workbookViewId="0"/>
  </sheetViews>
  <sheetFormatPr defaultColWidth="0" defaultRowHeight="13.5" zeroHeight="1" x14ac:dyDescent="0.15"/>
  <cols>
    <col min="1" max="130" width="2.75" style="231" customWidth="1"/>
    <col min="131" max="131" width="1.625" style="231" customWidth="1"/>
    <col min="132" max="16384" width="9" style="231" hidden="1"/>
  </cols>
  <sheetData>
    <row r="1" spans="1:131" ht="11.25" customHeight="1" thickBot="1" x14ac:dyDescent="0.2">
      <c r="A1" s="227"/>
      <c r="B1" s="227"/>
      <c r="C1" s="227"/>
      <c r="D1" s="227"/>
      <c r="E1" s="227"/>
      <c r="F1" s="227"/>
      <c r="G1" s="227"/>
      <c r="H1" s="227"/>
      <c r="I1" s="227"/>
      <c r="J1" s="227"/>
      <c r="K1" s="227"/>
      <c r="L1" s="227"/>
      <c r="M1" s="227"/>
      <c r="N1" s="228"/>
      <c r="O1" s="228"/>
      <c r="P1" s="228"/>
      <c r="Q1" s="228"/>
      <c r="R1" s="228"/>
      <c r="S1" s="228"/>
      <c r="T1" s="228"/>
      <c r="U1" s="228"/>
      <c r="V1" s="228"/>
      <c r="W1" s="228"/>
      <c r="X1" s="228"/>
      <c r="Y1" s="228"/>
      <c r="Z1" s="228"/>
      <c r="AA1" s="228"/>
      <c r="AB1" s="228"/>
      <c r="AC1" s="228"/>
      <c r="AD1" s="228"/>
      <c r="AE1" s="228"/>
      <c r="AF1" s="228"/>
      <c r="AG1" s="228"/>
      <c r="AH1" s="228"/>
      <c r="AI1" s="228"/>
      <c r="AJ1" s="228"/>
      <c r="AK1" s="228"/>
      <c r="AL1" s="228"/>
      <c r="AM1" s="228"/>
      <c r="AN1" s="228"/>
      <c r="AO1" s="228"/>
      <c r="AP1" s="228"/>
      <c r="AQ1" s="228"/>
      <c r="AR1" s="228"/>
      <c r="AS1" s="228"/>
      <c r="AT1" s="228"/>
      <c r="AU1" s="228"/>
      <c r="AV1" s="228"/>
      <c r="AW1" s="228"/>
      <c r="AX1" s="228"/>
      <c r="AY1" s="228"/>
      <c r="AZ1" s="228"/>
      <c r="BA1" s="228"/>
      <c r="BB1" s="228"/>
      <c r="BC1" s="228"/>
      <c r="BD1" s="228"/>
      <c r="BE1" s="228"/>
      <c r="BF1" s="228"/>
      <c r="BG1" s="228"/>
      <c r="BH1" s="228"/>
      <c r="BI1" s="228"/>
      <c r="BJ1" s="228"/>
      <c r="BK1" s="228"/>
      <c r="BL1" s="228"/>
      <c r="BM1" s="228"/>
      <c r="BN1" s="228"/>
      <c r="BO1" s="228"/>
      <c r="BP1" s="228"/>
      <c r="BQ1" s="228"/>
      <c r="BR1" s="228"/>
      <c r="BS1" s="228"/>
      <c r="BT1" s="228"/>
      <c r="BU1" s="228"/>
      <c r="BV1" s="228"/>
      <c r="BW1" s="228"/>
      <c r="BX1" s="228"/>
      <c r="BY1" s="228"/>
      <c r="BZ1" s="228"/>
      <c r="CA1" s="228"/>
      <c r="CB1" s="228"/>
      <c r="CC1" s="228"/>
      <c r="CD1" s="228"/>
      <c r="CE1" s="228"/>
      <c r="CF1" s="228"/>
      <c r="CG1" s="228"/>
      <c r="CH1" s="228"/>
      <c r="CI1" s="228"/>
      <c r="CJ1" s="228"/>
      <c r="CK1" s="228"/>
      <c r="CL1" s="228"/>
      <c r="CM1" s="228"/>
      <c r="CN1" s="228"/>
      <c r="CO1" s="228"/>
      <c r="CP1" s="228"/>
      <c r="CQ1" s="228"/>
      <c r="CR1" s="228"/>
      <c r="CS1" s="228"/>
      <c r="CT1" s="228"/>
      <c r="CU1" s="228"/>
      <c r="CV1" s="228"/>
      <c r="CW1" s="228"/>
      <c r="CX1" s="228"/>
      <c r="CY1" s="228"/>
      <c r="CZ1" s="228"/>
      <c r="DA1" s="228"/>
      <c r="DB1" s="228"/>
      <c r="DC1" s="228"/>
      <c r="DD1" s="228"/>
      <c r="DE1" s="228"/>
      <c r="DF1" s="228"/>
      <c r="DG1" s="228"/>
      <c r="DH1" s="228"/>
      <c r="DI1" s="228"/>
      <c r="DJ1" s="228"/>
      <c r="DK1" s="228"/>
      <c r="DL1" s="228"/>
      <c r="DM1" s="228"/>
      <c r="DN1" s="228"/>
      <c r="DO1" s="228"/>
      <c r="DP1" s="228"/>
      <c r="DQ1" s="229"/>
      <c r="DR1" s="229"/>
      <c r="DS1" s="229"/>
      <c r="DT1" s="229"/>
      <c r="DU1" s="229"/>
      <c r="DV1" s="229"/>
      <c r="DW1" s="229"/>
      <c r="DX1" s="229"/>
      <c r="DY1" s="229"/>
      <c r="DZ1" s="229"/>
      <c r="EA1" s="230"/>
    </row>
    <row r="2" spans="1:131" ht="26.25" customHeight="1" thickBot="1" x14ac:dyDescent="0.2">
      <c r="A2" s="1106" t="s">
        <v>353</v>
      </c>
      <c r="B2" s="1106"/>
      <c r="C2" s="1106"/>
      <c r="D2" s="1106"/>
      <c r="E2" s="1106"/>
      <c r="F2" s="1106"/>
      <c r="G2" s="1106"/>
      <c r="H2" s="1106"/>
      <c r="I2" s="1106"/>
      <c r="J2" s="1106"/>
      <c r="K2" s="1106"/>
      <c r="L2" s="1106"/>
      <c r="M2" s="1106"/>
      <c r="N2" s="1106"/>
      <c r="O2" s="1106"/>
      <c r="P2" s="1106"/>
      <c r="Q2" s="1106"/>
      <c r="R2" s="1106"/>
      <c r="S2" s="1106"/>
      <c r="T2" s="1106"/>
      <c r="U2" s="1106"/>
      <c r="V2" s="1106"/>
      <c r="W2" s="1106"/>
      <c r="X2" s="1106"/>
      <c r="Y2" s="1106"/>
      <c r="Z2" s="1106"/>
      <c r="AA2" s="1106"/>
      <c r="AB2" s="1106"/>
      <c r="AC2" s="1106"/>
      <c r="AD2" s="1106"/>
      <c r="AE2" s="1106"/>
      <c r="AF2" s="1106"/>
      <c r="AG2" s="1106"/>
      <c r="AH2" s="1106"/>
      <c r="AI2" s="1106"/>
      <c r="AJ2" s="1106"/>
      <c r="AK2" s="1106"/>
      <c r="AL2" s="1106"/>
      <c r="AM2" s="1106"/>
      <c r="AN2" s="1106"/>
      <c r="AO2" s="1106"/>
      <c r="AP2" s="1106"/>
      <c r="AQ2" s="1106"/>
      <c r="AR2" s="1106"/>
      <c r="AS2" s="1106"/>
      <c r="AT2" s="1106"/>
      <c r="AU2" s="1106"/>
      <c r="AV2" s="1106"/>
      <c r="AW2" s="1106"/>
      <c r="AX2" s="1106"/>
      <c r="AY2" s="1106"/>
      <c r="AZ2" s="1106"/>
      <c r="BA2" s="1106"/>
      <c r="BB2" s="1106"/>
      <c r="BC2" s="1106"/>
      <c r="BD2" s="1106"/>
      <c r="BE2" s="1106"/>
      <c r="BF2" s="1106"/>
      <c r="BG2" s="1106"/>
      <c r="BH2" s="1106"/>
      <c r="BI2" s="1106"/>
      <c r="BJ2" s="228"/>
      <c r="BK2" s="228"/>
      <c r="BL2" s="228"/>
      <c r="BM2" s="228"/>
      <c r="BN2" s="228"/>
      <c r="BO2" s="228"/>
      <c r="BP2" s="228"/>
      <c r="BQ2" s="228"/>
      <c r="BR2" s="228"/>
      <c r="BS2" s="228"/>
      <c r="BT2" s="228"/>
      <c r="BU2" s="228"/>
      <c r="BV2" s="228"/>
      <c r="BW2" s="228"/>
      <c r="BX2" s="228"/>
      <c r="BY2" s="228"/>
      <c r="BZ2" s="228"/>
      <c r="CA2" s="228"/>
      <c r="CB2" s="228"/>
      <c r="CC2" s="228"/>
      <c r="CD2" s="228"/>
      <c r="CE2" s="228"/>
      <c r="CF2" s="228"/>
      <c r="CG2" s="228"/>
      <c r="CH2" s="228"/>
      <c r="CI2" s="228"/>
      <c r="CJ2" s="228"/>
      <c r="CK2" s="228"/>
      <c r="CL2" s="228"/>
      <c r="CM2" s="228"/>
      <c r="CN2" s="228"/>
      <c r="CO2" s="228"/>
      <c r="CP2" s="228"/>
      <c r="CQ2" s="228"/>
      <c r="CR2" s="228"/>
      <c r="CS2" s="228"/>
      <c r="CT2" s="228"/>
      <c r="CU2" s="228"/>
      <c r="CV2" s="228"/>
      <c r="CW2" s="228"/>
      <c r="CX2" s="228"/>
      <c r="CY2" s="228"/>
      <c r="CZ2" s="228"/>
      <c r="DA2" s="228"/>
      <c r="DB2" s="228"/>
      <c r="DC2" s="228"/>
      <c r="DD2" s="228"/>
      <c r="DE2" s="228"/>
      <c r="DF2" s="228"/>
      <c r="DG2" s="228"/>
      <c r="DH2" s="228"/>
      <c r="DI2" s="228"/>
      <c r="DJ2" s="1107" t="s">
        <v>354</v>
      </c>
      <c r="DK2" s="1108"/>
      <c r="DL2" s="1108"/>
      <c r="DM2" s="1108"/>
      <c r="DN2" s="1108"/>
      <c r="DO2" s="1109"/>
      <c r="DP2" s="228"/>
      <c r="DQ2" s="1107" t="s">
        <v>355</v>
      </c>
      <c r="DR2" s="1108"/>
      <c r="DS2" s="1108"/>
      <c r="DT2" s="1108"/>
      <c r="DU2" s="1108"/>
      <c r="DV2" s="1108"/>
      <c r="DW2" s="1108"/>
      <c r="DX2" s="1108"/>
      <c r="DY2" s="1108"/>
      <c r="DZ2" s="1109"/>
      <c r="EA2" s="230"/>
    </row>
    <row r="3" spans="1:131" ht="11.25" customHeight="1" x14ac:dyDescent="0.15">
      <c r="A3" s="228"/>
      <c r="B3" s="228"/>
      <c r="C3" s="228"/>
      <c r="D3" s="228"/>
      <c r="E3" s="228"/>
      <c r="F3" s="228"/>
      <c r="G3" s="228"/>
      <c r="H3" s="228"/>
      <c r="I3" s="228"/>
      <c r="J3" s="228"/>
      <c r="K3" s="228"/>
      <c r="L3" s="228"/>
      <c r="M3" s="228"/>
      <c r="N3" s="228"/>
      <c r="O3" s="228"/>
      <c r="P3" s="228"/>
      <c r="Q3" s="228"/>
      <c r="R3" s="228"/>
      <c r="S3" s="228"/>
      <c r="T3" s="228"/>
      <c r="U3" s="228"/>
      <c r="V3" s="228"/>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30"/>
    </row>
    <row r="4" spans="1:131" s="235" customFormat="1" ht="26.25" customHeight="1" thickBot="1" x14ac:dyDescent="0.2">
      <c r="A4" s="1059" t="s">
        <v>356</v>
      </c>
      <c r="B4" s="1059"/>
      <c r="C4" s="1059"/>
      <c r="D4" s="1059"/>
      <c r="E4" s="1059"/>
      <c r="F4" s="1059"/>
      <c r="G4" s="1059"/>
      <c r="H4" s="1059"/>
      <c r="I4" s="1059"/>
      <c r="J4" s="1059"/>
      <c r="K4" s="1059"/>
      <c r="L4" s="1059"/>
      <c r="M4" s="1059"/>
      <c r="N4" s="1059"/>
      <c r="O4" s="1059"/>
      <c r="P4" s="1059"/>
      <c r="Q4" s="1059"/>
      <c r="R4" s="1059"/>
      <c r="S4" s="1059"/>
      <c r="T4" s="1059"/>
      <c r="U4" s="1059"/>
      <c r="V4" s="1059"/>
      <c r="W4" s="1059"/>
      <c r="X4" s="1059"/>
      <c r="Y4" s="1059"/>
      <c r="Z4" s="1059"/>
      <c r="AA4" s="1059"/>
      <c r="AB4" s="1059"/>
      <c r="AC4" s="1059"/>
      <c r="AD4" s="1059"/>
      <c r="AE4" s="1059"/>
      <c r="AF4" s="1059"/>
      <c r="AG4" s="1059"/>
      <c r="AH4" s="1059"/>
      <c r="AI4" s="1059"/>
      <c r="AJ4" s="1059"/>
      <c r="AK4" s="1059"/>
      <c r="AL4" s="1059"/>
      <c r="AM4" s="1059"/>
      <c r="AN4" s="1059"/>
      <c r="AO4" s="1059"/>
      <c r="AP4" s="1059"/>
      <c r="AQ4" s="1059"/>
      <c r="AR4" s="1059"/>
      <c r="AS4" s="1059"/>
      <c r="AT4" s="1059"/>
      <c r="AU4" s="1059"/>
      <c r="AV4" s="1059"/>
      <c r="AW4" s="1059"/>
      <c r="AX4" s="1059"/>
      <c r="AY4" s="1059"/>
      <c r="AZ4" s="232"/>
      <c r="BA4" s="232"/>
      <c r="BB4" s="232"/>
      <c r="BC4" s="232"/>
      <c r="BD4" s="232"/>
      <c r="BE4" s="233"/>
      <c r="BF4" s="233"/>
      <c r="BG4" s="233"/>
      <c r="BH4" s="233"/>
      <c r="BI4" s="233"/>
      <c r="BJ4" s="233"/>
      <c r="BK4" s="233"/>
      <c r="BL4" s="233"/>
      <c r="BM4" s="233"/>
      <c r="BN4" s="233"/>
      <c r="BO4" s="233"/>
      <c r="BP4" s="233"/>
      <c r="BQ4" s="730" t="s">
        <v>357</v>
      </c>
      <c r="BR4" s="730"/>
      <c r="BS4" s="730"/>
      <c r="BT4" s="730"/>
      <c r="BU4" s="730"/>
      <c r="BV4" s="730"/>
      <c r="BW4" s="730"/>
      <c r="BX4" s="730"/>
      <c r="BY4" s="730"/>
      <c r="BZ4" s="730"/>
      <c r="CA4" s="730"/>
      <c r="CB4" s="730"/>
      <c r="CC4" s="730"/>
      <c r="CD4" s="730"/>
      <c r="CE4" s="730"/>
      <c r="CF4" s="730"/>
      <c r="CG4" s="730"/>
      <c r="CH4" s="730"/>
      <c r="CI4" s="730"/>
      <c r="CJ4" s="730"/>
      <c r="CK4" s="730"/>
      <c r="CL4" s="730"/>
      <c r="CM4" s="730"/>
      <c r="CN4" s="730"/>
      <c r="CO4" s="730"/>
      <c r="CP4" s="730"/>
      <c r="CQ4" s="730"/>
      <c r="CR4" s="730"/>
      <c r="CS4" s="730"/>
      <c r="CT4" s="730"/>
      <c r="CU4" s="730"/>
      <c r="CV4" s="730"/>
      <c r="CW4" s="730"/>
      <c r="CX4" s="730"/>
      <c r="CY4" s="730"/>
      <c r="CZ4" s="730"/>
      <c r="DA4" s="730"/>
      <c r="DB4" s="730"/>
      <c r="DC4" s="730"/>
      <c r="DD4" s="730"/>
      <c r="DE4" s="730"/>
      <c r="DF4" s="730"/>
      <c r="DG4" s="730"/>
      <c r="DH4" s="730"/>
      <c r="DI4" s="730"/>
      <c r="DJ4" s="730"/>
      <c r="DK4" s="730"/>
      <c r="DL4" s="730"/>
      <c r="DM4" s="730"/>
      <c r="DN4" s="730"/>
      <c r="DO4" s="730"/>
      <c r="DP4" s="730"/>
      <c r="DQ4" s="730"/>
      <c r="DR4" s="730"/>
      <c r="DS4" s="730"/>
      <c r="DT4" s="730"/>
      <c r="DU4" s="730"/>
      <c r="DV4" s="730"/>
      <c r="DW4" s="730"/>
      <c r="DX4" s="730"/>
      <c r="DY4" s="730"/>
      <c r="DZ4" s="730"/>
      <c r="EA4" s="234"/>
    </row>
    <row r="5" spans="1:131" s="235" customFormat="1" ht="26.25" customHeight="1" x14ac:dyDescent="0.15">
      <c r="A5" s="995" t="s">
        <v>358</v>
      </c>
      <c r="B5" s="996"/>
      <c r="C5" s="996"/>
      <c r="D5" s="996"/>
      <c r="E5" s="996"/>
      <c r="F5" s="996"/>
      <c r="G5" s="996"/>
      <c r="H5" s="996"/>
      <c r="I5" s="996"/>
      <c r="J5" s="996"/>
      <c r="K5" s="996"/>
      <c r="L5" s="996"/>
      <c r="M5" s="996"/>
      <c r="N5" s="996"/>
      <c r="O5" s="996"/>
      <c r="P5" s="997"/>
      <c r="Q5" s="1001" t="s">
        <v>359</v>
      </c>
      <c r="R5" s="1002"/>
      <c r="S5" s="1002"/>
      <c r="T5" s="1002"/>
      <c r="U5" s="1003"/>
      <c r="V5" s="1001" t="s">
        <v>360</v>
      </c>
      <c r="W5" s="1002"/>
      <c r="X5" s="1002"/>
      <c r="Y5" s="1002"/>
      <c r="Z5" s="1003"/>
      <c r="AA5" s="1001" t="s">
        <v>361</v>
      </c>
      <c r="AB5" s="1002"/>
      <c r="AC5" s="1002"/>
      <c r="AD5" s="1002"/>
      <c r="AE5" s="1002"/>
      <c r="AF5" s="1110" t="s">
        <v>362</v>
      </c>
      <c r="AG5" s="1002"/>
      <c r="AH5" s="1002"/>
      <c r="AI5" s="1002"/>
      <c r="AJ5" s="1015"/>
      <c r="AK5" s="1002" t="s">
        <v>363</v>
      </c>
      <c r="AL5" s="1002"/>
      <c r="AM5" s="1002"/>
      <c r="AN5" s="1002"/>
      <c r="AO5" s="1003"/>
      <c r="AP5" s="1001" t="s">
        <v>364</v>
      </c>
      <c r="AQ5" s="1002"/>
      <c r="AR5" s="1002"/>
      <c r="AS5" s="1002"/>
      <c r="AT5" s="1003"/>
      <c r="AU5" s="1001" t="s">
        <v>365</v>
      </c>
      <c r="AV5" s="1002"/>
      <c r="AW5" s="1002"/>
      <c r="AX5" s="1002"/>
      <c r="AY5" s="1015"/>
      <c r="AZ5" s="232"/>
      <c r="BA5" s="232"/>
      <c r="BB5" s="232"/>
      <c r="BC5" s="232"/>
      <c r="BD5" s="232"/>
      <c r="BE5" s="233"/>
      <c r="BF5" s="233"/>
      <c r="BG5" s="233"/>
      <c r="BH5" s="233"/>
      <c r="BI5" s="233"/>
      <c r="BJ5" s="233"/>
      <c r="BK5" s="233"/>
      <c r="BL5" s="233"/>
      <c r="BM5" s="233"/>
      <c r="BN5" s="233"/>
      <c r="BO5" s="233"/>
      <c r="BP5" s="233"/>
      <c r="BQ5" s="995" t="s">
        <v>366</v>
      </c>
      <c r="BR5" s="996"/>
      <c r="BS5" s="996"/>
      <c r="BT5" s="996"/>
      <c r="BU5" s="996"/>
      <c r="BV5" s="996"/>
      <c r="BW5" s="996"/>
      <c r="BX5" s="996"/>
      <c r="BY5" s="996"/>
      <c r="BZ5" s="996"/>
      <c r="CA5" s="996"/>
      <c r="CB5" s="996"/>
      <c r="CC5" s="996"/>
      <c r="CD5" s="996"/>
      <c r="CE5" s="996"/>
      <c r="CF5" s="996"/>
      <c r="CG5" s="997"/>
      <c r="CH5" s="1001" t="s">
        <v>367</v>
      </c>
      <c r="CI5" s="1002"/>
      <c r="CJ5" s="1002"/>
      <c r="CK5" s="1002"/>
      <c r="CL5" s="1003"/>
      <c r="CM5" s="1001" t="s">
        <v>368</v>
      </c>
      <c r="CN5" s="1002"/>
      <c r="CO5" s="1002"/>
      <c r="CP5" s="1002"/>
      <c r="CQ5" s="1003"/>
      <c r="CR5" s="1001" t="s">
        <v>369</v>
      </c>
      <c r="CS5" s="1002"/>
      <c r="CT5" s="1002"/>
      <c r="CU5" s="1002"/>
      <c r="CV5" s="1003"/>
      <c r="CW5" s="1001" t="s">
        <v>370</v>
      </c>
      <c r="CX5" s="1002"/>
      <c r="CY5" s="1002"/>
      <c r="CZ5" s="1002"/>
      <c r="DA5" s="1003"/>
      <c r="DB5" s="1001" t="s">
        <v>371</v>
      </c>
      <c r="DC5" s="1002"/>
      <c r="DD5" s="1002"/>
      <c r="DE5" s="1002"/>
      <c r="DF5" s="1003"/>
      <c r="DG5" s="1100" t="s">
        <v>372</v>
      </c>
      <c r="DH5" s="1101"/>
      <c r="DI5" s="1101"/>
      <c r="DJ5" s="1101"/>
      <c r="DK5" s="1102"/>
      <c r="DL5" s="1100" t="s">
        <v>373</v>
      </c>
      <c r="DM5" s="1101"/>
      <c r="DN5" s="1101"/>
      <c r="DO5" s="1101"/>
      <c r="DP5" s="1102"/>
      <c r="DQ5" s="1001" t="s">
        <v>374</v>
      </c>
      <c r="DR5" s="1002"/>
      <c r="DS5" s="1002"/>
      <c r="DT5" s="1002"/>
      <c r="DU5" s="1003"/>
      <c r="DV5" s="1001" t="s">
        <v>365</v>
      </c>
      <c r="DW5" s="1002"/>
      <c r="DX5" s="1002"/>
      <c r="DY5" s="1002"/>
      <c r="DZ5" s="1015"/>
      <c r="EA5" s="234"/>
    </row>
    <row r="6" spans="1:131" s="235" customFormat="1" ht="26.25" customHeight="1" thickBot="1" x14ac:dyDescent="0.2">
      <c r="A6" s="998"/>
      <c r="B6" s="999"/>
      <c r="C6" s="999"/>
      <c r="D6" s="999"/>
      <c r="E6" s="999"/>
      <c r="F6" s="999"/>
      <c r="G6" s="999"/>
      <c r="H6" s="999"/>
      <c r="I6" s="999"/>
      <c r="J6" s="999"/>
      <c r="K6" s="999"/>
      <c r="L6" s="999"/>
      <c r="M6" s="999"/>
      <c r="N6" s="999"/>
      <c r="O6" s="999"/>
      <c r="P6" s="1000"/>
      <c r="Q6" s="1004"/>
      <c r="R6" s="1005"/>
      <c r="S6" s="1005"/>
      <c r="T6" s="1005"/>
      <c r="U6" s="1006"/>
      <c r="V6" s="1004"/>
      <c r="W6" s="1005"/>
      <c r="X6" s="1005"/>
      <c r="Y6" s="1005"/>
      <c r="Z6" s="1006"/>
      <c r="AA6" s="1004"/>
      <c r="AB6" s="1005"/>
      <c r="AC6" s="1005"/>
      <c r="AD6" s="1005"/>
      <c r="AE6" s="1005"/>
      <c r="AF6" s="1111"/>
      <c r="AG6" s="1005"/>
      <c r="AH6" s="1005"/>
      <c r="AI6" s="1005"/>
      <c r="AJ6" s="1016"/>
      <c r="AK6" s="1005"/>
      <c r="AL6" s="1005"/>
      <c r="AM6" s="1005"/>
      <c r="AN6" s="1005"/>
      <c r="AO6" s="1006"/>
      <c r="AP6" s="1004"/>
      <c r="AQ6" s="1005"/>
      <c r="AR6" s="1005"/>
      <c r="AS6" s="1005"/>
      <c r="AT6" s="1006"/>
      <c r="AU6" s="1004"/>
      <c r="AV6" s="1005"/>
      <c r="AW6" s="1005"/>
      <c r="AX6" s="1005"/>
      <c r="AY6" s="1016"/>
      <c r="AZ6" s="232"/>
      <c r="BA6" s="232"/>
      <c r="BB6" s="232"/>
      <c r="BC6" s="232"/>
      <c r="BD6" s="232"/>
      <c r="BE6" s="233"/>
      <c r="BF6" s="233"/>
      <c r="BG6" s="233"/>
      <c r="BH6" s="233"/>
      <c r="BI6" s="233"/>
      <c r="BJ6" s="233"/>
      <c r="BK6" s="233"/>
      <c r="BL6" s="233"/>
      <c r="BM6" s="233"/>
      <c r="BN6" s="233"/>
      <c r="BO6" s="233"/>
      <c r="BP6" s="233"/>
      <c r="BQ6" s="998"/>
      <c r="BR6" s="999"/>
      <c r="BS6" s="999"/>
      <c r="BT6" s="999"/>
      <c r="BU6" s="999"/>
      <c r="BV6" s="999"/>
      <c r="BW6" s="999"/>
      <c r="BX6" s="999"/>
      <c r="BY6" s="999"/>
      <c r="BZ6" s="999"/>
      <c r="CA6" s="999"/>
      <c r="CB6" s="999"/>
      <c r="CC6" s="999"/>
      <c r="CD6" s="999"/>
      <c r="CE6" s="999"/>
      <c r="CF6" s="999"/>
      <c r="CG6" s="1000"/>
      <c r="CH6" s="1004"/>
      <c r="CI6" s="1005"/>
      <c r="CJ6" s="1005"/>
      <c r="CK6" s="1005"/>
      <c r="CL6" s="1006"/>
      <c r="CM6" s="1004"/>
      <c r="CN6" s="1005"/>
      <c r="CO6" s="1005"/>
      <c r="CP6" s="1005"/>
      <c r="CQ6" s="1006"/>
      <c r="CR6" s="1004"/>
      <c r="CS6" s="1005"/>
      <c r="CT6" s="1005"/>
      <c r="CU6" s="1005"/>
      <c r="CV6" s="1006"/>
      <c r="CW6" s="1004"/>
      <c r="CX6" s="1005"/>
      <c r="CY6" s="1005"/>
      <c r="CZ6" s="1005"/>
      <c r="DA6" s="1006"/>
      <c r="DB6" s="1004"/>
      <c r="DC6" s="1005"/>
      <c r="DD6" s="1005"/>
      <c r="DE6" s="1005"/>
      <c r="DF6" s="1006"/>
      <c r="DG6" s="1103"/>
      <c r="DH6" s="1104"/>
      <c r="DI6" s="1104"/>
      <c r="DJ6" s="1104"/>
      <c r="DK6" s="1105"/>
      <c r="DL6" s="1103"/>
      <c r="DM6" s="1104"/>
      <c r="DN6" s="1104"/>
      <c r="DO6" s="1104"/>
      <c r="DP6" s="1105"/>
      <c r="DQ6" s="1004"/>
      <c r="DR6" s="1005"/>
      <c r="DS6" s="1005"/>
      <c r="DT6" s="1005"/>
      <c r="DU6" s="1006"/>
      <c r="DV6" s="1004"/>
      <c r="DW6" s="1005"/>
      <c r="DX6" s="1005"/>
      <c r="DY6" s="1005"/>
      <c r="DZ6" s="1016"/>
      <c r="EA6" s="234"/>
    </row>
    <row r="7" spans="1:131" s="235" customFormat="1" ht="26.25" customHeight="1" thickTop="1" x14ac:dyDescent="0.15">
      <c r="A7" s="236">
        <v>1</v>
      </c>
      <c r="B7" s="1047" t="s">
        <v>375</v>
      </c>
      <c r="C7" s="1048"/>
      <c r="D7" s="1048"/>
      <c r="E7" s="1048"/>
      <c r="F7" s="1048"/>
      <c r="G7" s="1048"/>
      <c r="H7" s="1048"/>
      <c r="I7" s="1048"/>
      <c r="J7" s="1048"/>
      <c r="K7" s="1048"/>
      <c r="L7" s="1048"/>
      <c r="M7" s="1048"/>
      <c r="N7" s="1048"/>
      <c r="O7" s="1048"/>
      <c r="P7" s="1049"/>
      <c r="Q7" s="1087">
        <v>2936</v>
      </c>
      <c r="R7" s="1088"/>
      <c r="S7" s="1088"/>
      <c r="T7" s="1088"/>
      <c r="U7" s="1088"/>
      <c r="V7" s="1088">
        <v>2828</v>
      </c>
      <c r="W7" s="1088"/>
      <c r="X7" s="1088"/>
      <c r="Y7" s="1088"/>
      <c r="Z7" s="1088"/>
      <c r="AA7" s="1088">
        <v>108</v>
      </c>
      <c r="AB7" s="1088"/>
      <c r="AC7" s="1088"/>
      <c r="AD7" s="1088"/>
      <c r="AE7" s="1089"/>
      <c r="AF7" s="1090">
        <v>106</v>
      </c>
      <c r="AG7" s="1091"/>
      <c r="AH7" s="1091"/>
      <c r="AI7" s="1091"/>
      <c r="AJ7" s="1092"/>
      <c r="AK7" s="1093" t="s">
        <v>549</v>
      </c>
      <c r="AL7" s="1094"/>
      <c r="AM7" s="1094"/>
      <c r="AN7" s="1094"/>
      <c r="AO7" s="1094"/>
      <c r="AP7" s="1094">
        <v>3485</v>
      </c>
      <c r="AQ7" s="1094"/>
      <c r="AR7" s="1094"/>
      <c r="AS7" s="1094"/>
      <c r="AT7" s="1094"/>
      <c r="AU7" s="1095"/>
      <c r="AV7" s="1095"/>
      <c r="AW7" s="1095"/>
      <c r="AX7" s="1095"/>
      <c r="AY7" s="1096"/>
      <c r="AZ7" s="232"/>
      <c r="BA7" s="232"/>
      <c r="BB7" s="232"/>
      <c r="BC7" s="232"/>
      <c r="BD7" s="232"/>
      <c r="BE7" s="233"/>
      <c r="BF7" s="233"/>
      <c r="BG7" s="233"/>
      <c r="BH7" s="233"/>
      <c r="BI7" s="233"/>
      <c r="BJ7" s="233"/>
      <c r="BK7" s="233"/>
      <c r="BL7" s="233"/>
      <c r="BM7" s="233"/>
      <c r="BN7" s="233"/>
      <c r="BO7" s="233"/>
      <c r="BP7" s="233"/>
      <c r="BQ7" s="236">
        <v>1</v>
      </c>
      <c r="BR7" s="237"/>
      <c r="BS7" s="1097" t="s">
        <v>556</v>
      </c>
      <c r="BT7" s="1098"/>
      <c r="BU7" s="1098"/>
      <c r="BV7" s="1098"/>
      <c r="BW7" s="1098"/>
      <c r="BX7" s="1098"/>
      <c r="BY7" s="1098"/>
      <c r="BZ7" s="1098"/>
      <c r="CA7" s="1098"/>
      <c r="CB7" s="1098"/>
      <c r="CC7" s="1098"/>
      <c r="CD7" s="1098"/>
      <c r="CE7" s="1098"/>
      <c r="CF7" s="1098"/>
      <c r="CG7" s="1099"/>
      <c r="CH7" s="1084">
        <v>-16</v>
      </c>
      <c r="CI7" s="1085"/>
      <c r="CJ7" s="1085"/>
      <c r="CK7" s="1085"/>
      <c r="CL7" s="1086"/>
      <c r="CM7" s="1084">
        <v>97</v>
      </c>
      <c r="CN7" s="1085"/>
      <c r="CO7" s="1085"/>
      <c r="CP7" s="1085"/>
      <c r="CQ7" s="1086"/>
      <c r="CR7" s="1084">
        <v>100</v>
      </c>
      <c r="CS7" s="1085"/>
      <c r="CT7" s="1085"/>
      <c r="CU7" s="1085"/>
      <c r="CV7" s="1086"/>
      <c r="CW7" s="1084">
        <v>0</v>
      </c>
      <c r="CX7" s="1085"/>
      <c r="CY7" s="1085"/>
      <c r="CZ7" s="1085"/>
      <c r="DA7" s="1086"/>
      <c r="DB7" s="1084">
        <v>0</v>
      </c>
      <c r="DC7" s="1085"/>
      <c r="DD7" s="1085"/>
      <c r="DE7" s="1085"/>
      <c r="DF7" s="1086"/>
      <c r="DG7" s="1084">
        <v>0</v>
      </c>
      <c r="DH7" s="1085"/>
      <c r="DI7" s="1085"/>
      <c r="DJ7" s="1085"/>
      <c r="DK7" s="1086"/>
      <c r="DL7" s="1084">
        <v>0</v>
      </c>
      <c r="DM7" s="1085"/>
      <c r="DN7" s="1085"/>
      <c r="DO7" s="1085"/>
      <c r="DP7" s="1086"/>
      <c r="DQ7" s="1084">
        <v>0</v>
      </c>
      <c r="DR7" s="1085"/>
      <c r="DS7" s="1085"/>
      <c r="DT7" s="1085"/>
      <c r="DU7" s="1086"/>
      <c r="DV7" s="1097"/>
      <c r="DW7" s="1098"/>
      <c r="DX7" s="1098"/>
      <c r="DY7" s="1098"/>
      <c r="DZ7" s="1112"/>
      <c r="EA7" s="234"/>
    </row>
    <row r="8" spans="1:131" s="235" customFormat="1" ht="26.25" customHeight="1" x14ac:dyDescent="0.15">
      <c r="A8" s="238">
        <v>2</v>
      </c>
      <c r="B8" s="1030" t="s">
        <v>376</v>
      </c>
      <c r="C8" s="1031"/>
      <c r="D8" s="1031"/>
      <c r="E8" s="1031"/>
      <c r="F8" s="1031"/>
      <c r="G8" s="1031"/>
      <c r="H8" s="1031"/>
      <c r="I8" s="1031"/>
      <c r="J8" s="1031"/>
      <c r="K8" s="1031"/>
      <c r="L8" s="1031"/>
      <c r="M8" s="1031"/>
      <c r="N8" s="1031"/>
      <c r="O8" s="1031"/>
      <c r="P8" s="1032"/>
      <c r="Q8" s="1038">
        <v>15</v>
      </c>
      <c r="R8" s="1039"/>
      <c r="S8" s="1039"/>
      <c r="T8" s="1039"/>
      <c r="U8" s="1039"/>
      <c r="V8" s="1039">
        <v>14</v>
      </c>
      <c r="W8" s="1039"/>
      <c r="X8" s="1039"/>
      <c r="Y8" s="1039"/>
      <c r="Z8" s="1039"/>
      <c r="AA8" s="1039">
        <v>1</v>
      </c>
      <c r="AB8" s="1039"/>
      <c r="AC8" s="1039"/>
      <c r="AD8" s="1039"/>
      <c r="AE8" s="1040"/>
      <c r="AF8" s="1035">
        <v>1</v>
      </c>
      <c r="AG8" s="1036"/>
      <c r="AH8" s="1036"/>
      <c r="AI8" s="1036"/>
      <c r="AJ8" s="1037"/>
      <c r="AK8" s="1080" t="s">
        <v>549</v>
      </c>
      <c r="AL8" s="1081"/>
      <c r="AM8" s="1081"/>
      <c r="AN8" s="1081"/>
      <c r="AO8" s="1081"/>
      <c r="AP8" s="1081" t="s">
        <v>549</v>
      </c>
      <c r="AQ8" s="1081"/>
      <c r="AR8" s="1081"/>
      <c r="AS8" s="1081"/>
      <c r="AT8" s="1081"/>
      <c r="AU8" s="1082"/>
      <c r="AV8" s="1082"/>
      <c r="AW8" s="1082"/>
      <c r="AX8" s="1082"/>
      <c r="AY8" s="1083"/>
      <c r="AZ8" s="232"/>
      <c r="BA8" s="232"/>
      <c r="BB8" s="232"/>
      <c r="BC8" s="232"/>
      <c r="BD8" s="232"/>
      <c r="BE8" s="233"/>
      <c r="BF8" s="233"/>
      <c r="BG8" s="233"/>
      <c r="BH8" s="233"/>
      <c r="BI8" s="233"/>
      <c r="BJ8" s="233"/>
      <c r="BK8" s="233"/>
      <c r="BL8" s="233"/>
      <c r="BM8" s="233"/>
      <c r="BN8" s="233"/>
      <c r="BO8" s="233"/>
      <c r="BP8" s="233"/>
      <c r="BQ8" s="238">
        <v>2</v>
      </c>
      <c r="BR8" s="239"/>
      <c r="BS8" s="992"/>
      <c r="BT8" s="993"/>
      <c r="BU8" s="993"/>
      <c r="BV8" s="993"/>
      <c r="BW8" s="993"/>
      <c r="BX8" s="993"/>
      <c r="BY8" s="993"/>
      <c r="BZ8" s="993"/>
      <c r="CA8" s="993"/>
      <c r="CB8" s="993"/>
      <c r="CC8" s="993"/>
      <c r="CD8" s="993"/>
      <c r="CE8" s="993"/>
      <c r="CF8" s="993"/>
      <c r="CG8" s="1014"/>
      <c r="CH8" s="989"/>
      <c r="CI8" s="990"/>
      <c r="CJ8" s="990"/>
      <c r="CK8" s="990"/>
      <c r="CL8" s="991"/>
      <c r="CM8" s="989"/>
      <c r="CN8" s="990"/>
      <c r="CO8" s="990"/>
      <c r="CP8" s="990"/>
      <c r="CQ8" s="991"/>
      <c r="CR8" s="989"/>
      <c r="CS8" s="990"/>
      <c r="CT8" s="990"/>
      <c r="CU8" s="990"/>
      <c r="CV8" s="991"/>
      <c r="CW8" s="989"/>
      <c r="CX8" s="990"/>
      <c r="CY8" s="990"/>
      <c r="CZ8" s="990"/>
      <c r="DA8" s="991"/>
      <c r="DB8" s="989"/>
      <c r="DC8" s="990"/>
      <c r="DD8" s="990"/>
      <c r="DE8" s="990"/>
      <c r="DF8" s="991"/>
      <c r="DG8" s="989"/>
      <c r="DH8" s="990"/>
      <c r="DI8" s="990"/>
      <c r="DJ8" s="990"/>
      <c r="DK8" s="991"/>
      <c r="DL8" s="989"/>
      <c r="DM8" s="990"/>
      <c r="DN8" s="990"/>
      <c r="DO8" s="990"/>
      <c r="DP8" s="991"/>
      <c r="DQ8" s="989"/>
      <c r="DR8" s="990"/>
      <c r="DS8" s="990"/>
      <c r="DT8" s="990"/>
      <c r="DU8" s="991"/>
      <c r="DV8" s="992"/>
      <c r="DW8" s="993"/>
      <c r="DX8" s="993"/>
      <c r="DY8" s="993"/>
      <c r="DZ8" s="994"/>
      <c r="EA8" s="234"/>
    </row>
    <row r="9" spans="1:131" s="235" customFormat="1" ht="26.25" customHeight="1" x14ac:dyDescent="0.15">
      <c r="A9" s="238">
        <v>3</v>
      </c>
      <c r="B9" s="1030" t="s">
        <v>377</v>
      </c>
      <c r="C9" s="1031"/>
      <c r="D9" s="1031"/>
      <c r="E9" s="1031"/>
      <c r="F9" s="1031"/>
      <c r="G9" s="1031"/>
      <c r="H9" s="1031"/>
      <c r="I9" s="1031"/>
      <c r="J9" s="1031"/>
      <c r="K9" s="1031"/>
      <c r="L9" s="1031"/>
      <c r="M9" s="1031"/>
      <c r="N9" s="1031"/>
      <c r="O9" s="1031"/>
      <c r="P9" s="1032"/>
      <c r="Q9" s="1038">
        <v>48</v>
      </c>
      <c r="R9" s="1039"/>
      <c r="S9" s="1039"/>
      <c r="T9" s="1039"/>
      <c r="U9" s="1039"/>
      <c r="V9" s="1039">
        <v>46</v>
      </c>
      <c r="W9" s="1039"/>
      <c r="X9" s="1039"/>
      <c r="Y9" s="1039"/>
      <c r="Z9" s="1039"/>
      <c r="AA9" s="1039">
        <v>2</v>
      </c>
      <c r="AB9" s="1039"/>
      <c r="AC9" s="1039"/>
      <c r="AD9" s="1039"/>
      <c r="AE9" s="1040"/>
      <c r="AF9" s="1035">
        <v>2</v>
      </c>
      <c r="AG9" s="1036"/>
      <c r="AH9" s="1036"/>
      <c r="AI9" s="1036"/>
      <c r="AJ9" s="1037"/>
      <c r="AK9" s="1080" t="s">
        <v>549</v>
      </c>
      <c r="AL9" s="1081"/>
      <c r="AM9" s="1081"/>
      <c r="AN9" s="1081"/>
      <c r="AO9" s="1081"/>
      <c r="AP9" s="1081" t="s">
        <v>549</v>
      </c>
      <c r="AQ9" s="1081"/>
      <c r="AR9" s="1081"/>
      <c r="AS9" s="1081"/>
      <c r="AT9" s="1081"/>
      <c r="AU9" s="1082"/>
      <c r="AV9" s="1082"/>
      <c r="AW9" s="1082"/>
      <c r="AX9" s="1082"/>
      <c r="AY9" s="1083"/>
      <c r="AZ9" s="232"/>
      <c r="BA9" s="232"/>
      <c r="BB9" s="232"/>
      <c r="BC9" s="232"/>
      <c r="BD9" s="232"/>
      <c r="BE9" s="233"/>
      <c r="BF9" s="233"/>
      <c r="BG9" s="233"/>
      <c r="BH9" s="233"/>
      <c r="BI9" s="233"/>
      <c r="BJ9" s="233"/>
      <c r="BK9" s="233"/>
      <c r="BL9" s="233"/>
      <c r="BM9" s="233"/>
      <c r="BN9" s="233"/>
      <c r="BO9" s="233"/>
      <c r="BP9" s="233"/>
      <c r="BQ9" s="238">
        <v>3</v>
      </c>
      <c r="BR9" s="239"/>
      <c r="BS9" s="992"/>
      <c r="BT9" s="993"/>
      <c r="BU9" s="993"/>
      <c r="BV9" s="993"/>
      <c r="BW9" s="993"/>
      <c r="BX9" s="993"/>
      <c r="BY9" s="993"/>
      <c r="BZ9" s="993"/>
      <c r="CA9" s="993"/>
      <c r="CB9" s="993"/>
      <c r="CC9" s="993"/>
      <c r="CD9" s="993"/>
      <c r="CE9" s="993"/>
      <c r="CF9" s="993"/>
      <c r="CG9" s="1014"/>
      <c r="CH9" s="989"/>
      <c r="CI9" s="990"/>
      <c r="CJ9" s="990"/>
      <c r="CK9" s="990"/>
      <c r="CL9" s="991"/>
      <c r="CM9" s="989"/>
      <c r="CN9" s="990"/>
      <c r="CO9" s="990"/>
      <c r="CP9" s="990"/>
      <c r="CQ9" s="991"/>
      <c r="CR9" s="989"/>
      <c r="CS9" s="990"/>
      <c r="CT9" s="990"/>
      <c r="CU9" s="990"/>
      <c r="CV9" s="991"/>
      <c r="CW9" s="989"/>
      <c r="CX9" s="990"/>
      <c r="CY9" s="990"/>
      <c r="CZ9" s="990"/>
      <c r="DA9" s="991"/>
      <c r="DB9" s="989"/>
      <c r="DC9" s="990"/>
      <c r="DD9" s="990"/>
      <c r="DE9" s="990"/>
      <c r="DF9" s="991"/>
      <c r="DG9" s="989"/>
      <c r="DH9" s="990"/>
      <c r="DI9" s="990"/>
      <c r="DJ9" s="990"/>
      <c r="DK9" s="991"/>
      <c r="DL9" s="989"/>
      <c r="DM9" s="990"/>
      <c r="DN9" s="990"/>
      <c r="DO9" s="990"/>
      <c r="DP9" s="991"/>
      <c r="DQ9" s="989"/>
      <c r="DR9" s="990"/>
      <c r="DS9" s="990"/>
      <c r="DT9" s="990"/>
      <c r="DU9" s="991"/>
      <c r="DV9" s="992"/>
      <c r="DW9" s="993"/>
      <c r="DX9" s="993"/>
      <c r="DY9" s="993"/>
      <c r="DZ9" s="994"/>
      <c r="EA9" s="234"/>
    </row>
    <row r="10" spans="1:131" s="235" customFormat="1" ht="26.25" customHeight="1" x14ac:dyDescent="0.15">
      <c r="A10" s="238">
        <v>4</v>
      </c>
      <c r="B10" s="1030"/>
      <c r="C10" s="1031"/>
      <c r="D10" s="1031"/>
      <c r="E10" s="1031"/>
      <c r="F10" s="1031"/>
      <c r="G10" s="1031"/>
      <c r="H10" s="1031"/>
      <c r="I10" s="1031"/>
      <c r="J10" s="1031"/>
      <c r="K10" s="1031"/>
      <c r="L10" s="1031"/>
      <c r="M10" s="1031"/>
      <c r="N10" s="1031"/>
      <c r="O10" s="1031"/>
      <c r="P10" s="1032"/>
      <c r="Q10" s="1038"/>
      <c r="R10" s="1039"/>
      <c r="S10" s="1039"/>
      <c r="T10" s="1039"/>
      <c r="U10" s="1039"/>
      <c r="V10" s="1039"/>
      <c r="W10" s="1039"/>
      <c r="X10" s="1039"/>
      <c r="Y10" s="1039"/>
      <c r="Z10" s="1039"/>
      <c r="AA10" s="1039"/>
      <c r="AB10" s="1039"/>
      <c r="AC10" s="1039"/>
      <c r="AD10" s="1039"/>
      <c r="AE10" s="1040"/>
      <c r="AF10" s="1035"/>
      <c r="AG10" s="1036"/>
      <c r="AH10" s="1036"/>
      <c r="AI10" s="1036"/>
      <c r="AJ10" s="1037"/>
      <c r="AK10" s="1080"/>
      <c r="AL10" s="1081"/>
      <c r="AM10" s="1081"/>
      <c r="AN10" s="1081"/>
      <c r="AO10" s="1081"/>
      <c r="AP10" s="1081"/>
      <c r="AQ10" s="1081"/>
      <c r="AR10" s="1081"/>
      <c r="AS10" s="1081"/>
      <c r="AT10" s="1081"/>
      <c r="AU10" s="1082"/>
      <c r="AV10" s="1082"/>
      <c r="AW10" s="1082"/>
      <c r="AX10" s="1082"/>
      <c r="AY10" s="1083"/>
      <c r="AZ10" s="232"/>
      <c r="BA10" s="232"/>
      <c r="BB10" s="232"/>
      <c r="BC10" s="232"/>
      <c r="BD10" s="232"/>
      <c r="BE10" s="233"/>
      <c r="BF10" s="233"/>
      <c r="BG10" s="233"/>
      <c r="BH10" s="233"/>
      <c r="BI10" s="233"/>
      <c r="BJ10" s="233"/>
      <c r="BK10" s="233"/>
      <c r="BL10" s="233"/>
      <c r="BM10" s="233"/>
      <c r="BN10" s="233"/>
      <c r="BO10" s="233"/>
      <c r="BP10" s="233"/>
      <c r="BQ10" s="238">
        <v>4</v>
      </c>
      <c r="BR10" s="239"/>
      <c r="BS10" s="992"/>
      <c r="BT10" s="993"/>
      <c r="BU10" s="993"/>
      <c r="BV10" s="993"/>
      <c r="BW10" s="993"/>
      <c r="BX10" s="993"/>
      <c r="BY10" s="993"/>
      <c r="BZ10" s="993"/>
      <c r="CA10" s="993"/>
      <c r="CB10" s="993"/>
      <c r="CC10" s="993"/>
      <c r="CD10" s="993"/>
      <c r="CE10" s="993"/>
      <c r="CF10" s="993"/>
      <c r="CG10" s="1014"/>
      <c r="CH10" s="989"/>
      <c r="CI10" s="990"/>
      <c r="CJ10" s="990"/>
      <c r="CK10" s="990"/>
      <c r="CL10" s="991"/>
      <c r="CM10" s="989"/>
      <c r="CN10" s="990"/>
      <c r="CO10" s="990"/>
      <c r="CP10" s="990"/>
      <c r="CQ10" s="991"/>
      <c r="CR10" s="989"/>
      <c r="CS10" s="990"/>
      <c r="CT10" s="990"/>
      <c r="CU10" s="990"/>
      <c r="CV10" s="991"/>
      <c r="CW10" s="989"/>
      <c r="CX10" s="990"/>
      <c r="CY10" s="990"/>
      <c r="CZ10" s="990"/>
      <c r="DA10" s="991"/>
      <c r="DB10" s="989"/>
      <c r="DC10" s="990"/>
      <c r="DD10" s="990"/>
      <c r="DE10" s="990"/>
      <c r="DF10" s="991"/>
      <c r="DG10" s="989"/>
      <c r="DH10" s="990"/>
      <c r="DI10" s="990"/>
      <c r="DJ10" s="990"/>
      <c r="DK10" s="991"/>
      <c r="DL10" s="989"/>
      <c r="DM10" s="990"/>
      <c r="DN10" s="990"/>
      <c r="DO10" s="990"/>
      <c r="DP10" s="991"/>
      <c r="DQ10" s="989"/>
      <c r="DR10" s="990"/>
      <c r="DS10" s="990"/>
      <c r="DT10" s="990"/>
      <c r="DU10" s="991"/>
      <c r="DV10" s="992"/>
      <c r="DW10" s="993"/>
      <c r="DX10" s="993"/>
      <c r="DY10" s="993"/>
      <c r="DZ10" s="994"/>
      <c r="EA10" s="234"/>
    </row>
    <row r="11" spans="1:131" s="235" customFormat="1" ht="26.25" customHeight="1" x14ac:dyDescent="0.15">
      <c r="A11" s="238">
        <v>5</v>
      </c>
      <c r="B11" s="1030"/>
      <c r="C11" s="1031"/>
      <c r="D11" s="1031"/>
      <c r="E11" s="1031"/>
      <c r="F11" s="1031"/>
      <c r="G11" s="1031"/>
      <c r="H11" s="1031"/>
      <c r="I11" s="1031"/>
      <c r="J11" s="1031"/>
      <c r="K11" s="1031"/>
      <c r="L11" s="1031"/>
      <c r="M11" s="1031"/>
      <c r="N11" s="1031"/>
      <c r="O11" s="1031"/>
      <c r="P11" s="1032"/>
      <c r="Q11" s="1038"/>
      <c r="R11" s="1039"/>
      <c r="S11" s="1039"/>
      <c r="T11" s="1039"/>
      <c r="U11" s="1039"/>
      <c r="V11" s="1039"/>
      <c r="W11" s="1039"/>
      <c r="X11" s="1039"/>
      <c r="Y11" s="1039"/>
      <c r="Z11" s="1039"/>
      <c r="AA11" s="1039"/>
      <c r="AB11" s="1039"/>
      <c r="AC11" s="1039"/>
      <c r="AD11" s="1039"/>
      <c r="AE11" s="1040"/>
      <c r="AF11" s="1035"/>
      <c r="AG11" s="1036"/>
      <c r="AH11" s="1036"/>
      <c r="AI11" s="1036"/>
      <c r="AJ11" s="1037"/>
      <c r="AK11" s="1080"/>
      <c r="AL11" s="1081"/>
      <c r="AM11" s="1081"/>
      <c r="AN11" s="1081"/>
      <c r="AO11" s="1081"/>
      <c r="AP11" s="1081"/>
      <c r="AQ11" s="1081"/>
      <c r="AR11" s="1081"/>
      <c r="AS11" s="1081"/>
      <c r="AT11" s="1081"/>
      <c r="AU11" s="1082"/>
      <c r="AV11" s="1082"/>
      <c r="AW11" s="1082"/>
      <c r="AX11" s="1082"/>
      <c r="AY11" s="1083"/>
      <c r="AZ11" s="232"/>
      <c r="BA11" s="232"/>
      <c r="BB11" s="232"/>
      <c r="BC11" s="232"/>
      <c r="BD11" s="232"/>
      <c r="BE11" s="233"/>
      <c r="BF11" s="233"/>
      <c r="BG11" s="233"/>
      <c r="BH11" s="233"/>
      <c r="BI11" s="233"/>
      <c r="BJ11" s="233"/>
      <c r="BK11" s="233"/>
      <c r="BL11" s="233"/>
      <c r="BM11" s="233"/>
      <c r="BN11" s="233"/>
      <c r="BO11" s="233"/>
      <c r="BP11" s="233"/>
      <c r="BQ11" s="238">
        <v>5</v>
      </c>
      <c r="BR11" s="239"/>
      <c r="BS11" s="992"/>
      <c r="BT11" s="993"/>
      <c r="BU11" s="993"/>
      <c r="BV11" s="993"/>
      <c r="BW11" s="993"/>
      <c r="BX11" s="993"/>
      <c r="BY11" s="993"/>
      <c r="BZ11" s="993"/>
      <c r="CA11" s="993"/>
      <c r="CB11" s="993"/>
      <c r="CC11" s="993"/>
      <c r="CD11" s="993"/>
      <c r="CE11" s="993"/>
      <c r="CF11" s="993"/>
      <c r="CG11" s="1014"/>
      <c r="CH11" s="989"/>
      <c r="CI11" s="990"/>
      <c r="CJ11" s="990"/>
      <c r="CK11" s="990"/>
      <c r="CL11" s="991"/>
      <c r="CM11" s="989"/>
      <c r="CN11" s="990"/>
      <c r="CO11" s="990"/>
      <c r="CP11" s="990"/>
      <c r="CQ11" s="991"/>
      <c r="CR11" s="989"/>
      <c r="CS11" s="990"/>
      <c r="CT11" s="990"/>
      <c r="CU11" s="990"/>
      <c r="CV11" s="991"/>
      <c r="CW11" s="989"/>
      <c r="CX11" s="990"/>
      <c r="CY11" s="990"/>
      <c r="CZ11" s="990"/>
      <c r="DA11" s="991"/>
      <c r="DB11" s="989"/>
      <c r="DC11" s="990"/>
      <c r="DD11" s="990"/>
      <c r="DE11" s="990"/>
      <c r="DF11" s="991"/>
      <c r="DG11" s="989"/>
      <c r="DH11" s="990"/>
      <c r="DI11" s="990"/>
      <c r="DJ11" s="990"/>
      <c r="DK11" s="991"/>
      <c r="DL11" s="989"/>
      <c r="DM11" s="990"/>
      <c r="DN11" s="990"/>
      <c r="DO11" s="990"/>
      <c r="DP11" s="991"/>
      <c r="DQ11" s="989"/>
      <c r="DR11" s="990"/>
      <c r="DS11" s="990"/>
      <c r="DT11" s="990"/>
      <c r="DU11" s="991"/>
      <c r="DV11" s="992"/>
      <c r="DW11" s="993"/>
      <c r="DX11" s="993"/>
      <c r="DY11" s="993"/>
      <c r="DZ11" s="994"/>
      <c r="EA11" s="234"/>
    </row>
    <row r="12" spans="1:131" s="235" customFormat="1" ht="26.25" customHeight="1" x14ac:dyDescent="0.15">
      <c r="A12" s="238">
        <v>6</v>
      </c>
      <c r="B12" s="1030"/>
      <c r="C12" s="1031"/>
      <c r="D12" s="1031"/>
      <c r="E12" s="1031"/>
      <c r="F12" s="1031"/>
      <c r="G12" s="1031"/>
      <c r="H12" s="1031"/>
      <c r="I12" s="1031"/>
      <c r="J12" s="1031"/>
      <c r="K12" s="1031"/>
      <c r="L12" s="1031"/>
      <c r="M12" s="1031"/>
      <c r="N12" s="1031"/>
      <c r="O12" s="1031"/>
      <c r="P12" s="1032"/>
      <c r="Q12" s="1038"/>
      <c r="R12" s="1039"/>
      <c r="S12" s="1039"/>
      <c r="T12" s="1039"/>
      <c r="U12" s="1039"/>
      <c r="V12" s="1039"/>
      <c r="W12" s="1039"/>
      <c r="X12" s="1039"/>
      <c r="Y12" s="1039"/>
      <c r="Z12" s="1039"/>
      <c r="AA12" s="1039"/>
      <c r="AB12" s="1039"/>
      <c r="AC12" s="1039"/>
      <c r="AD12" s="1039"/>
      <c r="AE12" s="1040"/>
      <c r="AF12" s="1035"/>
      <c r="AG12" s="1036"/>
      <c r="AH12" s="1036"/>
      <c r="AI12" s="1036"/>
      <c r="AJ12" s="1037"/>
      <c r="AK12" s="1080"/>
      <c r="AL12" s="1081"/>
      <c r="AM12" s="1081"/>
      <c r="AN12" s="1081"/>
      <c r="AO12" s="1081"/>
      <c r="AP12" s="1081"/>
      <c r="AQ12" s="1081"/>
      <c r="AR12" s="1081"/>
      <c r="AS12" s="1081"/>
      <c r="AT12" s="1081"/>
      <c r="AU12" s="1082"/>
      <c r="AV12" s="1082"/>
      <c r="AW12" s="1082"/>
      <c r="AX12" s="1082"/>
      <c r="AY12" s="1083"/>
      <c r="AZ12" s="232"/>
      <c r="BA12" s="232"/>
      <c r="BB12" s="232"/>
      <c r="BC12" s="232"/>
      <c r="BD12" s="232"/>
      <c r="BE12" s="233"/>
      <c r="BF12" s="233"/>
      <c r="BG12" s="233"/>
      <c r="BH12" s="233"/>
      <c r="BI12" s="233"/>
      <c r="BJ12" s="233"/>
      <c r="BK12" s="233"/>
      <c r="BL12" s="233"/>
      <c r="BM12" s="233"/>
      <c r="BN12" s="233"/>
      <c r="BO12" s="233"/>
      <c r="BP12" s="233"/>
      <c r="BQ12" s="238">
        <v>6</v>
      </c>
      <c r="BR12" s="239"/>
      <c r="BS12" s="992"/>
      <c r="BT12" s="993"/>
      <c r="BU12" s="993"/>
      <c r="BV12" s="993"/>
      <c r="BW12" s="993"/>
      <c r="BX12" s="993"/>
      <c r="BY12" s="993"/>
      <c r="BZ12" s="993"/>
      <c r="CA12" s="993"/>
      <c r="CB12" s="993"/>
      <c r="CC12" s="993"/>
      <c r="CD12" s="993"/>
      <c r="CE12" s="993"/>
      <c r="CF12" s="993"/>
      <c r="CG12" s="1014"/>
      <c r="CH12" s="989"/>
      <c r="CI12" s="990"/>
      <c r="CJ12" s="990"/>
      <c r="CK12" s="990"/>
      <c r="CL12" s="991"/>
      <c r="CM12" s="989"/>
      <c r="CN12" s="990"/>
      <c r="CO12" s="990"/>
      <c r="CP12" s="990"/>
      <c r="CQ12" s="991"/>
      <c r="CR12" s="989"/>
      <c r="CS12" s="990"/>
      <c r="CT12" s="990"/>
      <c r="CU12" s="990"/>
      <c r="CV12" s="991"/>
      <c r="CW12" s="989"/>
      <c r="CX12" s="990"/>
      <c r="CY12" s="990"/>
      <c r="CZ12" s="990"/>
      <c r="DA12" s="991"/>
      <c r="DB12" s="989"/>
      <c r="DC12" s="990"/>
      <c r="DD12" s="990"/>
      <c r="DE12" s="990"/>
      <c r="DF12" s="991"/>
      <c r="DG12" s="989"/>
      <c r="DH12" s="990"/>
      <c r="DI12" s="990"/>
      <c r="DJ12" s="990"/>
      <c r="DK12" s="991"/>
      <c r="DL12" s="989"/>
      <c r="DM12" s="990"/>
      <c r="DN12" s="990"/>
      <c r="DO12" s="990"/>
      <c r="DP12" s="991"/>
      <c r="DQ12" s="989"/>
      <c r="DR12" s="990"/>
      <c r="DS12" s="990"/>
      <c r="DT12" s="990"/>
      <c r="DU12" s="991"/>
      <c r="DV12" s="992"/>
      <c r="DW12" s="993"/>
      <c r="DX12" s="993"/>
      <c r="DY12" s="993"/>
      <c r="DZ12" s="994"/>
      <c r="EA12" s="234"/>
    </row>
    <row r="13" spans="1:131" s="235" customFormat="1" ht="26.25" customHeight="1" x14ac:dyDescent="0.15">
      <c r="A13" s="238">
        <v>7</v>
      </c>
      <c r="B13" s="1030"/>
      <c r="C13" s="1031"/>
      <c r="D13" s="1031"/>
      <c r="E13" s="1031"/>
      <c r="F13" s="1031"/>
      <c r="G13" s="1031"/>
      <c r="H13" s="1031"/>
      <c r="I13" s="1031"/>
      <c r="J13" s="1031"/>
      <c r="K13" s="1031"/>
      <c r="L13" s="1031"/>
      <c r="M13" s="1031"/>
      <c r="N13" s="1031"/>
      <c r="O13" s="1031"/>
      <c r="P13" s="1032"/>
      <c r="Q13" s="1038"/>
      <c r="R13" s="1039"/>
      <c r="S13" s="1039"/>
      <c r="T13" s="1039"/>
      <c r="U13" s="1039"/>
      <c r="V13" s="1039"/>
      <c r="W13" s="1039"/>
      <c r="X13" s="1039"/>
      <c r="Y13" s="1039"/>
      <c r="Z13" s="1039"/>
      <c r="AA13" s="1039"/>
      <c r="AB13" s="1039"/>
      <c r="AC13" s="1039"/>
      <c r="AD13" s="1039"/>
      <c r="AE13" s="1040"/>
      <c r="AF13" s="1035"/>
      <c r="AG13" s="1036"/>
      <c r="AH13" s="1036"/>
      <c r="AI13" s="1036"/>
      <c r="AJ13" s="1037"/>
      <c r="AK13" s="1080"/>
      <c r="AL13" s="1081"/>
      <c r="AM13" s="1081"/>
      <c r="AN13" s="1081"/>
      <c r="AO13" s="1081"/>
      <c r="AP13" s="1081"/>
      <c r="AQ13" s="1081"/>
      <c r="AR13" s="1081"/>
      <c r="AS13" s="1081"/>
      <c r="AT13" s="1081"/>
      <c r="AU13" s="1082"/>
      <c r="AV13" s="1082"/>
      <c r="AW13" s="1082"/>
      <c r="AX13" s="1082"/>
      <c r="AY13" s="1083"/>
      <c r="AZ13" s="232"/>
      <c r="BA13" s="232"/>
      <c r="BB13" s="232"/>
      <c r="BC13" s="232"/>
      <c r="BD13" s="232"/>
      <c r="BE13" s="233"/>
      <c r="BF13" s="233"/>
      <c r="BG13" s="233"/>
      <c r="BH13" s="233"/>
      <c r="BI13" s="233"/>
      <c r="BJ13" s="233"/>
      <c r="BK13" s="233"/>
      <c r="BL13" s="233"/>
      <c r="BM13" s="233"/>
      <c r="BN13" s="233"/>
      <c r="BO13" s="233"/>
      <c r="BP13" s="233"/>
      <c r="BQ13" s="238">
        <v>7</v>
      </c>
      <c r="BR13" s="239"/>
      <c r="BS13" s="992"/>
      <c r="BT13" s="993"/>
      <c r="BU13" s="993"/>
      <c r="BV13" s="993"/>
      <c r="BW13" s="993"/>
      <c r="BX13" s="993"/>
      <c r="BY13" s="993"/>
      <c r="BZ13" s="993"/>
      <c r="CA13" s="993"/>
      <c r="CB13" s="993"/>
      <c r="CC13" s="993"/>
      <c r="CD13" s="993"/>
      <c r="CE13" s="993"/>
      <c r="CF13" s="993"/>
      <c r="CG13" s="1014"/>
      <c r="CH13" s="989"/>
      <c r="CI13" s="990"/>
      <c r="CJ13" s="990"/>
      <c r="CK13" s="990"/>
      <c r="CL13" s="991"/>
      <c r="CM13" s="989"/>
      <c r="CN13" s="990"/>
      <c r="CO13" s="990"/>
      <c r="CP13" s="990"/>
      <c r="CQ13" s="991"/>
      <c r="CR13" s="989"/>
      <c r="CS13" s="990"/>
      <c r="CT13" s="990"/>
      <c r="CU13" s="990"/>
      <c r="CV13" s="991"/>
      <c r="CW13" s="989"/>
      <c r="CX13" s="990"/>
      <c r="CY13" s="990"/>
      <c r="CZ13" s="990"/>
      <c r="DA13" s="991"/>
      <c r="DB13" s="989"/>
      <c r="DC13" s="990"/>
      <c r="DD13" s="990"/>
      <c r="DE13" s="990"/>
      <c r="DF13" s="991"/>
      <c r="DG13" s="989"/>
      <c r="DH13" s="990"/>
      <c r="DI13" s="990"/>
      <c r="DJ13" s="990"/>
      <c r="DK13" s="991"/>
      <c r="DL13" s="989"/>
      <c r="DM13" s="990"/>
      <c r="DN13" s="990"/>
      <c r="DO13" s="990"/>
      <c r="DP13" s="991"/>
      <c r="DQ13" s="989"/>
      <c r="DR13" s="990"/>
      <c r="DS13" s="990"/>
      <c r="DT13" s="990"/>
      <c r="DU13" s="991"/>
      <c r="DV13" s="992"/>
      <c r="DW13" s="993"/>
      <c r="DX13" s="993"/>
      <c r="DY13" s="993"/>
      <c r="DZ13" s="994"/>
      <c r="EA13" s="234"/>
    </row>
    <row r="14" spans="1:131" s="235" customFormat="1" ht="26.25" customHeight="1" x14ac:dyDescent="0.15">
      <c r="A14" s="238">
        <v>8</v>
      </c>
      <c r="B14" s="1030"/>
      <c r="C14" s="1031"/>
      <c r="D14" s="1031"/>
      <c r="E14" s="1031"/>
      <c r="F14" s="1031"/>
      <c r="G14" s="1031"/>
      <c r="H14" s="1031"/>
      <c r="I14" s="1031"/>
      <c r="J14" s="1031"/>
      <c r="K14" s="1031"/>
      <c r="L14" s="1031"/>
      <c r="M14" s="1031"/>
      <c r="N14" s="1031"/>
      <c r="O14" s="1031"/>
      <c r="P14" s="1032"/>
      <c r="Q14" s="1038"/>
      <c r="R14" s="1039"/>
      <c r="S14" s="1039"/>
      <c r="T14" s="1039"/>
      <c r="U14" s="1039"/>
      <c r="V14" s="1039"/>
      <c r="W14" s="1039"/>
      <c r="X14" s="1039"/>
      <c r="Y14" s="1039"/>
      <c r="Z14" s="1039"/>
      <c r="AA14" s="1039"/>
      <c r="AB14" s="1039"/>
      <c r="AC14" s="1039"/>
      <c r="AD14" s="1039"/>
      <c r="AE14" s="1040"/>
      <c r="AF14" s="1035"/>
      <c r="AG14" s="1036"/>
      <c r="AH14" s="1036"/>
      <c r="AI14" s="1036"/>
      <c r="AJ14" s="1037"/>
      <c r="AK14" s="1080"/>
      <c r="AL14" s="1081"/>
      <c r="AM14" s="1081"/>
      <c r="AN14" s="1081"/>
      <c r="AO14" s="1081"/>
      <c r="AP14" s="1081"/>
      <c r="AQ14" s="1081"/>
      <c r="AR14" s="1081"/>
      <c r="AS14" s="1081"/>
      <c r="AT14" s="1081"/>
      <c r="AU14" s="1082"/>
      <c r="AV14" s="1082"/>
      <c r="AW14" s="1082"/>
      <c r="AX14" s="1082"/>
      <c r="AY14" s="1083"/>
      <c r="AZ14" s="232"/>
      <c r="BA14" s="232"/>
      <c r="BB14" s="232"/>
      <c r="BC14" s="232"/>
      <c r="BD14" s="232"/>
      <c r="BE14" s="233"/>
      <c r="BF14" s="233"/>
      <c r="BG14" s="233"/>
      <c r="BH14" s="233"/>
      <c r="BI14" s="233"/>
      <c r="BJ14" s="233"/>
      <c r="BK14" s="233"/>
      <c r="BL14" s="233"/>
      <c r="BM14" s="233"/>
      <c r="BN14" s="233"/>
      <c r="BO14" s="233"/>
      <c r="BP14" s="233"/>
      <c r="BQ14" s="238">
        <v>8</v>
      </c>
      <c r="BR14" s="239"/>
      <c r="BS14" s="992"/>
      <c r="BT14" s="993"/>
      <c r="BU14" s="993"/>
      <c r="BV14" s="993"/>
      <c r="BW14" s="993"/>
      <c r="BX14" s="993"/>
      <c r="BY14" s="993"/>
      <c r="BZ14" s="993"/>
      <c r="CA14" s="993"/>
      <c r="CB14" s="993"/>
      <c r="CC14" s="993"/>
      <c r="CD14" s="993"/>
      <c r="CE14" s="993"/>
      <c r="CF14" s="993"/>
      <c r="CG14" s="1014"/>
      <c r="CH14" s="989"/>
      <c r="CI14" s="990"/>
      <c r="CJ14" s="990"/>
      <c r="CK14" s="990"/>
      <c r="CL14" s="991"/>
      <c r="CM14" s="989"/>
      <c r="CN14" s="990"/>
      <c r="CO14" s="990"/>
      <c r="CP14" s="990"/>
      <c r="CQ14" s="991"/>
      <c r="CR14" s="989"/>
      <c r="CS14" s="990"/>
      <c r="CT14" s="990"/>
      <c r="CU14" s="990"/>
      <c r="CV14" s="991"/>
      <c r="CW14" s="989"/>
      <c r="CX14" s="990"/>
      <c r="CY14" s="990"/>
      <c r="CZ14" s="990"/>
      <c r="DA14" s="991"/>
      <c r="DB14" s="989"/>
      <c r="DC14" s="990"/>
      <c r="DD14" s="990"/>
      <c r="DE14" s="990"/>
      <c r="DF14" s="991"/>
      <c r="DG14" s="989"/>
      <c r="DH14" s="990"/>
      <c r="DI14" s="990"/>
      <c r="DJ14" s="990"/>
      <c r="DK14" s="991"/>
      <c r="DL14" s="989"/>
      <c r="DM14" s="990"/>
      <c r="DN14" s="990"/>
      <c r="DO14" s="990"/>
      <c r="DP14" s="991"/>
      <c r="DQ14" s="989"/>
      <c r="DR14" s="990"/>
      <c r="DS14" s="990"/>
      <c r="DT14" s="990"/>
      <c r="DU14" s="991"/>
      <c r="DV14" s="992"/>
      <c r="DW14" s="993"/>
      <c r="DX14" s="993"/>
      <c r="DY14" s="993"/>
      <c r="DZ14" s="994"/>
      <c r="EA14" s="234"/>
    </row>
    <row r="15" spans="1:131" s="235" customFormat="1" ht="26.25" customHeight="1" x14ac:dyDescent="0.15">
      <c r="A15" s="238">
        <v>9</v>
      </c>
      <c r="B15" s="1030"/>
      <c r="C15" s="1031"/>
      <c r="D15" s="1031"/>
      <c r="E15" s="1031"/>
      <c r="F15" s="1031"/>
      <c r="G15" s="1031"/>
      <c r="H15" s="1031"/>
      <c r="I15" s="1031"/>
      <c r="J15" s="1031"/>
      <c r="K15" s="1031"/>
      <c r="L15" s="1031"/>
      <c r="M15" s="1031"/>
      <c r="N15" s="1031"/>
      <c r="O15" s="1031"/>
      <c r="P15" s="1032"/>
      <c r="Q15" s="1038"/>
      <c r="R15" s="1039"/>
      <c r="S15" s="1039"/>
      <c r="T15" s="1039"/>
      <c r="U15" s="1039"/>
      <c r="V15" s="1039"/>
      <c r="W15" s="1039"/>
      <c r="X15" s="1039"/>
      <c r="Y15" s="1039"/>
      <c r="Z15" s="1039"/>
      <c r="AA15" s="1039"/>
      <c r="AB15" s="1039"/>
      <c r="AC15" s="1039"/>
      <c r="AD15" s="1039"/>
      <c r="AE15" s="1040"/>
      <c r="AF15" s="1035"/>
      <c r="AG15" s="1036"/>
      <c r="AH15" s="1036"/>
      <c r="AI15" s="1036"/>
      <c r="AJ15" s="1037"/>
      <c r="AK15" s="1080"/>
      <c r="AL15" s="1081"/>
      <c r="AM15" s="1081"/>
      <c r="AN15" s="1081"/>
      <c r="AO15" s="1081"/>
      <c r="AP15" s="1081"/>
      <c r="AQ15" s="1081"/>
      <c r="AR15" s="1081"/>
      <c r="AS15" s="1081"/>
      <c r="AT15" s="1081"/>
      <c r="AU15" s="1082"/>
      <c r="AV15" s="1082"/>
      <c r="AW15" s="1082"/>
      <c r="AX15" s="1082"/>
      <c r="AY15" s="1083"/>
      <c r="AZ15" s="232"/>
      <c r="BA15" s="232"/>
      <c r="BB15" s="232"/>
      <c r="BC15" s="232"/>
      <c r="BD15" s="232"/>
      <c r="BE15" s="233"/>
      <c r="BF15" s="233"/>
      <c r="BG15" s="233"/>
      <c r="BH15" s="233"/>
      <c r="BI15" s="233"/>
      <c r="BJ15" s="233"/>
      <c r="BK15" s="233"/>
      <c r="BL15" s="233"/>
      <c r="BM15" s="233"/>
      <c r="BN15" s="233"/>
      <c r="BO15" s="233"/>
      <c r="BP15" s="233"/>
      <c r="BQ15" s="238">
        <v>9</v>
      </c>
      <c r="BR15" s="239"/>
      <c r="BS15" s="992"/>
      <c r="BT15" s="993"/>
      <c r="BU15" s="993"/>
      <c r="BV15" s="993"/>
      <c r="BW15" s="993"/>
      <c r="BX15" s="993"/>
      <c r="BY15" s="993"/>
      <c r="BZ15" s="993"/>
      <c r="CA15" s="993"/>
      <c r="CB15" s="993"/>
      <c r="CC15" s="993"/>
      <c r="CD15" s="993"/>
      <c r="CE15" s="993"/>
      <c r="CF15" s="993"/>
      <c r="CG15" s="1014"/>
      <c r="CH15" s="989"/>
      <c r="CI15" s="990"/>
      <c r="CJ15" s="990"/>
      <c r="CK15" s="990"/>
      <c r="CL15" s="991"/>
      <c r="CM15" s="989"/>
      <c r="CN15" s="990"/>
      <c r="CO15" s="990"/>
      <c r="CP15" s="990"/>
      <c r="CQ15" s="991"/>
      <c r="CR15" s="989"/>
      <c r="CS15" s="990"/>
      <c r="CT15" s="990"/>
      <c r="CU15" s="990"/>
      <c r="CV15" s="991"/>
      <c r="CW15" s="989"/>
      <c r="CX15" s="990"/>
      <c r="CY15" s="990"/>
      <c r="CZ15" s="990"/>
      <c r="DA15" s="991"/>
      <c r="DB15" s="989"/>
      <c r="DC15" s="990"/>
      <c r="DD15" s="990"/>
      <c r="DE15" s="990"/>
      <c r="DF15" s="991"/>
      <c r="DG15" s="989"/>
      <c r="DH15" s="990"/>
      <c r="DI15" s="990"/>
      <c r="DJ15" s="990"/>
      <c r="DK15" s="991"/>
      <c r="DL15" s="989"/>
      <c r="DM15" s="990"/>
      <c r="DN15" s="990"/>
      <c r="DO15" s="990"/>
      <c r="DP15" s="991"/>
      <c r="DQ15" s="989"/>
      <c r="DR15" s="990"/>
      <c r="DS15" s="990"/>
      <c r="DT15" s="990"/>
      <c r="DU15" s="991"/>
      <c r="DV15" s="992"/>
      <c r="DW15" s="993"/>
      <c r="DX15" s="993"/>
      <c r="DY15" s="993"/>
      <c r="DZ15" s="994"/>
      <c r="EA15" s="234"/>
    </row>
    <row r="16" spans="1:131" s="235" customFormat="1" ht="26.25" customHeight="1" x14ac:dyDescent="0.15">
      <c r="A16" s="238">
        <v>10</v>
      </c>
      <c r="B16" s="1030"/>
      <c r="C16" s="1031"/>
      <c r="D16" s="1031"/>
      <c r="E16" s="1031"/>
      <c r="F16" s="1031"/>
      <c r="G16" s="1031"/>
      <c r="H16" s="1031"/>
      <c r="I16" s="1031"/>
      <c r="J16" s="1031"/>
      <c r="K16" s="1031"/>
      <c r="L16" s="1031"/>
      <c r="M16" s="1031"/>
      <c r="N16" s="1031"/>
      <c r="O16" s="1031"/>
      <c r="P16" s="1032"/>
      <c r="Q16" s="1038"/>
      <c r="R16" s="1039"/>
      <c r="S16" s="1039"/>
      <c r="T16" s="1039"/>
      <c r="U16" s="1039"/>
      <c r="V16" s="1039"/>
      <c r="W16" s="1039"/>
      <c r="X16" s="1039"/>
      <c r="Y16" s="1039"/>
      <c r="Z16" s="1039"/>
      <c r="AA16" s="1039"/>
      <c r="AB16" s="1039"/>
      <c r="AC16" s="1039"/>
      <c r="AD16" s="1039"/>
      <c r="AE16" s="1040"/>
      <c r="AF16" s="1035"/>
      <c r="AG16" s="1036"/>
      <c r="AH16" s="1036"/>
      <c r="AI16" s="1036"/>
      <c r="AJ16" s="1037"/>
      <c r="AK16" s="1080"/>
      <c r="AL16" s="1081"/>
      <c r="AM16" s="1081"/>
      <c r="AN16" s="1081"/>
      <c r="AO16" s="1081"/>
      <c r="AP16" s="1081"/>
      <c r="AQ16" s="1081"/>
      <c r="AR16" s="1081"/>
      <c r="AS16" s="1081"/>
      <c r="AT16" s="1081"/>
      <c r="AU16" s="1082"/>
      <c r="AV16" s="1082"/>
      <c r="AW16" s="1082"/>
      <c r="AX16" s="1082"/>
      <c r="AY16" s="1083"/>
      <c r="AZ16" s="232"/>
      <c r="BA16" s="232"/>
      <c r="BB16" s="232"/>
      <c r="BC16" s="232"/>
      <c r="BD16" s="232"/>
      <c r="BE16" s="233"/>
      <c r="BF16" s="233"/>
      <c r="BG16" s="233"/>
      <c r="BH16" s="233"/>
      <c r="BI16" s="233"/>
      <c r="BJ16" s="233"/>
      <c r="BK16" s="233"/>
      <c r="BL16" s="233"/>
      <c r="BM16" s="233"/>
      <c r="BN16" s="233"/>
      <c r="BO16" s="233"/>
      <c r="BP16" s="233"/>
      <c r="BQ16" s="238">
        <v>10</v>
      </c>
      <c r="BR16" s="239"/>
      <c r="BS16" s="992"/>
      <c r="BT16" s="993"/>
      <c r="BU16" s="993"/>
      <c r="BV16" s="993"/>
      <c r="BW16" s="993"/>
      <c r="BX16" s="993"/>
      <c r="BY16" s="993"/>
      <c r="BZ16" s="993"/>
      <c r="CA16" s="993"/>
      <c r="CB16" s="993"/>
      <c r="CC16" s="993"/>
      <c r="CD16" s="993"/>
      <c r="CE16" s="993"/>
      <c r="CF16" s="993"/>
      <c r="CG16" s="1014"/>
      <c r="CH16" s="989"/>
      <c r="CI16" s="990"/>
      <c r="CJ16" s="990"/>
      <c r="CK16" s="990"/>
      <c r="CL16" s="991"/>
      <c r="CM16" s="989"/>
      <c r="CN16" s="990"/>
      <c r="CO16" s="990"/>
      <c r="CP16" s="990"/>
      <c r="CQ16" s="991"/>
      <c r="CR16" s="989"/>
      <c r="CS16" s="990"/>
      <c r="CT16" s="990"/>
      <c r="CU16" s="990"/>
      <c r="CV16" s="991"/>
      <c r="CW16" s="989"/>
      <c r="CX16" s="990"/>
      <c r="CY16" s="990"/>
      <c r="CZ16" s="990"/>
      <c r="DA16" s="991"/>
      <c r="DB16" s="989"/>
      <c r="DC16" s="990"/>
      <c r="DD16" s="990"/>
      <c r="DE16" s="990"/>
      <c r="DF16" s="991"/>
      <c r="DG16" s="989"/>
      <c r="DH16" s="990"/>
      <c r="DI16" s="990"/>
      <c r="DJ16" s="990"/>
      <c r="DK16" s="991"/>
      <c r="DL16" s="989"/>
      <c r="DM16" s="990"/>
      <c r="DN16" s="990"/>
      <c r="DO16" s="990"/>
      <c r="DP16" s="991"/>
      <c r="DQ16" s="989"/>
      <c r="DR16" s="990"/>
      <c r="DS16" s="990"/>
      <c r="DT16" s="990"/>
      <c r="DU16" s="991"/>
      <c r="DV16" s="992"/>
      <c r="DW16" s="993"/>
      <c r="DX16" s="993"/>
      <c r="DY16" s="993"/>
      <c r="DZ16" s="994"/>
      <c r="EA16" s="234"/>
    </row>
    <row r="17" spans="1:131" s="235" customFormat="1" ht="26.25" customHeight="1" x14ac:dyDescent="0.15">
      <c r="A17" s="238">
        <v>11</v>
      </c>
      <c r="B17" s="1030"/>
      <c r="C17" s="1031"/>
      <c r="D17" s="1031"/>
      <c r="E17" s="1031"/>
      <c r="F17" s="1031"/>
      <c r="G17" s="1031"/>
      <c r="H17" s="1031"/>
      <c r="I17" s="1031"/>
      <c r="J17" s="1031"/>
      <c r="K17" s="1031"/>
      <c r="L17" s="1031"/>
      <c r="M17" s="1031"/>
      <c r="N17" s="1031"/>
      <c r="O17" s="1031"/>
      <c r="P17" s="1032"/>
      <c r="Q17" s="1038"/>
      <c r="R17" s="1039"/>
      <c r="S17" s="1039"/>
      <c r="T17" s="1039"/>
      <c r="U17" s="1039"/>
      <c r="V17" s="1039"/>
      <c r="W17" s="1039"/>
      <c r="X17" s="1039"/>
      <c r="Y17" s="1039"/>
      <c r="Z17" s="1039"/>
      <c r="AA17" s="1039"/>
      <c r="AB17" s="1039"/>
      <c r="AC17" s="1039"/>
      <c r="AD17" s="1039"/>
      <c r="AE17" s="1040"/>
      <c r="AF17" s="1035"/>
      <c r="AG17" s="1036"/>
      <c r="AH17" s="1036"/>
      <c r="AI17" s="1036"/>
      <c r="AJ17" s="1037"/>
      <c r="AK17" s="1080"/>
      <c r="AL17" s="1081"/>
      <c r="AM17" s="1081"/>
      <c r="AN17" s="1081"/>
      <c r="AO17" s="1081"/>
      <c r="AP17" s="1081"/>
      <c r="AQ17" s="1081"/>
      <c r="AR17" s="1081"/>
      <c r="AS17" s="1081"/>
      <c r="AT17" s="1081"/>
      <c r="AU17" s="1082"/>
      <c r="AV17" s="1082"/>
      <c r="AW17" s="1082"/>
      <c r="AX17" s="1082"/>
      <c r="AY17" s="1083"/>
      <c r="AZ17" s="232"/>
      <c r="BA17" s="232"/>
      <c r="BB17" s="232"/>
      <c r="BC17" s="232"/>
      <c r="BD17" s="232"/>
      <c r="BE17" s="233"/>
      <c r="BF17" s="233"/>
      <c r="BG17" s="233"/>
      <c r="BH17" s="233"/>
      <c r="BI17" s="233"/>
      <c r="BJ17" s="233"/>
      <c r="BK17" s="233"/>
      <c r="BL17" s="233"/>
      <c r="BM17" s="233"/>
      <c r="BN17" s="233"/>
      <c r="BO17" s="233"/>
      <c r="BP17" s="233"/>
      <c r="BQ17" s="238">
        <v>11</v>
      </c>
      <c r="BR17" s="239"/>
      <c r="BS17" s="992"/>
      <c r="BT17" s="993"/>
      <c r="BU17" s="993"/>
      <c r="BV17" s="993"/>
      <c r="BW17" s="993"/>
      <c r="BX17" s="993"/>
      <c r="BY17" s="993"/>
      <c r="BZ17" s="993"/>
      <c r="CA17" s="993"/>
      <c r="CB17" s="993"/>
      <c r="CC17" s="993"/>
      <c r="CD17" s="993"/>
      <c r="CE17" s="993"/>
      <c r="CF17" s="993"/>
      <c r="CG17" s="1014"/>
      <c r="CH17" s="989"/>
      <c r="CI17" s="990"/>
      <c r="CJ17" s="990"/>
      <c r="CK17" s="990"/>
      <c r="CL17" s="991"/>
      <c r="CM17" s="989"/>
      <c r="CN17" s="990"/>
      <c r="CO17" s="990"/>
      <c r="CP17" s="990"/>
      <c r="CQ17" s="991"/>
      <c r="CR17" s="989"/>
      <c r="CS17" s="990"/>
      <c r="CT17" s="990"/>
      <c r="CU17" s="990"/>
      <c r="CV17" s="991"/>
      <c r="CW17" s="989"/>
      <c r="CX17" s="990"/>
      <c r="CY17" s="990"/>
      <c r="CZ17" s="990"/>
      <c r="DA17" s="991"/>
      <c r="DB17" s="989"/>
      <c r="DC17" s="990"/>
      <c r="DD17" s="990"/>
      <c r="DE17" s="990"/>
      <c r="DF17" s="991"/>
      <c r="DG17" s="989"/>
      <c r="DH17" s="990"/>
      <c r="DI17" s="990"/>
      <c r="DJ17" s="990"/>
      <c r="DK17" s="991"/>
      <c r="DL17" s="989"/>
      <c r="DM17" s="990"/>
      <c r="DN17" s="990"/>
      <c r="DO17" s="990"/>
      <c r="DP17" s="991"/>
      <c r="DQ17" s="989"/>
      <c r="DR17" s="990"/>
      <c r="DS17" s="990"/>
      <c r="DT17" s="990"/>
      <c r="DU17" s="991"/>
      <c r="DV17" s="992"/>
      <c r="DW17" s="993"/>
      <c r="DX17" s="993"/>
      <c r="DY17" s="993"/>
      <c r="DZ17" s="994"/>
      <c r="EA17" s="234"/>
    </row>
    <row r="18" spans="1:131" s="235" customFormat="1" ht="26.25" customHeight="1" x14ac:dyDescent="0.15">
      <c r="A18" s="238">
        <v>12</v>
      </c>
      <c r="B18" s="1030"/>
      <c r="C18" s="1031"/>
      <c r="D18" s="1031"/>
      <c r="E18" s="1031"/>
      <c r="F18" s="1031"/>
      <c r="G18" s="1031"/>
      <c r="H18" s="1031"/>
      <c r="I18" s="1031"/>
      <c r="J18" s="1031"/>
      <c r="K18" s="1031"/>
      <c r="L18" s="1031"/>
      <c r="M18" s="1031"/>
      <c r="N18" s="1031"/>
      <c r="O18" s="1031"/>
      <c r="P18" s="1032"/>
      <c r="Q18" s="1038"/>
      <c r="R18" s="1039"/>
      <c r="S18" s="1039"/>
      <c r="T18" s="1039"/>
      <c r="U18" s="1039"/>
      <c r="V18" s="1039"/>
      <c r="W18" s="1039"/>
      <c r="X18" s="1039"/>
      <c r="Y18" s="1039"/>
      <c r="Z18" s="1039"/>
      <c r="AA18" s="1039"/>
      <c r="AB18" s="1039"/>
      <c r="AC18" s="1039"/>
      <c r="AD18" s="1039"/>
      <c r="AE18" s="1040"/>
      <c r="AF18" s="1035"/>
      <c r="AG18" s="1036"/>
      <c r="AH18" s="1036"/>
      <c r="AI18" s="1036"/>
      <c r="AJ18" s="1037"/>
      <c r="AK18" s="1080"/>
      <c r="AL18" s="1081"/>
      <c r="AM18" s="1081"/>
      <c r="AN18" s="1081"/>
      <c r="AO18" s="1081"/>
      <c r="AP18" s="1081"/>
      <c r="AQ18" s="1081"/>
      <c r="AR18" s="1081"/>
      <c r="AS18" s="1081"/>
      <c r="AT18" s="1081"/>
      <c r="AU18" s="1082"/>
      <c r="AV18" s="1082"/>
      <c r="AW18" s="1082"/>
      <c r="AX18" s="1082"/>
      <c r="AY18" s="1083"/>
      <c r="AZ18" s="232"/>
      <c r="BA18" s="232"/>
      <c r="BB18" s="232"/>
      <c r="BC18" s="232"/>
      <c r="BD18" s="232"/>
      <c r="BE18" s="233"/>
      <c r="BF18" s="233"/>
      <c r="BG18" s="233"/>
      <c r="BH18" s="233"/>
      <c r="BI18" s="233"/>
      <c r="BJ18" s="233"/>
      <c r="BK18" s="233"/>
      <c r="BL18" s="233"/>
      <c r="BM18" s="233"/>
      <c r="BN18" s="233"/>
      <c r="BO18" s="233"/>
      <c r="BP18" s="233"/>
      <c r="BQ18" s="238">
        <v>12</v>
      </c>
      <c r="BR18" s="239"/>
      <c r="BS18" s="992"/>
      <c r="BT18" s="993"/>
      <c r="BU18" s="993"/>
      <c r="BV18" s="993"/>
      <c r="BW18" s="993"/>
      <c r="BX18" s="993"/>
      <c r="BY18" s="993"/>
      <c r="BZ18" s="993"/>
      <c r="CA18" s="993"/>
      <c r="CB18" s="993"/>
      <c r="CC18" s="993"/>
      <c r="CD18" s="993"/>
      <c r="CE18" s="993"/>
      <c r="CF18" s="993"/>
      <c r="CG18" s="1014"/>
      <c r="CH18" s="989"/>
      <c r="CI18" s="990"/>
      <c r="CJ18" s="990"/>
      <c r="CK18" s="990"/>
      <c r="CL18" s="991"/>
      <c r="CM18" s="989"/>
      <c r="CN18" s="990"/>
      <c r="CO18" s="990"/>
      <c r="CP18" s="990"/>
      <c r="CQ18" s="991"/>
      <c r="CR18" s="989"/>
      <c r="CS18" s="990"/>
      <c r="CT18" s="990"/>
      <c r="CU18" s="990"/>
      <c r="CV18" s="991"/>
      <c r="CW18" s="989"/>
      <c r="CX18" s="990"/>
      <c r="CY18" s="990"/>
      <c r="CZ18" s="990"/>
      <c r="DA18" s="991"/>
      <c r="DB18" s="989"/>
      <c r="DC18" s="990"/>
      <c r="DD18" s="990"/>
      <c r="DE18" s="990"/>
      <c r="DF18" s="991"/>
      <c r="DG18" s="989"/>
      <c r="DH18" s="990"/>
      <c r="DI18" s="990"/>
      <c r="DJ18" s="990"/>
      <c r="DK18" s="991"/>
      <c r="DL18" s="989"/>
      <c r="DM18" s="990"/>
      <c r="DN18" s="990"/>
      <c r="DO18" s="990"/>
      <c r="DP18" s="991"/>
      <c r="DQ18" s="989"/>
      <c r="DR18" s="990"/>
      <c r="DS18" s="990"/>
      <c r="DT18" s="990"/>
      <c r="DU18" s="991"/>
      <c r="DV18" s="992"/>
      <c r="DW18" s="993"/>
      <c r="DX18" s="993"/>
      <c r="DY18" s="993"/>
      <c r="DZ18" s="994"/>
      <c r="EA18" s="234"/>
    </row>
    <row r="19" spans="1:131" s="235" customFormat="1" ht="26.25" customHeight="1" x14ac:dyDescent="0.15">
      <c r="A19" s="238">
        <v>13</v>
      </c>
      <c r="B19" s="1030"/>
      <c r="C19" s="1031"/>
      <c r="D19" s="1031"/>
      <c r="E19" s="1031"/>
      <c r="F19" s="1031"/>
      <c r="G19" s="1031"/>
      <c r="H19" s="1031"/>
      <c r="I19" s="1031"/>
      <c r="J19" s="1031"/>
      <c r="K19" s="1031"/>
      <c r="L19" s="1031"/>
      <c r="M19" s="1031"/>
      <c r="N19" s="1031"/>
      <c r="O19" s="1031"/>
      <c r="P19" s="1032"/>
      <c r="Q19" s="1038"/>
      <c r="R19" s="1039"/>
      <c r="S19" s="1039"/>
      <c r="T19" s="1039"/>
      <c r="U19" s="1039"/>
      <c r="V19" s="1039"/>
      <c r="W19" s="1039"/>
      <c r="X19" s="1039"/>
      <c r="Y19" s="1039"/>
      <c r="Z19" s="1039"/>
      <c r="AA19" s="1039"/>
      <c r="AB19" s="1039"/>
      <c r="AC19" s="1039"/>
      <c r="AD19" s="1039"/>
      <c r="AE19" s="1040"/>
      <c r="AF19" s="1035"/>
      <c r="AG19" s="1036"/>
      <c r="AH19" s="1036"/>
      <c r="AI19" s="1036"/>
      <c r="AJ19" s="1037"/>
      <c r="AK19" s="1080"/>
      <c r="AL19" s="1081"/>
      <c r="AM19" s="1081"/>
      <c r="AN19" s="1081"/>
      <c r="AO19" s="1081"/>
      <c r="AP19" s="1081"/>
      <c r="AQ19" s="1081"/>
      <c r="AR19" s="1081"/>
      <c r="AS19" s="1081"/>
      <c r="AT19" s="1081"/>
      <c r="AU19" s="1082"/>
      <c r="AV19" s="1082"/>
      <c r="AW19" s="1082"/>
      <c r="AX19" s="1082"/>
      <c r="AY19" s="1083"/>
      <c r="AZ19" s="232"/>
      <c r="BA19" s="232"/>
      <c r="BB19" s="232"/>
      <c r="BC19" s="232"/>
      <c r="BD19" s="232"/>
      <c r="BE19" s="233"/>
      <c r="BF19" s="233"/>
      <c r="BG19" s="233"/>
      <c r="BH19" s="233"/>
      <c r="BI19" s="233"/>
      <c r="BJ19" s="233"/>
      <c r="BK19" s="233"/>
      <c r="BL19" s="233"/>
      <c r="BM19" s="233"/>
      <c r="BN19" s="233"/>
      <c r="BO19" s="233"/>
      <c r="BP19" s="233"/>
      <c r="BQ19" s="238">
        <v>13</v>
      </c>
      <c r="BR19" s="239"/>
      <c r="BS19" s="992"/>
      <c r="BT19" s="993"/>
      <c r="BU19" s="993"/>
      <c r="BV19" s="993"/>
      <c r="BW19" s="993"/>
      <c r="BX19" s="993"/>
      <c r="BY19" s="993"/>
      <c r="BZ19" s="993"/>
      <c r="CA19" s="993"/>
      <c r="CB19" s="993"/>
      <c r="CC19" s="993"/>
      <c r="CD19" s="993"/>
      <c r="CE19" s="993"/>
      <c r="CF19" s="993"/>
      <c r="CG19" s="1014"/>
      <c r="CH19" s="989"/>
      <c r="CI19" s="990"/>
      <c r="CJ19" s="990"/>
      <c r="CK19" s="990"/>
      <c r="CL19" s="991"/>
      <c r="CM19" s="989"/>
      <c r="CN19" s="990"/>
      <c r="CO19" s="990"/>
      <c r="CP19" s="990"/>
      <c r="CQ19" s="991"/>
      <c r="CR19" s="989"/>
      <c r="CS19" s="990"/>
      <c r="CT19" s="990"/>
      <c r="CU19" s="990"/>
      <c r="CV19" s="991"/>
      <c r="CW19" s="989"/>
      <c r="CX19" s="990"/>
      <c r="CY19" s="990"/>
      <c r="CZ19" s="990"/>
      <c r="DA19" s="991"/>
      <c r="DB19" s="989"/>
      <c r="DC19" s="990"/>
      <c r="DD19" s="990"/>
      <c r="DE19" s="990"/>
      <c r="DF19" s="991"/>
      <c r="DG19" s="989"/>
      <c r="DH19" s="990"/>
      <c r="DI19" s="990"/>
      <c r="DJ19" s="990"/>
      <c r="DK19" s="991"/>
      <c r="DL19" s="989"/>
      <c r="DM19" s="990"/>
      <c r="DN19" s="990"/>
      <c r="DO19" s="990"/>
      <c r="DP19" s="991"/>
      <c r="DQ19" s="989"/>
      <c r="DR19" s="990"/>
      <c r="DS19" s="990"/>
      <c r="DT19" s="990"/>
      <c r="DU19" s="991"/>
      <c r="DV19" s="992"/>
      <c r="DW19" s="993"/>
      <c r="DX19" s="993"/>
      <c r="DY19" s="993"/>
      <c r="DZ19" s="994"/>
      <c r="EA19" s="234"/>
    </row>
    <row r="20" spans="1:131" s="235" customFormat="1" ht="26.25" customHeight="1" x14ac:dyDescent="0.15">
      <c r="A20" s="238">
        <v>14</v>
      </c>
      <c r="B20" s="1030"/>
      <c r="C20" s="1031"/>
      <c r="D20" s="1031"/>
      <c r="E20" s="1031"/>
      <c r="F20" s="1031"/>
      <c r="G20" s="1031"/>
      <c r="H20" s="1031"/>
      <c r="I20" s="1031"/>
      <c r="J20" s="1031"/>
      <c r="K20" s="1031"/>
      <c r="L20" s="1031"/>
      <c r="M20" s="1031"/>
      <c r="N20" s="1031"/>
      <c r="O20" s="1031"/>
      <c r="P20" s="1032"/>
      <c r="Q20" s="1038"/>
      <c r="R20" s="1039"/>
      <c r="S20" s="1039"/>
      <c r="T20" s="1039"/>
      <c r="U20" s="1039"/>
      <c r="V20" s="1039"/>
      <c r="W20" s="1039"/>
      <c r="X20" s="1039"/>
      <c r="Y20" s="1039"/>
      <c r="Z20" s="1039"/>
      <c r="AA20" s="1039"/>
      <c r="AB20" s="1039"/>
      <c r="AC20" s="1039"/>
      <c r="AD20" s="1039"/>
      <c r="AE20" s="1040"/>
      <c r="AF20" s="1035"/>
      <c r="AG20" s="1036"/>
      <c r="AH20" s="1036"/>
      <c r="AI20" s="1036"/>
      <c r="AJ20" s="1037"/>
      <c r="AK20" s="1080"/>
      <c r="AL20" s="1081"/>
      <c r="AM20" s="1081"/>
      <c r="AN20" s="1081"/>
      <c r="AO20" s="1081"/>
      <c r="AP20" s="1081"/>
      <c r="AQ20" s="1081"/>
      <c r="AR20" s="1081"/>
      <c r="AS20" s="1081"/>
      <c r="AT20" s="1081"/>
      <c r="AU20" s="1082"/>
      <c r="AV20" s="1082"/>
      <c r="AW20" s="1082"/>
      <c r="AX20" s="1082"/>
      <c r="AY20" s="1083"/>
      <c r="AZ20" s="232"/>
      <c r="BA20" s="232"/>
      <c r="BB20" s="232"/>
      <c r="BC20" s="232"/>
      <c r="BD20" s="232"/>
      <c r="BE20" s="233"/>
      <c r="BF20" s="233"/>
      <c r="BG20" s="233"/>
      <c r="BH20" s="233"/>
      <c r="BI20" s="233"/>
      <c r="BJ20" s="233"/>
      <c r="BK20" s="233"/>
      <c r="BL20" s="233"/>
      <c r="BM20" s="233"/>
      <c r="BN20" s="233"/>
      <c r="BO20" s="233"/>
      <c r="BP20" s="233"/>
      <c r="BQ20" s="238">
        <v>14</v>
      </c>
      <c r="BR20" s="239"/>
      <c r="BS20" s="992"/>
      <c r="BT20" s="993"/>
      <c r="BU20" s="993"/>
      <c r="BV20" s="993"/>
      <c r="BW20" s="993"/>
      <c r="BX20" s="993"/>
      <c r="BY20" s="993"/>
      <c r="BZ20" s="993"/>
      <c r="CA20" s="993"/>
      <c r="CB20" s="993"/>
      <c r="CC20" s="993"/>
      <c r="CD20" s="993"/>
      <c r="CE20" s="993"/>
      <c r="CF20" s="993"/>
      <c r="CG20" s="1014"/>
      <c r="CH20" s="989"/>
      <c r="CI20" s="990"/>
      <c r="CJ20" s="990"/>
      <c r="CK20" s="990"/>
      <c r="CL20" s="991"/>
      <c r="CM20" s="989"/>
      <c r="CN20" s="990"/>
      <c r="CO20" s="990"/>
      <c r="CP20" s="990"/>
      <c r="CQ20" s="991"/>
      <c r="CR20" s="989"/>
      <c r="CS20" s="990"/>
      <c r="CT20" s="990"/>
      <c r="CU20" s="990"/>
      <c r="CV20" s="991"/>
      <c r="CW20" s="989"/>
      <c r="CX20" s="990"/>
      <c r="CY20" s="990"/>
      <c r="CZ20" s="990"/>
      <c r="DA20" s="991"/>
      <c r="DB20" s="989"/>
      <c r="DC20" s="990"/>
      <c r="DD20" s="990"/>
      <c r="DE20" s="990"/>
      <c r="DF20" s="991"/>
      <c r="DG20" s="989"/>
      <c r="DH20" s="990"/>
      <c r="DI20" s="990"/>
      <c r="DJ20" s="990"/>
      <c r="DK20" s="991"/>
      <c r="DL20" s="989"/>
      <c r="DM20" s="990"/>
      <c r="DN20" s="990"/>
      <c r="DO20" s="990"/>
      <c r="DP20" s="991"/>
      <c r="DQ20" s="989"/>
      <c r="DR20" s="990"/>
      <c r="DS20" s="990"/>
      <c r="DT20" s="990"/>
      <c r="DU20" s="991"/>
      <c r="DV20" s="992"/>
      <c r="DW20" s="993"/>
      <c r="DX20" s="993"/>
      <c r="DY20" s="993"/>
      <c r="DZ20" s="994"/>
      <c r="EA20" s="234"/>
    </row>
    <row r="21" spans="1:131" s="235" customFormat="1" ht="26.25" customHeight="1" thickBot="1" x14ac:dyDescent="0.2">
      <c r="A21" s="238">
        <v>15</v>
      </c>
      <c r="B21" s="1030"/>
      <c r="C21" s="1031"/>
      <c r="D21" s="1031"/>
      <c r="E21" s="1031"/>
      <c r="F21" s="1031"/>
      <c r="G21" s="1031"/>
      <c r="H21" s="1031"/>
      <c r="I21" s="1031"/>
      <c r="J21" s="1031"/>
      <c r="K21" s="1031"/>
      <c r="L21" s="1031"/>
      <c r="M21" s="1031"/>
      <c r="N21" s="1031"/>
      <c r="O21" s="1031"/>
      <c r="P21" s="1032"/>
      <c r="Q21" s="1038"/>
      <c r="R21" s="1039"/>
      <c r="S21" s="1039"/>
      <c r="T21" s="1039"/>
      <c r="U21" s="1039"/>
      <c r="V21" s="1039"/>
      <c r="W21" s="1039"/>
      <c r="X21" s="1039"/>
      <c r="Y21" s="1039"/>
      <c r="Z21" s="1039"/>
      <c r="AA21" s="1039"/>
      <c r="AB21" s="1039"/>
      <c r="AC21" s="1039"/>
      <c r="AD21" s="1039"/>
      <c r="AE21" s="1040"/>
      <c r="AF21" s="1035"/>
      <c r="AG21" s="1036"/>
      <c r="AH21" s="1036"/>
      <c r="AI21" s="1036"/>
      <c r="AJ21" s="1037"/>
      <c r="AK21" s="1080"/>
      <c r="AL21" s="1081"/>
      <c r="AM21" s="1081"/>
      <c r="AN21" s="1081"/>
      <c r="AO21" s="1081"/>
      <c r="AP21" s="1081"/>
      <c r="AQ21" s="1081"/>
      <c r="AR21" s="1081"/>
      <c r="AS21" s="1081"/>
      <c r="AT21" s="1081"/>
      <c r="AU21" s="1082"/>
      <c r="AV21" s="1082"/>
      <c r="AW21" s="1082"/>
      <c r="AX21" s="1082"/>
      <c r="AY21" s="1083"/>
      <c r="AZ21" s="232"/>
      <c r="BA21" s="232"/>
      <c r="BB21" s="232"/>
      <c r="BC21" s="232"/>
      <c r="BD21" s="232"/>
      <c r="BE21" s="233"/>
      <c r="BF21" s="233"/>
      <c r="BG21" s="233"/>
      <c r="BH21" s="233"/>
      <c r="BI21" s="233"/>
      <c r="BJ21" s="233"/>
      <c r="BK21" s="233"/>
      <c r="BL21" s="233"/>
      <c r="BM21" s="233"/>
      <c r="BN21" s="233"/>
      <c r="BO21" s="233"/>
      <c r="BP21" s="233"/>
      <c r="BQ21" s="238">
        <v>15</v>
      </c>
      <c r="BR21" s="239"/>
      <c r="BS21" s="992"/>
      <c r="BT21" s="993"/>
      <c r="BU21" s="993"/>
      <c r="BV21" s="993"/>
      <c r="BW21" s="993"/>
      <c r="BX21" s="993"/>
      <c r="BY21" s="993"/>
      <c r="BZ21" s="993"/>
      <c r="CA21" s="993"/>
      <c r="CB21" s="993"/>
      <c r="CC21" s="993"/>
      <c r="CD21" s="993"/>
      <c r="CE21" s="993"/>
      <c r="CF21" s="993"/>
      <c r="CG21" s="1014"/>
      <c r="CH21" s="989"/>
      <c r="CI21" s="990"/>
      <c r="CJ21" s="990"/>
      <c r="CK21" s="990"/>
      <c r="CL21" s="991"/>
      <c r="CM21" s="989"/>
      <c r="CN21" s="990"/>
      <c r="CO21" s="990"/>
      <c r="CP21" s="990"/>
      <c r="CQ21" s="991"/>
      <c r="CR21" s="989"/>
      <c r="CS21" s="990"/>
      <c r="CT21" s="990"/>
      <c r="CU21" s="990"/>
      <c r="CV21" s="991"/>
      <c r="CW21" s="989"/>
      <c r="CX21" s="990"/>
      <c r="CY21" s="990"/>
      <c r="CZ21" s="990"/>
      <c r="DA21" s="991"/>
      <c r="DB21" s="989"/>
      <c r="DC21" s="990"/>
      <c r="DD21" s="990"/>
      <c r="DE21" s="990"/>
      <c r="DF21" s="991"/>
      <c r="DG21" s="989"/>
      <c r="DH21" s="990"/>
      <c r="DI21" s="990"/>
      <c r="DJ21" s="990"/>
      <c r="DK21" s="991"/>
      <c r="DL21" s="989"/>
      <c r="DM21" s="990"/>
      <c r="DN21" s="990"/>
      <c r="DO21" s="990"/>
      <c r="DP21" s="991"/>
      <c r="DQ21" s="989"/>
      <c r="DR21" s="990"/>
      <c r="DS21" s="990"/>
      <c r="DT21" s="990"/>
      <c r="DU21" s="991"/>
      <c r="DV21" s="992"/>
      <c r="DW21" s="993"/>
      <c r="DX21" s="993"/>
      <c r="DY21" s="993"/>
      <c r="DZ21" s="994"/>
      <c r="EA21" s="234"/>
    </row>
    <row r="22" spans="1:131" s="235" customFormat="1" ht="26.25" customHeight="1" x14ac:dyDescent="0.15">
      <c r="A22" s="238">
        <v>16</v>
      </c>
      <c r="B22" s="1030"/>
      <c r="C22" s="1031"/>
      <c r="D22" s="1031"/>
      <c r="E22" s="1031"/>
      <c r="F22" s="1031"/>
      <c r="G22" s="1031"/>
      <c r="H22" s="1031"/>
      <c r="I22" s="1031"/>
      <c r="J22" s="1031"/>
      <c r="K22" s="1031"/>
      <c r="L22" s="1031"/>
      <c r="M22" s="1031"/>
      <c r="N22" s="1031"/>
      <c r="O22" s="1031"/>
      <c r="P22" s="1032"/>
      <c r="Q22" s="1073"/>
      <c r="R22" s="1074"/>
      <c r="S22" s="1074"/>
      <c r="T22" s="1074"/>
      <c r="U22" s="1074"/>
      <c r="V22" s="1074"/>
      <c r="W22" s="1074"/>
      <c r="X22" s="1074"/>
      <c r="Y22" s="1074"/>
      <c r="Z22" s="1074"/>
      <c r="AA22" s="1074"/>
      <c r="AB22" s="1074"/>
      <c r="AC22" s="1074"/>
      <c r="AD22" s="1074"/>
      <c r="AE22" s="1075"/>
      <c r="AF22" s="1035"/>
      <c r="AG22" s="1036"/>
      <c r="AH22" s="1036"/>
      <c r="AI22" s="1036"/>
      <c r="AJ22" s="1037"/>
      <c r="AK22" s="1076"/>
      <c r="AL22" s="1077"/>
      <c r="AM22" s="1077"/>
      <c r="AN22" s="1077"/>
      <c r="AO22" s="1077"/>
      <c r="AP22" s="1077"/>
      <c r="AQ22" s="1077"/>
      <c r="AR22" s="1077"/>
      <c r="AS22" s="1077"/>
      <c r="AT22" s="1077"/>
      <c r="AU22" s="1078"/>
      <c r="AV22" s="1078"/>
      <c r="AW22" s="1078"/>
      <c r="AX22" s="1078"/>
      <c r="AY22" s="1079"/>
      <c r="AZ22" s="1028" t="s">
        <v>378</v>
      </c>
      <c r="BA22" s="1028"/>
      <c r="BB22" s="1028"/>
      <c r="BC22" s="1028"/>
      <c r="BD22" s="1029"/>
      <c r="BE22" s="233"/>
      <c r="BF22" s="233"/>
      <c r="BG22" s="233"/>
      <c r="BH22" s="233"/>
      <c r="BI22" s="233"/>
      <c r="BJ22" s="233"/>
      <c r="BK22" s="233"/>
      <c r="BL22" s="233"/>
      <c r="BM22" s="233"/>
      <c r="BN22" s="233"/>
      <c r="BO22" s="233"/>
      <c r="BP22" s="233"/>
      <c r="BQ22" s="238">
        <v>16</v>
      </c>
      <c r="BR22" s="239"/>
      <c r="BS22" s="992"/>
      <c r="BT22" s="993"/>
      <c r="BU22" s="993"/>
      <c r="BV22" s="993"/>
      <c r="BW22" s="993"/>
      <c r="BX22" s="993"/>
      <c r="BY22" s="993"/>
      <c r="BZ22" s="993"/>
      <c r="CA22" s="993"/>
      <c r="CB22" s="993"/>
      <c r="CC22" s="993"/>
      <c r="CD22" s="993"/>
      <c r="CE22" s="993"/>
      <c r="CF22" s="993"/>
      <c r="CG22" s="1014"/>
      <c r="CH22" s="989"/>
      <c r="CI22" s="990"/>
      <c r="CJ22" s="990"/>
      <c r="CK22" s="990"/>
      <c r="CL22" s="991"/>
      <c r="CM22" s="989"/>
      <c r="CN22" s="990"/>
      <c r="CO22" s="990"/>
      <c r="CP22" s="990"/>
      <c r="CQ22" s="991"/>
      <c r="CR22" s="989"/>
      <c r="CS22" s="990"/>
      <c r="CT22" s="990"/>
      <c r="CU22" s="990"/>
      <c r="CV22" s="991"/>
      <c r="CW22" s="989"/>
      <c r="CX22" s="990"/>
      <c r="CY22" s="990"/>
      <c r="CZ22" s="990"/>
      <c r="DA22" s="991"/>
      <c r="DB22" s="989"/>
      <c r="DC22" s="990"/>
      <c r="DD22" s="990"/>
      <c r="DE22" s="990"/>
      <c r="DF22" s="991"/>
      <c r="DG22" s="989"/>
      <c r="DH22" s="990"/>
      <c r="DI22" s="990"/>
      <c r="DJ22" s="990"/>
      <c r="DK22" s="991"/>
      <c r="DL22" s="989"/>
      <c r="DM22" s="990"/>
      <c r="DN22" s="990"/>
      <c r="DO22" s="990"/>
      <c r="DP22" s="991"/>
      <c r="DQ22" s="989"/>
      <c r="DR22" s="990"/>
      <c r="DS22" s="990"/>
      <c r="DT22" s="990"/>
      <c r="DU22" s="991"/>
      <c r="DV22" s="992"/>
      <c r="DW22" s="993"/>
      <c r="DX22" s="993"/>
      <c r="DY22" s="993"/>
      <c r="DZ22" s="994"/>
      <c r="EA22" s="234"/>
    </row>
    <row r="23" spans="1:131" s="235" customFormat="1" ht="26.25" customHeight="1" thickBot="1" x14ac:dyDescent="0.2">
      <c r="A23" s="240" t="s">
        <v>379</v>
      </c>
      <c r="B23" s="937" t="s">
        <v>380</v>
      </c>
      <c r="C23" s="938"/>
      <c r="D23" s="938"/>
      <c r="E23" s="938"/>
      <c r="F23" s="938"/>
      <c r="G23" s="938"/>
      <c r="H23" s="938"/>
      <c r="I23" s="938"/>
      <c r="J23" s="938"/>
      <c r="K23" s="938"/>
      <c r="L23" s="938"/>
      <c r="M23" s="938"/>
      <c r="N23" s="938"/>
      <c r="O23" s="938"/>
      <c r="P23" s="948"/>
      <c r="Q23" s="1067">
        <v>2999</v>
      </c>
      <c r="R23" s="1061"/>
      <c r="S23" s="1061"/>
      <c r="T23" s="1061"/>
      <c r="U23" s="1061"/>
      <c r="V23" s="1061">
        <v>2888</v>
      </c>
      <c r="W23" s="1061"/>
      <c r="X23" s="1061"/>
      <c r="Y23" s="1061"/>
      <c r="Z23" s="1061"/>
      <c r="AA23" s="1061">
        <v>111</v>
      </c>
      <c r="AB23" s="1061"/>
      <c r="AC23" s="1061"/>
      <c r="AD23" s="1061"/>
      <c r="AE23" s="1068"/>
      <c r="AF23" s="1069">
        <v>108</v>
      </c>
      <c r="AG23" s="1061"/>
      <c r="AH23" s="1061"/>
      <c r="AI23" s="1061"/>
      <c r="AJ23" s="1070"/>
      <c r="AK23" s="1071"/>
      <c r="AL23" s="1072"/>
      <c r="AM23" s="1072"/>
      <c r="AN23" s="1072"/>
      <c r="AO23" s="1072"/>
      <c r="AP23" s="1061">
        <v>3485</v>
      </c>
      <c r="AQ23" s="1061"/>
      <c r="AR23" s="1061"/>
      <c r="AS23" s="1061"/>
      <c r="AT23" s="1061"/>
      <c r="AU23" s="1062"/>
      <c r="AV23" s="1062"/>
      <c r="AW23" s="1062"/>
      <c r="AX23" s="1062"/>
      <c r="AY23" s="1063"/>
      <c r="AZ23" s="1064" t="s">
        <v>122</v>
      </c>
      <c r="BA23" s="1065"/>
      <c r="BB23" s="1065"/>
      <c r="BC23" s="1065"/>
      <c r="BD23" s="1066"/>
      <c r="BE23" s="233"/>
      <c r="BF23" s="233"/>
      <c r="BG23" s="233"/>
      <c r="BH23" s="233"/>
      <c r="BI23" s="233"/>
      <c r="BJ23" s="233"/>
      <c r="BK23" s="233"/>
      <c r="BL23" s="233"/>
      <c r="BM23" s="233"/>
      <c r="BN23" s="233"/>
      <c r="BO23" s="233"/>
      <c r="BP23" s="233"/>
      <c r="BQ23" s="238">
        <v>17</v>
      </c>
      <c r="BR23" s="239"/>
      <c r="BS23" s="992"/>
      <c r="BT23" s="993"/>
      <c r="BU23" s="993"/>
      <c r="BV23" s="993"/>
      <c r="BW23" s="993"/>
      <c r="BX23" s="993"/>
      <c r="BY23" s="993"/>
      <c r="BZ23" s="993"/>
      <c r="CA23" s="993"/>
      <c r="CB23" s="993"/>
      <c r="CC23" s="993"/>
      <c r="CD23" s="993"/>
      <c r="CE23" s="993"/>
      <c r="CF23" s="993"/>
      <c r="CG23" s="1014"/>
      <c r="CH23" s="989"/>
      <c r="CI23" s="990"/>
      <c r="CJ23" s="990"/>
      <c r="CK23" s="990"/>
      <c r="CL23" s="991"/>
      <c r="CM23" s="989"/>
      <c r="CN23" s="990"/>
      <c r="CO23" s="990"/>
      <c r="CP23" s="990"/>
      <c r="CQ23" s="991"/>
      <c r="CR23" s="989"/>
      <c r="CS23" s="990"/>
      <c r="CT23" s="990"/>
      <c r="CU23" s="990"/>
      <c r="CV23" s="991"/>
      <c r="CW23" s="989"/>
      <c r="CX23" s="990"/>
      <c r="CY23" s="990"/>
      <c r="CZ23" s="990"/>
      <c r="DA23" s="991"/>
      <c r="DB23" s="989"/>
      <c r="DC23" s="990"/>
      <c r="DD23" s="990"/>
      <c r="DE23" s="990"/>
      <c r="DF23" s="991"/>
      <c r="DG23" s="989"/>
      <c r="DH23" s="990"/>
      <c r="DI23" s="990"/>
      <c r="DJ23" s="990"/>
      <c r="DK23" s="991"/>
      <c r="DL23" s="989"/>
      <c r="DM23" s="990"/>
      <c r="DN23" s="990"/>
      <c r="DO23" s="990"/>
      <c r="DP23" s="991"/>
      <c r="DQ23" s="989"/>
      <c r="DR23" s="990"/>
      <c r="DS23" s="990"/>
      <c r="DT23" s="990"/>
      <c r="DU23" s="991"/>
      <c r="DV23" s="992"/>
      <c r="DW23" s="993"/>
      <c r="DX23" s="993"/>
      <c r="DY23" s="993"/>
      <c r="DZ23" s="994"/>
      <c r="EA23" s="234"/>
    </row>
    <row r="24" spans="1:131" s="235" customFormat="1" ht="26.25" customHeight="1" x14ac:dyDescent="0.15">
      <c r="A24" s="1060" t="s">
        <v>381</v>
      </c>
      <c r="B24" s="1060"/>
      <c r="C24" s="1060"/>
      <c r="D24" s="1060"/>
      <c r="E24" s="1060"/>
      <c r="F24" s="1060"/>
      <c r="G24" s="1060"/>
      <c r="H24" s="1060"/>
      <c r="I24" s="1060"/>
      <c r="J24" s="1060"/>
      <c r="K24" s="1060"/>
      <c r="L24" s="1060"/>
      <c r="M24" s="1060"/>
      <c r="N24" s="1060"/>
      <c r="O24" s="1060"/>
      <c r="P24" s="1060"/>
      <c r="Q24" s="1060"/>
      <c r="R24" s="1060"/>
      <c r="S24" s="1060"/>
      <c r="T24" s="1060"/>
      <c r="U24" s="1060"/>
      <c r="V24" s="1060"/>
      <c r="W24" s="1060"/>
      <c r="X24" s="1060"/>
      <c r="Y24" s="1060"/>
      <c r="Z24" s="1060"/>
      <c r="AA24" s="1060"/>
      <c r="AB24" s="1060"/>
      <c r="AC24" s="1060"/>
      <c r="AD24" s="1060"/>
      <c r="AE24" s="1060"/>
      <c r="AF24" s="1060"/>
      <c r="AG24" s="1060"/>
      <c r="AH24" s="1060"/>
      <c r="AI24" s="1060"/>
      <c r="AJ24" s="1060"/>
      <c r="AK24" s="1060"/>
      <c r="AL24" s="1060"/>
      <c r="AM24" s="1060"/>
      <c r="AN24" s="1060"/>
      <c r="AO24" s="1060"/>
      <c r="AP24" s="1060"/>
      <c r="AQ24" s="1060"/>
      <c r="AR24" s="1060"/>
      <c r="AS24" s="1060"/>
      <c r="AT24" s="1060"/>
      <c r="AU24" s="1060"/>
      <c r="AV24" s="1060"/>
      <c r="AW24" s="1060"/>
      <c r="AX24" s="1060"/>
      <c r="AY24" s="1060"/>
      <c r="AZ24" s="232"/>
      <c r="BA24" s="232"/>
      <c r="BB24" s="232"/>
      <c r="BC24" s="232"/>
      <c r="BD24" s="232"/>
      <c r="BE24" s="233"/>
      <c r="BF24" s="233"/>
      <c r="BG24" s="233"/>
      <c r="BH24" s="233"/>
      <c r="BI24" s="233"/>
      <c r="BJ24" s="233"/>
      <c r="BK24" s="233"/>
      <c r="BL24" s="233"/>
      <c r="BM24" s="233"/>
      <c r="BN24" s="233"/>
      <c r="BO24" s="233"/>
      <c r="BP24" s="233"/>
      <c r="BQ24" s="238">
        <v>18</v>
      </c>
      <c r="BR24" s="239"/>
      <c r="BS24" s="992"/>
      <c r="BT24" s="993"/>
      <c r="BU24" s="993"/>
      <c r="BV24" s="993"/>
      <c r="BW24" s="993"/>
      <c r="BX24" s="993"/>
      <c r="BY24" s="993"/>
      <c r="BZ24" s="993"/>
      <c r="CA24" s="993"/>
      <c r="CB24" s="993"/>
      <c r="CC24" s="993"/>
      <c r="CD24" s="993"/>
      <c r="CE24" s="993"/>
      <c r="CF24" s="993"/>
      <c r="CG24" s="1014"/>
      <c r="CH24" s="989"/>
      <c r="CI24" s="990"/>
      <c r="CJ24" s="990"/>
      <c r="CK24" s="990"/>
      <c r="CL24" s="991"/>
      <c r="CM24" s="989"/>
      <c r="CN24" s="990"/>
      <c r="CO24" s="990"/>
      <c r="CP24" s="990"/>
      <c r="CQ24" s="991"/>
      <c r="CR24" s="989"/>
      <c r="CS24" s="990"/>
      <c r="CT24" s="990"/>
      <c r="CU24" s="990"/>
      <c r="CV24" s="991"/>
      <c r="CW24" s="989"/>
      <c r="CX24" s="990"/>
      <c r="CY24" s="990"/>
      <c r="CZ24" s="990"/>
      <c r="DA24" s="991"/>
      <c r="DB24" s="989"/>
      <c r="DC24" s="990"/>
      <c r="DD24" s="990"/>
      <c r="DE24" s="990"/>
      <c r="DF24" s="991"/>
      <c r="DG24" s="989"/>
      <c r="DH24" s="990"/>
      <c r="DI24" s="990"/>
      <c r="DJ24" s="990"/>
      <c r="DK24" s="991"/>
      <c r="DL24" s="989"/>
      <c r="DM24" s="990"/>
      <c r="DN24" s="990"/>
      <c r="DO24" s="990"/>
      <c r="DP24" s="991"/>
      <c r="DQ24" s="989"/>
      <c r="DR24" s="990"/>
      <c r="DS24" s="990"/>
      <c r="DT24" s="990"/>
      <c r="DU24" s="991"/>
      <c r="DV24" s="992"/>
      <c r="DW24" s="993"/>
      <c r="DX24" s="993"/>
      <c r="DY24" s="993"/>
      <c r="DZ24" s="994"/>
      <c r="EA24" s="234"/>
    </row>
    <row r="25" spans="1:131" ht="26.25" customHeight="1" thickBot="1" x14ac:dyDescent="0.2">
      <c r="A25" s="1059" t="s">
        <v>382</v>
      </c>
      <c r="B25" s="1059"/>
      <c r="C25" s="1059"/>
      <c r="D25" s="1059"/>
      <c r="E25" s="1059"/>
      <c r="F25" s="1059"/>
      <c r="G25" s="1059"/>
      <c r="H25" s="1059"/>
      <c r="I25" s="1059"/>
      <c r="J25" s="1059"/>
      <c r="K25" s="1059"/>
      <c r="L25" s="1059"/>
      <c r="M25" s="1059"/>
      <c r="N25" s="1059"/>
      <c r="O25" s="1059"/>
      <c r="P25" s="1059"/>
      <c r="Q25" s="1059"/>
      <c r="R25" s="1059"/>
      <c r="S25" s="1059"/>
      <c r="T25" s="1059"/>
      <c r="U25" s="1059"/>
      <c r="V25" s="1059"/>
      <c r="W25" s="1059"/>
      <c r="X25" s="1059"/>
      <c r="Y25" s="1059"/>
      <c r="Z25" s="1059"/>
      <c r="AA25" s="1059"/>
      <c r="AB25" s="1059"/>
      <c r="AC25" s="1059"/>
      <c r="AD25" s="1059"/>
      <c r="AE25" s="1059"/>
      <c r="AF25" s="1059"/>
      <c r="AG25" s="1059"/>
      <c r="AH25" s="1059"/>
      <c r="AI25" s="1059"/>
      <c r="AJ25" s="1059"/>
      <c r="AK25" s="1059"/>
      <c r="AL25" s="1059"/>
      <c r="AM25" s="1059"/>
      <c r="AN25" s="1059"/>
      <c r="AO25" s="1059"/>
      <c r="AP25" s="1059"/>
      <c r="AQ25" s="1059"/>
      <c r="AR25" s="1059"/>
      <c r="AS25" s="1059"/>
      <c r="AT25" s="1059"/>
      <c r="AU25" s="1059"/>
      <c r="AV25" s="1059"/>
      <c r="AW25" s="1059"/>
      <c r="AX25" s="1059"/>
      <c r="AY25" s="1059"/>
      <c r="AZ25" s="1059"/>
      <c r="BA25" s="1059"/>
      <c r="BB25" s="1059"/>
      <c r="BC25" s="1059"/>
      <c r="BD25" s="1059"/>
      <c r="BE25" s="1059"/>
      <c r="BF25" s="1059"/>
      <c r="BG25" s="1059"/>
      <c r="BH25" s="1059"/>
      <c r="BI25" s="1059"/>
      <c r="BJ25" s="232"/>
      <c r="BK25" s="232"/>
      <c r="BL25" s="232"/>
      <c r="BM25" s="232"/>
      <c r="BN25" s="232"/>
      <c r="BO25" s="241"/>
      <c r="BP25" s="241"/>
      <c r="BQ25" s="238">
        <v>19</v>
      </c>
      <c r="BR25" s="239"/>
      <c r="BS25" s="992"/>
      <c r="BT25" s="993"/>
      <c r="BU25" s="993"/>
      <c r="BV25" s="993"/>
      <c r="BW25" s="993"/>
      <c r="BX25" s="993"/>
      <c r="BY25" s="993"/>
      <c r="BZ25" s="993"/>
      <c r="CA25" s="993"/>
      <c r="CB25" s="993"/>
      <c r="CC25" s="993"/>
      <c r="CD25" s="993"/>
      <c r="CE25" s="993"/>
      <c r="CF25" s="993"/>
      <c r="CG25" s="1014"/>
      <c r="CH25" s="989"/>
      <c r="CI25" s="990"/>
      <c r="CJ25" s="990"/>
      <c r="CK25" s="990"/>
      <c r="CL25" s="991"/>
      <c r="CM25" s="989"/>
      <c r="CN25" s="990"/>
      <c r="CO25" s="990"/>
      <c r="CP25" s="990"/>
      <c r="CQ25" s="991"/>
      <c r="CR25" s="989"/>
      <c r="CS25" s="990"/>
      <c r="CT25" s="990"/>
      <c r="CU25" s="990"/>
      <c r="CV25" s="991"/>
      <c r="CW25" s="989"/>
      <c r="CX25" s="990"/>
      <c r="CY25" s="990"/>
      <c r="CZ25" s="990"/>
      <c r="DA25" s="991"/>
      <c r="DB25" s="989"/>
      <c r="DC25" s="990"/>
      <c r="DD25" s="990"/>
      <c r="DE25" s="990"/>
      <c r="DF25" s="991"/>
      <c r="DG25" s="989"/>
      <c r="DH25" s="990"/>
      <c r="DI25" s="990"/>
      <c r="DJ25" s="990"/>
      <c r="DK25" s="991"/>
      <c r="DL25" s="989"/>
      <c r="DM25" s="990"/>
      <c r="DN25" s="990"/>
      <c r="DO25" s="990"/>
      <c r="DP25" s="991"/>
      <c r="DQ25" s="989"/>
      <c r="DR25" s="990"/>
      <c r="DS25" s="990"/>
      <c r="DT25" s="990"/>
      <c r="DU25" s="991"/>
      <c r="DV25" s="992"/>
      <c r="DW25" s="993"/>
      <c r="DX25" s="993"/>
      <c r="DY25" s="993"/>
      <c r="DZ25" s="994"/>
      <c r="EA25" s="230"/>
    </row>
    <row r="26" spans="1:131" ht="26.25" customHeight="1" x14ac:dyDescent="0.15">
      <c r="A26" s="995" t="s">
        <v>358</v>
      </c>
      <c r="B26" s="996"/>
      <c r="C26" s="996"/>
      <c r="D26" s="996"/>
      <c r="E26" s="996"/>
      <c r="F26" s="996"/>
      <c r="G26" s="996"/>
      <c r="H26" s="996"/>
      <c r="I26" s="996"/>
      <c r="J26" s="996"/>
      <c r="K26" s="996"/>
      <c r="L26" s="996"/>
      <c r="M26" s="996"/>
      <c r="N26" s="996"/>
      <c r="O26" s="996"/>
      <c r="P26" s="997"/>
      <c r="Q26" s="1001" t="s">
        <v>383</v>
      </c>
      <c r="R26" s="1002"/>
      <c r="S26" s="1002"/>
      <c r="T26" s="1002"/>
      <c r="U26" s="1003"/>
      <c r="V26" s="1001" t="s">
        <v>384</v>
      </c>
      <c r="W26" s="1002"/>
      <c r="X26" s="1002"/>
      <c r="Y26" s="1002"/>
      <c r="Z26" s="1003"/>
      <c r="AA26" s="1001" t="s">
        <v>385</v>
      </c>
      <c r="AB26" s="1002"/>
      <c r="AC26" s="1002"/>
      <c r="AD26" s="1002"/>
      <c r="AE26" s="1002"/>
      <c r="AF26" s="1055" t="s">
        <v>386</v>
      </c>
      <c r="AG26" s="1008"/>
      <c r="AH26" s="1008"/>
      <c r="AI26" s="1008"/>
      <c r="AJ26" s="1056"/>
      <c r="AK26" s="1002" t="s">
        <v>387</v>
      </c>
      <c r="AL26" s="1002"/>
      <c r="AM26" s="1002"/>
      <c r="AN26" s="1002"/>
      <c r="AO26" s="1003"/>
      <c r="AP26" s="1001" t="s">
        <v>388</v>
      </c>
      <c r="AQ26" s="1002"/>
      <c r="AR26" s="1002"/>
      <c r="AS26" s="1002"/>
      <c r="AT26" s="1003"/>
      <c r="AU26" s="1001" t="s">
        <v>389</v>
      </c>
      <c r="AV26" s="1002"/>
      <c r="AW26" s="1002"/>
      <c r="AX26" s="1002"/>
      <c r="AY26" s="1003"/>
      <c r="AZ26" s="1001" t="s">
        <v>390</v>
      </c>
      <c r="BA26" s="1002"/>
      <c r="BB26" s="1002"/>
      <c r="BC26" s="1002"/>
      <c r="BD26" s="1003"/>
      <c r="BE26" s="1001" t="s">
        <v>365</v>
      </c>
      <c r="BF26" s="1002"/>
      <c r="BG26" s="1002"/>
      <c r="BH26" s="1002"/>
      <c r="BI26" s="1015"/>
      <c r="BJ26" s="232"/>
      <c r="BK26" s="232"/>
      <c r="BL26" s="232"/>
      <c r="BM26" s="232"/>
      <c r="BN26" s="232"/>
      <c r="BO26" s="241"/>
      <c r="BP26" s="241"/>
      <c r="BQ26" s="238">
        <v>20</v>
      </c>
      <c r="BR26" s="239"/>
      <c r="BS26" s="992"/>
      <c r="BT26" s="993"/>
      <c r="BU26" s="993"/>
      <c r="BV26" s="993"/>
      <c r="BW26" s="993"/>
      <c r="BX26" s="993"/>
      <c r="BY26" s="993"/>
      <c r="BZ26" s="993"/>
      <c r="CA26" s="993"/>
      <c r="CB26" s="993"/>
      <c r="CC26" s="993"/>
      <c r="CD26" s="993"/>
      <c r="CE26" s="993"/>
      <c r="CF26" s="993"/>
      <c r="CG26" s="1014"/>
      <c r="CH26" s="989"/>
      <c r="CI26" s="990"/>
      <c r="CJ26" s="990"/>
      <c r="CK26" s="990"/>
      <c r="CL26" s="991"/>
      <c r="CM26" s="989"/>
      <c r="CN26" s="990"/>
      <c r="CO26" s="990"/>
      <c r="CP26" s="990"/>
      <c r="CQ26" s="991"/>
      <c r="CR26" s="989"/>
      <c r="CS26" s="990"/>
      <c r="CT26" s="990"/>
      <c r="CU26" s="990"/>
      <c r="CV26" s="991"/>
      <c r="CW26" s="989"/>
      <c r="CX26" s="990"/>
      <c r="CY26" s="990"/>
      <c r="CZ26" s="990"/>
      <c r="DA26" s="991"/>
      <c r="DB26" s="989"/>
      <c r="DC26" s="990"/>
      <c r="DD26" s="990"/>
      <c r="DE26" s="990"/>
      <c r="DF26" s="991"/>
      <c r="DG26" s="989"/>
      <c r="DH26" s="990"/>
      <c r="DI26" s="990"/>
      <c r="DJ26" s="990"/>
      <c r="DK26" s="991"/>
      <c r="DL26" s="989"/>
      <c r="DM26" s="990"/>
      <c r="DN26" s="990"/>
      <c r="DO26" s="990"/>
      <c r="DP26" s="991"/>
      <c r="DQ26" s="989"/>
      <c r="DR26" s="990"/>
      <c r="DS26" s="990"/>
      <c r="DT26" s="990"/>
      <c r="DU26" s="991"/>
      <c r="DV26" s="992"/>
      <c r="DW26" s="993"/>
      <c r="DX26" s="993"/>
      <c r="DY26" s="993"/>
      <c r="DZ26" s="994"/>
      <c r="EA26" s="230"/>
    </row>
    <row r="27" spans="1:131" ht="26.25" customHeight="1" thickBot="1" x14ac:dyDescent="0.2">
      <c r="A27" s="998"/>
      <c r="B27" s="999"/>
      <c r="C27" s="999"/>
      <c r="D27" s="999"/>
      <c r="E27" s="999"/>
      <c r="F27" s="999"/>
      <c r="G27" s="999"/>
      <c r="H27" s="999"/>
      <c r="I27" s="999"/>
      <c r="J27" s="999"/>
      <c r="K27" s="999"/>
      <c r="L27" s="999"/>
      <c r="M27" s="999"/>
      <c r="N27" s="999"/>
      <c r="O27" s="999"/>
      <c r="P27" s="1000"/>
      <c r="Q27" s="1004"/>
      <c r="R27" s="1005"/>
      <c r="S27" s="1005"/>
      <c r="T27" s="1005"/>
      <c r="U27" s="1006"/>
      <c r="V27" s="1004"/>
      <c r="W27" s="1005"/>
      <c r="X27" s="1005"/>
      <c r="Y27" s="1005"/>
      <c r="Z27" s="1006"/>
      <c r="AA27" s="1004"/>
      <c r="AB27" s="1005"/>
      <c r="AC27" s="1005"/>
      <c r="AD27" s="1005"/>
      <c r="AE27" s="1005"/>
      <c r="AF27" s="1057"/>
      <c r="AG27" s="1011"/>
      <c r="AH27" s="1011"/>
      <c r="AI27" s="1011"/>
      <c r="AJ27" s="1058"/>
      <c r="AK27" s="1005"/>
      <c r="AL27" s="1005"/>
      <c r="AM27" s="1005"/>
      <c r="AN27" s="1005"/>
      <c r="AO27" s="1006"/>
      <c r="AP27" s="1004"/>
      <c r="AQ27" s="1005"/>
      <c r="AR27" s="1005"/>
      <c r="AS27" s="1005"/>
      <c r="AT27" s="1006"/>
      <c r="AU27" s="1004"/>
      <c r="AV27" s="1005"/>
      <c r="AW27" s="1005"/>
      <c r="AX27" s="1005"/>
      <c r="AY27" s="1006"/>
      <c r="AZ27" s="1004"/>
      <c r="BA27" s="1005"/>
      <c r="BB27" s="1005"/>
      <c r="BC27" s="1005"/>
      <c r="BD27" s="1006"/>
      <c r="BE27" s="1004"/>
      <c r="BF27" s="1005"/>
      <c r="BG27" s="1005"/>
      <c r="BH27" s="1005"/>
      <c r="BI27" s="1016"/>
      <c r="BJ27" s="232"/>
      <c r="BK27" s="232"/>
      <c r="BL27" s="232"/>
      <c r="BM27" s="232"/>
      <c r="BN27" s="232"/>
      <c r="BO27" s="241"/>
      <c r="BP27" s="241"/>
      <c r="BQ27" s="238">
        <v>21</v>
      </c>
      <c r="BR27" s="239"/>
      <c r="BS27" s="992"/>
      <c r="BT27" s="993"/>
      <c r="BU27" s="993"/>
      <c r="BV27" s="993"/>
      <c r="BW27" s="993"/>
      <c r="BX27" s="993"/>
      <c r="BY27" s="993"/>
      <c r="BZ27" s="993"/>
      <c r="CA27" s="993"/>
      <c r="CB27" s="993"/>
      <c r="CC27" s="993"/>
      <c r="CD27" s="993"/>
      <c r="CE27" s="993"/>
      <c r="CF27" s="993"/>
      <c r="CG27" s="1014"/>
      <c r="CH27" s="989"/>
      <c r="CI27" s="990"/>
      <c r="CJ27" s="990"/>
      <c r="CK27" s="990"/>
      <c r="CL27" s="991"/>
      <c r="CM27" s="989"/>
      <c r="CN27" s="990"/>
      <c r="CO27" s="990"/>
      <c r="CP27" s="990"/>
      <c r="CQ27" s="991"/>
      <c r="CR27" s="989"/>
      <c r="CS27" s="990"/>
      <c r="CT27" s="990"/>
      <c r="CU27" s="990"/>
      <c r="CV27" s="991"/>
      <c r="CW27" s="989"/>
      <c r="CX27" s="990"/>
      <c r="CY27" s="990"/>
      <c r="CZ27" s="990"/>
      <c r="DA27" s="991"/>
      <c r="DB27" s="989"/>
      <c r="DC27" s="990"/>
      <c r="DD27" s="990"/>
      <c r="DE27" s="990"/>
      <c r="DF27" s="991"/>
      <c r="DG27" s="989"/>
      <c r="DH27" s="990"/>
      <c r="DI27" s="990"/>
      <c r="DJ27" s="990"/>
      <c r="DK27" s="991"/>
      <c r="DL27" s="989"/>
      <c r="DM27" s="990"/>
      <c r="DN27" s="990"/>
      <c r="DO27" s="990"/>
      <c r="DP27" s="991"/>
      <c r="DQ27" s="989"/>
      <c r="DR27" s="990"/>
      <c r="DS27" s="990"/>
      <c r="DT27" s="990"/>
      <c r="DU27" s="991"/>
      <c r="DV27" s="992"/>
      <c r="DW27" s="993"/>
      <c r="DX27" s="993"/>
      <c r="DY27" s="993"/>
      <c r="DZ27" s="994"/>
      <c r="EA27" s="230"/>
    </row>
    <row r="28" spans="1:131" ht="26.25" customHeight="1" thickTop="1" x14ac:dyDescent="0.15">
      <c r="A28" s="242">
        <v>1</v>
      </c>
      <c r="B28" s="1047" t="s">
        <v>391</v>
      </c>
      <c r="C28" s="1048"/>
      <c r="D28" s="1048"/>
      <c r="E28" s="1048"/>
      <c r="F28" s="1048"/>
      <c r="G28" s="1048"/>
      <c r="H28" s="1048"/>
      <c r="I28" s="1048"/>
      <c r="J28" s="1048"/>
      <c r="K28" s="1048"/>
      <c r="L28" s="1048"/>
      <c r="M28" s="1048"/>
      <c r="N28" s="1048"/>
      <c r="O28" s="1048"/>
      <c r="P28" s="1049"/>
      <c r="Q28" s="1050">
        <v>123</v>
      </c>
      <c r="R28" s="1051"/>
      <c r="S28" s="1051"/>
      <c r="T28" s="1051"/>
      <c r="U28" s="1051"/>
      <c r="V28" s="1051">
        <v>122</v>
      </c>
      <c r="W28" s="1051"/>
      <c r="X28" s="1051"/>
      <c r="Y28" s="1051"/>
      <c r="Z28" s="1051"/>
      <c r="AA28" s="1051">
        <v>1</v>
      </c>
      <c r="AB28" s="1051"/>
      <c r="AC28" s="1051"/>
      <c r="AD28" s="1051"/>
      <c r="AE28" s="1052"/>
      <c r="AF28" s="1053">
        <v>1</v>
      </c>
      <c r="AG28" s="1051"/>
      <c r="AH28" s="1051"/>
      <c r="AI28" s="1051"/>
      <c r="AJ28" s="1054"/>
      <c r="AK28" s="1042">
        <v>20</v>
      </c>
      <c r="AL28" s="1043"/>
      <c r="AM28" s="1043"/>
      <c r="AN28" s="1043"/>
      <c r="AO28" s="1043"/>
      <c r="AP28" s="1043" t="s">
        <v>549</v>
      </c>
      <c r="AQ28" s="1043"/>
      <c r="AR28" s="1043"/>
      <c r="AS28" s="1043"/>
      <c r="AT28" s="1043"/>
      <c r="AU28" s="1043" t="s">
        <v>549</v>
      </c>
      <c r="AV28" s="1043"/>
      <c r="AW28" s="1043"/>
      <c r="AX28" s="1043"/>
      <c r="AY28" s="1043"/>
      <c r="AZ28" s="1044" t="s">
        <v>549</v>
      </c>
      <c r="BA28" s="1044"/>
      <c r="BB28" s="1044"/>
      <c r="BC28" s="1044"/>
      <c r="BD28" s="1044"/>
      <c r="BE28" s="1045"/>
      <c r="BF28" s="1045"/>
      <c r="BG28" s="1045"/>
      <c r="BH28" s="1045"/>
      <c r="BI28" s="1046"/>
      <c r="BJ28" s="232"/>
      <c r="BK28" s="232"/>
      <c r="BL28" s="232"/>
      <c r="BM28" s="232"/>
      <c r="BN28" s="232"/>
      <c r="BO28" s="241"/>
      <c r="BP28" s="241"/>
      <c r="BQ28" s="238">
        <v>22</v>
      </c>
      <c r="BR28" s="239"/>
      <c r="BS28" s="992"/>
      <c r="BT28" s="993"/>
      <c r="BU28" s="993"/>
      <c r="BV28" s="993"/>
      <c r="BW28" s="993"/>
      <c r="BX28" s="993"/>
      <c r="BY28" s="993"/>
      <c r="BZ28" s="993"/>
      <c r="CA28" s="993"/>
      <c r="CB28" s="993"/>
      <c r="CC28" s="993"/>
      <c r="CD28" s="993"/>
      <c r="CE28" s="993"/>
      <c r="CF28" s="993"/>
      <c r="CG28" s="1014"/>
      <c r="CH28" s="989"/>
      <c r="CI28" s="990"/>
      <c r="CJ28" s="990"/>
      <c r="CK28" s="990"/>
      <c r="CL28" s="991"/>
      <c r="CM28" s="989"/>
      <c r="CN28" s="990"/>
      <c r="CO28" s="990"/>
      <c r="CP28" s="990"/>
      <c r="CQ28" s="991"/>
      <c r="CR28" s="989"/>
      <c r="CS28" s="990"/>
      <c r="CT28" s="990"/>
      <c r="CU28" s="990"/>
      <c r="CV28" s="991"/>
      <c r="CW28" s="989"/>
      <c r="CX28" s="990"/>
      <c r="CY28" s="990"/>
      <c r="CZ28" s="990"/>
      <c r="DA28" s="991"/>
      <c r="DB28" s="989"/>
      <c r="DC28" s="990"/>
      <c r="DD28" s="990"/>
      <c r="DE28" s="990"/>
      <c r="DF28" s="991"/>
      <c r="DG28" s="989"/>
      <c r="DH28" s="990"/>
      <c r="DI28" s="990"/>
      <c r="DJ28" s="990"/>
      <c r="DK28" s="991"/>
      <c r="DL28" s="989"/>
      <c r="DM28" s="990"/>
      <c r="DN28" s="990"/>
      <c r="DO28" s="990"/>
      <c r="DP28" s="991"/>
      <c r="DQ28" s="989"/>
      <c r="DR28" s="990"/>
      <c r="DS28" s="990"/>
      <c r="DT28" s="990"/>
      <c r="DU28" s="991"/>
      <c r="DV28" s="992"/>
      <c r="DW28" s="993"/>
      <c r="DX28" s="993"/>
      <c r="DY28" s="993"/>
      <c r="DZ28" s="994"/>
      <c r="EA28" s="230"/>
    </row>
    <row r="29" spans="1:131" ht="26.25" customHeight="1" x14ac:dyDescent="0.15">
      <c r="A29" s="242">
        <v>2</v>
      </c>
      <c r="B29" s="1030" t="s">
        <v>392</v>
      </c>
      <c r="C29" s="1031"/>
      <c r="D29" s="1031"/>
      <c r="E29" s="1031"/>
      <c r="F29" s="1031"/>
      <c r="G29" s="1031"/>
      <c r="H29" s="1031"/>
      <c r="I29" s="1031"/>
      <c r="J29" s="1031"/>
      <c r="K29" s="1031"/>
      <c r="L29" s="1031"/>
      <c r="M29" s="1031"/>
      <c r="N29" s="1031"/>
      <c r="O29" s="1031"/>
      <c r="P29" s="1032"/>
      <c r="Q29" s="1038">
        <v>125</v>
      </c>
      <c r="R29" s="1039"/>
      <c r="S29" s="1039"/>
      <c r="T29" s="1039"/>
      <c r="U29" s="1039"/>
      <c r="V29" s="1039">
        <v>116</v>
      </c>
      <c r="W29" s="1039"/>
      <c r="X29" s="1039"/>
      <c r="Y29" s="1039"/>
      <c r="Z29" s="1039"/>
      <c r="AA29" s="1039">
        <v>9</v>
      </c>
      <c r="AB29" s="1039"/>
      <c r="AC29" s="1039"/>
      <c r="AD29" s="1039"/>
      <c r="AE29" s="1040"/>
      <c r="AF29" s="1035">
        <v>9</v>
      </c>
      <c r="AG29" s="1036"/>
      <c r="AH29" s="1036"/>
      <c r="AI29" s="1036"/>
      <c r="AJ29" s="1037"/>
      <c r="AK29" s="980">
        <v>12</v>
      </c>
      <c r="AL29" s="971"/>
      <c r="AM29" s="971"/>
      <c r="AN29" s="971"/>
      <c r="AO29" s="971"/>
      <c r="AP29" s="971">
        <v>115</v>
      </c>
      <c r="AQ29" s="971"/>
      <c r="AR29" s="971"/>
      <c r="AS29" s="971"/>
      <c r="AT29" s="971"/>
      <c r="AU29" s="971">
        <v>13</v>
      </c>
      <c r="AV29" s="971"/>
      <c r="AW29" s="971"/>
      <c r="AX29" s="971"/>
      <c r="AY29" s="971"/>
      <c r="AZ29" s="1041" t="s">
        <v>549</v>
      </c>
      <c r="BA29" s="1041"/>
      <c r="BB29" s="1041"/>
      <c r="BC29" s="1041"/>
      <c r="BD29" s="1041"/>
      <c r="BE29" s="972"/>
      <c r="BF29" s="972"/>
      <c r="BG29" s="972"/>
      <c r="BH29" s="972"/>
      <c r="BI29" s="973"/>
      <c r="BJ29" s="232"/>
      <c r="BK29" s="232"/>
      <c r="BL29" s="232"/>
      <c r="BM29" s="232"/>
      <c r="BN29" s="232"/>
      <c r="BO29" s="241"/>
      <c r="BP29" s="241"/>
      <c r="BQ29" s="238">
        <v>23</v>
      </c>
      <c r="BR29" s="239"/>
      <c r="BS29" s="992"/>
      <c r="BT29" s="993"/>
      <c r="BU29" s="993"/>
      <c r="BV29" s="993"/>
      <c r="BW29" s="993"/>
      <c r="BX29" s="993"/>
      <c r="BY29" s="993"/>
      <c r="BZ29" s="993"/>
      <c r="CA29" s="993"/>
      <c r="CB29" s="993"/>
      <c r="CC29" s="993"/>
      <c r="CD29" s="993"/>
      <c r="CE29" s="993"/>
      <c r="CF29" s="993"/>
      <c r="CG29" s="1014"/>
      <c r="CH29" s="989"/>
      <c r="CI29" s="990"/>
      <c r="CJ29" s="990"/>
      <c r="CK29" s="990"/>
      <c r="CL29" s="991"/>
      <c r="CM29" s="989"/>
      <c r="CN29" s="990"/>
      <c r="CO29" s="990"/>
      <c r="CP29" s="990"/>
      <c r="CQ29" s="991"/>
      <c r="CR29" s="989"/>
      <c r="CS29" s="990"/>
      <c r="CT29" s="990"/>
      <c r="CU29" s="990"/>
      <c r="CV29" s="991"/>
      <c r="CW29" s="989"/>
      <c r="CX29" s="990"/>
      <c r="CY29" s="990"/>
      <c r="CZ29" s="990"/>
      <c r="DA29" s="991"/>
      <c r="DB29" s="989"/>
      <c r="DC29" s="990"/>
      <c r="DD29" s="990"/>
      <c r="DE29" s="990"/>
      <c r="DF29" s="991"/>
      <c r="DG29" s="989"/>
      <c r="DH29" s="990"/>
      <c r="DI29" s="990"/>
      <c r="DJ29" s="990"/>
      <c r="DK29" s="991"/>
      <c r="DL29" s="989"/>
      <c r="DM29" s="990"/>
      <c r="DN29" s="990"/>
      <c r="DO29" s="990"/>
      <c r="DP29" s="991"/>
      <c r="DQ29" s="989"/>
      <c r="DR29" s="990"/>
      <c r="DS29" s="990"/>
      <c r="DT29" s="990"/>
      <c r="DU29" s="991"/>
      <c r="DV29" s="992"/>
      <c r="DW29" s="993"/>
      <c r="DX29" s="993"/>
      <c r="DY29" s="993"/>
      <c r="DZ29" s="994"/>
      <c r="EA29" s="230"/>
    </row>
    <row r="30" spans="1:131" ht="26.25" customHeight="1" x14ac:dyDescent="0.15">
      <c r="A30" s="242">
        <v>3</v>
      </c>
      <c r="B30" s="1030" t="s">
        <v>393</v>
      </c>
      <c r="C30" s="1031"/>
      <c r="D30" s="1031"/>
      <c r="E30" s="1031"/>
      <c r="F30" s="1031"/>
      <c r="G30" s="1031"/>
      <c r="H30" s="1031"/>
      <c r="I30" s="1031"/>
      <c r="J30" s="1031"/>
      <c r="K30" s="1031"/>
      <c r="L30" s="1031"/>
      <c r="M30" s="1031"/>
      <c r="N30" s="1031"/>
      <c r="O30" s="1031"/>
      <c r="P30" s="1032"/>
      <c r="Q30" s="1038">
        <v>238</v>
      </c>
      <c r="R30" s="1039"/>
      <c r="S30" s="1039"/>
      <c r="T30" s="1039"/>
      <c r="U30" s="1039"/>
      <c r="V30" s="1039">
        <v>211</v>
      </c>
      <c r="W30" s="1039"/>
      <c r="X30" s="1039"/>
      <c r="Y30" s="1039"/>
      <c r="Z30" s="1039"/>
      <c r="AA30" s="1039">
        <v>27</v>
      </c>
      <c r="AB30" s="1039"/>
      <c r="AC30" s="1039"/>
      <c r="AD30" s="1039"/>
      <c r="AE30" s="1040"/>
      <c r="AF30" s="1035">
        <v>27</v>
      </c>
      <c r="AG30" s="1036"/>
      <c r="AH30" s="1036"/>
      <c r="AI30" s="1036"/>
      <c r="AJ30" s="1037"/>
      <c r="AK30" s="980">
        <v>45</v>
      </c>
      <c r="AL30" s="971"/>
      <c r="AM30" s="971"/>
      <c r="AN30" s="971"/>
      <c r="AO30" s="971"/>
      <c r="AP30" s="971" t="s">
        <v>549</v>
      </c>
      <c r="AQ30" s="971"/>
      <c r="AR30" s="971"/>
      <c r="AS30" s="971"/>
      <c r="AT30" s="971"/>
      <c r="AU30" s="971" t="s">
        <v>549</v>
      </c>
      <c r="AV30" s="971"/>
      <c r="AW30" s="971"/>
      <c r="AX30" s="971"/>
      <c r="AY30" s="971"/>
      <c r="AZ30" s="1041" t="s">
        <v>549</v>
      </c>
      <c r="BA30" s="1041"/>
      <c r="BB30" s="1041"/>
      <c r="BC30" s="1041"/>
      <c r="BD30" s="1041"/>
      <c r="BE30" s="972"/>
      <c r="BF30" s="972"/>
      <c r="BG30" s="972"/>
      <c r="BH30" s="972"/>
      <c r="BI30" s="973"/>
      <c r="BJ30" s="232"/>
      <c r="BK30" s="232"/>
      <c r="BL30" s="232"/>
      <c r="BM30" s="232"/>
      <c r="BN30" s="232"/>
      <c r="BO30" s="241"/>
      <c r="BP30" s="241"/>
      <c r="BQ30" s="238">
        <v>24</v>
      </c>
      <c r="BR30" s="239"/>
      <c r="BS30" s="992"/>
      <c r="BT30" s="993"/>
      <c r="BU30" s="993"/>
      <c r="BV30" s="993"/>
      <c r="BW30" s="993"/>
      <c r="BX30" s="993"/>
      <c r="BY30" s="993"/>
      <c r="BZ30" s="993"/>
      <c r="CA30" s="993"/>
      <c r="CB30" s="993"/>
      <c r="CC30" s="993"/>
      <c r="CD30" s="993"/>
      <c r="CE30" s="993"/>
      <c r="CF30" s="993"/>
      <c r="CG30" s="1014"/>
      <c r="CH30" s="989"/>
      <c r="CI30" s="990"/>
      <c r="CJ30" s="990"/>
      <c r="CK30" s="990"/>
      <c r="CL30" s="991"/>
      <c r="CM30" s="989"/>
      <c r="CN30" s="990"/>
      <c r="CO30" s="990"/>
      <c r="CP30" s="990"/>
      <c r="CQ30" s="991"/>
      <c r="CR30" s="989"/>
      <c r="CS30" s="990"/>
      <c r="CT30" s="990"/>
      <c r="CU30" s="990"/>
      <c r="CV30" s="991"/>
      <c r="CW30" s="989"/>
      <c r="CX30" s="990"/>
      <c r="CY30" s="990"/>
      <c r="CZ30" s="990"/>
      <c r="DA30" s="991"/>
      <c r="DB30" s="989"/>
      <c r="DC30" s="990"/>
      <c r="DD30" s="990"/>
      <c r="DE30" s="990"/>
      <c r="DF30" s="991"/>
      <c r="DG30" s="989"/>
      <c r="DH30" s="990"/>
      <c r="DI30" s="990"/>
      <c r="DJ30" s="990"/>
      <c r="DK30" s="991"/>
      <c r="DL30" s="989"/>
      <c r="DM30" s="990"/>
      <c r="DN30" s="990"/>
      <c r="DO30" s="990"/>
      <c r="DP30" s="991"/>
      <c r="DQ30" s="989"/>
      <c r="DR30" s="990"/>
      <c r="DS30" s="990"/>
      <c r="DT30" s="990"/>
      <c r="DU30" s="991"/>
      <c r="DV30" s="992"/>
      <c r="DW30" s="993"/>
      <c r="DX30" s="993"/>
      <c r="DY30" s="993"/>
      <c r="DZ30" s="994"/>
      <c r="EA30" s="230"/>
    </row>
    <row r="31" spans="1:131" ht="26.25" customHeight="1" x14ac:dyDescent="0.15">
      <c r="A31" s="242">
        <v>4</v>
      </c>
      <c r="B31" s="1030" t="s">
        <v>394</v>
      </c>
      <c r="C31" s="1031"/>
      <c r="D31" s="1031"/>
      <c r="E31" s="1031"/>
      <c r="F31" s="1031"/>
      <c r="G31" s="1031"/>
      <c r="H31" s="1031"/>
      <c r="I31" s="1031"/>
      <c r="J31" s="1031"/>
      <c r="K31" s="1031"/>
      <c r="L31" s="1031"/>
      <c r="M31" s="1031"/>
      <c r="N31" s="1031"/>
      <c r="O31" s="1031"/>
      <c r="P31" s="1032"/>
      <c r="Q31" s="1038">
        <v>23</v>
      </c>
      <c r="R31" s="1039"/>
      <c r="S31" s="1039"/>
      <c r="T31" s="1039"/>
      <c r="U31" s="1039"/>
      <c r="V31" s="1039">
        <v>23</v>
      </c>
      <c r="W31" s="1039"/>
      <c r="X31" s="1039"/>
      <c r="Y31" s="1039"/>
      <c r="Z31" s="1039"/>
      <c r="AA31" s="1039">
        <v>0</v>
      </c>
      <c r="AB31" s="1039"/>
      <c r="AC31" s="1039"/>
      <c r="AD31" s="1039"/>
      <c r="AE31" s="1040"/>
      <c r="AF31" s="1035">
        <v>0</v>
      </c>
      <c r="AG31" s="1036"/>
      <c r="AH31" s="1036"/>
      <c r="AI31" s="1036"/>
      <c r="AJ31" s="1037"/>
      <c r="AK31" s="980">
        <v>38</v>
      </c>
      <c r="AL31" s="971"/>
      <c r="AM31" s="971"/>
      <c r="AN31" s="971"/>
      <c r="AO31" s="971"/>
      <c r="AP31" s="971" t="s">
        <v>549</v>
      </c>
      <c r="AQ31" s="971"/>
      <c r="AR31" s="971"/>
      <c r="AS31" s="971"/>
      <c r="AT31" s="971"/>
      <c r="AU31" s="971" t="s">
        <v>549</v>
      </c>
      <c r="AV31" s="971"/>
      <c r="AW31" s="971"/>
      <c r="AX31" s="971"/>
      <c r="AY31" s="971"/>
      <c r="AZ31" s="1041" t="s">
        <v>549</v>
      </c>
      <c r="BA31" s="1041"/>
      <c r="BB31" s="1041"/>
      <c r="BC31" s="1041"/>
      <c r="BD31" s="1041"/>
      <c r="BE31" s="972"/>
      <c r="BF31" s="972"/>
      <c r="BG31" s="972"/>
      <c r="BH31" s="972"/>
      <c r="BI31" s="973"/>
      <c r="BJ31" s="232"/>
      <c r="BK31" s="232"/>
      <c r="BL31" s="232"/>
      <c r="BM31" s="232"/>
      <c r="BN31" s="232"/>
      <c r="BO31" s="241"/>
      <c r="BP31" s="241"/>
      <c r="BQ31" s="238">
        <v>25</v>
      </c>
      <c r="BR31" s="239"/>
      <c r="BS31" s="992"/>
      <c r="BT31" s="993"/>
      <c r="BU31" s="993"/>
      <c r="BV31" s="993"/>
      <c r="BW31" s="993"/>
      <c r="BX31" s="993"/>
      <c r="BY31" s="993"/>
      <c r="BZ31" s="993"/>
      <c r="CA31" s="993"/>
      <c r="CB31" s="993"/>
      <c r="CC31" s="993"/>
      <c r="CD31" s="993"/>
      <c r="CE31" s="993"/>
      <c r="CF31" s="993"/>
      <c r="CG31" s="1014"/>
      <c r="CH31" s="989"/>
      <c r="CI31" s="990"/>
      <c r="CJ31" s="990"/>
      <c r="CK31" s="990"/>
      <c r="CL31" s="991"/>
      <c r="CM31" s="989"/>
      <c r="CN31" s="990"/>
      <c r="CO31" s="990"/>
      <c r="CP31" s="990"/>
      <c r="CQ31" s="991"/>
      <c r="CR31" s="989"/>
      <c r="CS31" s="990"/>
      <c r="CT31" s="990"/>
      <c r="CU31" s="990"/>
      <c r="CV31" s="991"/>
      <c r="CW31" s="989"/>
      <c r="CX31" s="990"/>
      <c r="CY31" s="990"/>
      <c r="CZ31" s="990"/>
      <c r="DA31" s="991"/>
      <c r="DB31" s="989"/>
      <c r="DC31" s="990"/>
      <c r="DD31" s="990"/>
      <c r="DE31" s="990"/>
      <c r="DF31" s="991"/>
      <c r="DG31" s="989"/>
      <c r="DH31" s="990"/>
      <c r="DI31" s="990"/>
      <c r="DJ31" s="990"/>
      <c r="DK31" s="991"/>
      <c r="DL31" s="989"/>
      <c r="DM31" s="990"/>
      <c r="DN31" s="990"/>
      <c r="DO31" s="990"/>
      <c r="DP31" s="991"/>
      <c r="DQ31" s="989"/>
      <c r="DR31" s="990"/>
      <c r="DS31" s="990"/>
      <c r="DT31" s="990"/>
      <c r="DU31" s="991"/>
      <c r="DV31" s="992"/>
      <c r="DW31" s="993"/>
      <c r="DX31" s="993"/>
      <c r="DY31" s="993"/>
      <c r="DZ31" s="994"/>
      <c r="EA31" s="230"/>
    </row>
    <row r="32" spans="1:131" ht="26.25" customHeight="1" x14ac:dyDescent="0.15">
      <c r="A32" s="242">
        <v>5</v>
      </c>
      <c r="B32" s="1030" t="s">
        <v>395</v>
      </c>
      <c r="C32" s="1031"/>
      <c r="D32" s="1031"/>
      <c r="E32" s="1031"/>
      <c r="F32" s="1031"/>
      <c r="G32" s="1031"/>
      <c r="H32" s="1031"/>
      <c r="I32" s="1031"/>
      <c r="J32" s="1031"/>
      <c r="K32" s="1031"/>
      <c r="L32" s="1031"/>
      <c r="M32" s="1031"/>
      <c r="N32" s="1031"/>
      <c r="O32" s="1031"/>
      <c r="P32" s="1032"/>
      <c r="Q32" s="1038">
        <v>96</v>
      </c>
      <c r="R32" s="1039"/>
      <c r="S32" s="1039"/>
      <c r="T32" s="1039"/>
      <c r="U32" s="1039"/>
      <c r="V32" s="1039">
        <v>91</v>
      </c>
      <c r="W32" s="1039"/>
      <c r="X32" s="1039"/>
      <c r="Y32" s="1039"/>
      <c r="Z32" s="1039"/>
      <c r="AA32" s="1039">
        <v>5</v>
      </c>
      <c r="AB32" s="1039"/>
      <c r="AC32" s="1039"/>
      <c r="AD32" s="1039"/>
      <c r="AE32" s="1040"/>
      <c r="AF32" s="1035">
        <v>5</v>
      </c>
      <c r="AG32" s="1036"/>
      <c r="AH32" s="1036"/>
      <c r="AI32" s="1036"/>
      <c r="AJ32" s="1037"/>
      <c r="AK32" s="980">
        <v>46</v>
      </c>
      <c r="AL32" s="971"/>
      <c r="AM32" s="971"/>
      <c r="AN32" s="971"/>
      <c r="AO32" s="971"/>
      <c r="AP32" s="971">
        <v>281</v>
      </c>
      <c r="AQ32" s="971"/>
      <c r="AR32" s="971"/>
      <c r="AS32" s="971"/>
      <c r="AT32" s="971"/>
      <c r="AU32" s="971">
        <v>219</v>
      </c>
      <c r="AV32" s="971"/>
      <c r="AW32" s="971"/>
      <c r="AX32" s="971"/>
      <c r="AY32" s="971"/>
      <c r="AZ32" s="1041" t="s">
        <v>549</v>
      </c>
      <c r="BA32" s="1041"/>
      <c r="BB32" s="1041"/>
      <c r="BC32" s="1041"/>
      <c r="BD32" s="1041"/>
      <c r="BE32" s="972" t="s">
        <v>396</v>
      </c>
      <c r="BF32" s="972"/>
      <c r="BG32" s="972"/>
      <c r="BH32" s="972"/>
      <c r="BI32" s="973"/>
      <c r="BJ32" s="232"/>
      <c r="BK32" s="232"/>
      <c r="BL32" s="232"/>
      <c r="BM32" s="232"/>
      <c r="BN32" s="232"/>
      <c r="BO32" s="241"/>
      <c r="BP32" s="241"/>
      <c r="BQ32" s="238">
        <v>26</v>
      </c>
      <c r="BR32" s="239"/>
      <c r="BS32" s="992"/>
      <c r="BT32" s="993"/>
      <c r="BU32" s="993"/>
      <c r="BV32" s="993"/>
      <c r="BW32" s="993"/>
      <c r="BX32" s="993"/>
      <c r="BY32" s="993"/>
      <c r="BZ32" s="993"/>
      <c r="CA32" s="993"/>
      <c r="CB32" s="993"/>
      <c r="CC32" s="993"/>
      <c r="CD32" s="993"/>
      <c r="CE32" s="993"/>
      <c r="CF32" s="993"/>
      <c r="CG32" s="1014"/>
      <c r="CH32" s="989"/>
      <c r="CI32" s="990"/>
      <c r="CJ32" s="990"/>
      <c r="CK32" s="990"/>
      <c r="CL32" s="991"/>
      <c r="CM32" s="989"/>
      <c r="CN32" s="990"/>
      <c r="CO32" s="990"/>
      <c r="CP32" s="990"/>
      <c r="CQ32" s="991"/>
      <c r="CR32" s="989"/>
      <c r="CS32" s="990"/>
      <c r="CT32" s="990"/>
      <c r="CU32" s="990"/>
      <c r="CV32" s="991"/>
      <c r="CW32" s="989"/>
      <c r="CX32" s="990"/>
      <c r="CY32" s="990"/>
      <c r="CZ32" s="990"/>
      <c r="DA32" s="991"/>
      <c r="DB32" s="989"/>
      <c r="DC32" s="990"/>
      <c r="DD32" s="990"/>
      <c r="DE32" s="990"/>
      <c r="DF32" s="991"/>
      <c r="DG32" s="989"/>
      <c r="DH32" s="990"/>
      <c r="DI32" s="990"/>
      <c r="DJ32" s="990"/>
      <c r="DK32" s="991"/>
      <c r="DL32" s="989"/>
      <c r="DM32" s="990"/>
      <c r="DN32" s="990"/>
      <c r="DO32" s="990"/>
      <c r="DP32" s="991"/>
      <c r="DQ32" s="989"/>
      <c r="DR32" s="990"/>
      <c r="DS32" s="990"/>
      <c r="DT32" s="990"/>
      <c r="DU32" s="991"/>
      <c r="DV32" s="992"/>
      <c r="DW32" s="993"/>
      <c r="DX32" s="993"/>
      <c r="DY32" s="993"/>
      <c r="DZ32" s="994"/>
      <c r="EA32" s="230"/>
    </row>
    <row r="33" spans="1:131" ht="26.25" customHeight="1" x14ac:dyDescent="0.15">
      <c r="A33" s="242">
        <v>6</v>
      </c>
      <c r="B33" s="1030"/>
      <c r="C33" s="1031"/>
      <c r="D33" s="1031"/>
      <c r="E33" s="1031"/>
      <c r="F33" s="1031"/>
      <c r="G33" s="1031"/>
      <c r="H33" s="1031"/>
      <c r="I33" s="1031"/>
      <c r="J33" s="1031"/>
      <c r="K33" s="1031"/>
      <c r="L33" s="1031"/>
      <c r="M33" s="1031"/>
      <c r="N33" s="1031"/>
      <c r="O33" s="1031"/>
      <c r="P33" s="1032"/>
      <c r="Q33" s="1038"/>
      <c r="R33" s="1039"/>
      <c r="S33" s="1039"/>
      <c r="T33" s="1039"/>
      <c r="U33" s="1039"/>
      <c r="V33" s="1039"/>
      <c r="W33" s="1039"/>
      <c r="X33" s="1039"/>
      <c r="Y33" s="1039"/>
      <c r="Z33" s="1039"/>
      <c r="AA33" s="1039"/>
      <c r="AB33" s="1039"/>
      <c r="AC33" s="1039"/>
      <c r="AD33" s="1039"/>
      <c r="AE33" s="1040"/>
      <c r="AF33" s="1035"/>
      <c r="AG33" s="1036"/>
      <c r="AH33" s="1036"/>
      <c r="AI33" s="1036"/>
      <c r="AJ33" s="1037"/>
      <c r="AK33" s="980"/>
      <c r="AL33" s="971"/>
      <c r="AM33" s="971"/>
      <c r="AN33" s="971"/>
      <c r="AO33" s="971"/>
      <c r="AP33" s="971"/>
      <c r="AQ33" s="971"/>
      <c r="AR33" s="971"/>
      <c r="AS33" s="971"/>
      <c r="AT33" s="971"/>
      <c r="AU33" s="971"/>
      <c r="AV33" s="971"/>
      <c r="AW33" s="971"/>
      <c r="AX33" s="971"/>
      <c r="AY33" s="971"/>
      <c r="AZ33" s="1041"/>
      <c r="BA33" s="1041"/>
      <c r="BB33" s="1041"/>
      <c r="BC33" s="1041"/>
      <c r="BD33" s="1041"/>
      <c r="BE33" s="972"/>
      <c r="BF33" s="972"/>
      <c r="BG33" s="972"/>
      <c r="BH33" s="972"/>
      <c r="BI33" s="973"/>
      <c r="BJ33" s="232"/>
      <c r="BK33" s="232"/>
      <c r="BL33" s="232"/>
      <c r="BM33" s="232"/>
      <c r="BN33" s="232"/>
      <c r="BO33" s="241"/>
      <c r="BP33" s="241"/>
      <c r="BQ33" s="238">
        <v>27</v>
      </c>
      <c r="BR33" s="239"/>
      <c r="BS33" s="992"/>
      <c r="BT33" s="993"/>
      <c r="BU33" s="993"/>
      <c r="BV33" s="993"/>
      <c r="BW33" s="993"/>
      <c r="BX33" s="993"/>
      <c r="BY33" s="993"/>
      <c r="BZ33" s="993"/>
      <c r="CA33" s="993"/>
      <c r="CB33" s="993"/>
      <c r="CC33" s="993"/>
      <c r="CD33" s="993"/>
      <c r="CE33" s="993"/>
      <c r="CF33" s="993"/>
      <c r="CG33" s="1014"/>
      <c r="CH33" s="989"/>
      <c r="CI33" s="990"/>
      <c r="CJ33" s="990"/>
      <c r="CK33" s="990"/>
      <c r="CL33" s="991"/>
      <c r="CM33" s="989"/>
      <c r="CN33" s="990"/>
      <c r="CO33" s="990"/>
      <c r="CP33" s="990"/>
      <c r="CQ33" s="991"/>
      <c r="CR33" s="989"/>
      <c r="CS33" s="990"/>
      <c r="CT33" s="990"/>
      <c r="CU33" s="990"/>
      <c r="CV33" s="991"/>
      <c r="CW33" s="989"/>
      <c r="CX33" s="990"/>
      <c r="CY33" s="990"/>
      <c r="CZ33" s="990"/>
      <c r="DA33" s="991"/>
      <c r="DB33" s="989"/>
      <c r="DC33" s="990"/>
      <c r="DD33" s="990"/>
      <c r="DE33" s="990"/>
      <c r="DF33" s="991"/>
      <c r="DG33" s="989"/>
      <c r="DH33" s="990"/>
      <c r="DI33" s="990"/>
      <c r="DJ33" s="990"/>
      <c r="DK33" s="991"/>
      <c r="DL33" s="989"/>
      <c r="DM33" s="990"/>
      <c r="DN33" s="990"/>
      <c r="DO33" s="990"/>
      <c r="DP33" s="991"/>
      <c r="DQ33" s="989"/>
      <c r="DR33" s="990"/>
      <c r="DS33" s="990"/>
      <c r="DT33" s="990"/>
      <c r="DU33" s="991"/>
      <c r="DV33" s="992"/>
      <c r="DW33" s="993"/>
      <c r="DX33" s="993"/>
      <c r="DY33" s="993"/>
      <c r="DZ33" s="994"/>
      <c r="EA33" s="230"/>
    </row>
    <row r="34" spans="1:131" ht="26.25" customHeight="1" x14ac:dyDescent="0.15">
      <c r="A34" s="242">
        <v>7</v>
      </c>
      <c r="B34" s="1030"/>
      <c r="C34" s="1031"/>
      <c r="D34" s="1031"/>
      <c r="E34" s="1031"/>
      <c r="F34" s="1031"/>
      <c r="G34" s="1031"/>
      <c r="H34" s="1031"/>
      <c r="I34" s="1031"/>
      <c r="J34" s="1031"/>
      <c r="K34" s="1031"/>
      <c r="L34" s="1031"/>
      <c r="M34" s="1031"/>
      <c r="N34" s="1031"/>
      <c r="O34" s="1031"/>
      <c r="P34" s="1032"/>
      <c r="Q34" s="1038"/>
      <c r="R34" s="1039"/>
      <c r="S34" s="1039"/>
      <c r="T34" s="1039"/>
      <c r="U34" s="1039"/>
      <c r="V34" s="1039"/>
      <c r="W34" s="1039"/>
      <c r="X34" s="1039"/>
      <c r="Y34" s="1039"/>
      <c r="Z34" s="1039"/>
      <c r="AA34" s="1039"/>
      <c r="AB34" s="1039"/>
      <c r="AC34" s="1039"/>
      <c r="AD34" s="1039"/>
      <c r="AE34" s="1040"/>
      <c r="AF34" s="1035"/>
      <c r="AG34" s="1036"/>
      <c r="AH34" s="1036"/>
      <c r="AI34" s="1036"/>
      <c r="AJ34" s="1037"/>
      <c r="AK34" s="980"/>
      <c r="AL34" s="971"/>
      <c r="AM34" s="971"/>
      <c r="AN34" s="971"/>
      <c r="AO34" s="971"/>
      <c r="AP34" s="971"/>
      <c r="AQ34" s="971"/>
      <c r="AR34" s="971"/>
      <c r="AS34" s="971"/>
      <c r="AT34" s="971"/>
      <c r="AU34" s="971"/>
      <c r="AV34" s="971"/>
      <c r="AW34" s="971"/>
      <c r="AX34" s="971"/>
      <c r="AY34" s="971"/>
      <c r="AZ34" s="1041"/>
      <c r="BA34" s="1041"/>
      <c r="BB34" s="1041"/>
      <c r="BC34" s="1041"/>
      <c r="BD34" s="1041"/>
      <c r="BE34" s="972"/>
      <c r="BF34" s="972"/>
      <c r="BG34" s="972"/>
      <c r="BH34" s="972"/>
      <c r="BI34" s="973"/>
      <c r="BJ34" s="232"/>
      <c r="BK34" s="232"/>
      <c r="BL34" s="232"/>
      <c r="BM34" s="232"/>
      <c r="BN34" s="232"/>
      <c r="BO34" s="241"/>
      <c r="BP34" s="241"/>
      <c r="BQ34" s="238">
        <v>28</v>
      </c>
      <c r="BR34" s="239"/>
      <c r="BS34" s="992"/>
      <c r="BT34" s="993"/>
      <c r="BU34" s="993"/>
      <c r="BV34" s="993"/>
      <c r="BW34" s="993"/>
      <c r="BX34" s="993"/>
      <c r="BY34" s="993"/>
      <c r="BZ34" s="993"/>
      <c r="CA34" s="993"/>
      <c r="CB34" s="993"/>
      <c r="CC34" s="993"/>
      <c r="CD34" s="993"/>
      <c r="CE34" s="993"/>
      <c r="CF34" s="993"/>
      <c r="CG34" s="1014"/>
      <c r="CH34" s="989"/>
      <c r="CI34" s="990"/>
      <c r="CJ34" s="990"/>
      <c r="CK34" s="990"/>
      <c r="CL34" s="991"/>
      <c r="CM34" s="989"/>
      <c r="CN34" s="990"/>
      <c r="CO34" s="990"/>
      <c r="CP34" s="990"/>
      <c r="CQ34" s="991"/>
      <c r="CR34" s="989"/>
      <c r="CS34" s="990"/>
      <c r="CT34" s="990"/>
      <c r="CU34" s="990"/>
      <c r="CV34" s="991"/>
      <c r="CW34" s="989"/>
      <c r="CX34" s="990"/>
      <c r="CY34" s="990"/>
      <c r="CZ34" s="990"/>
      <c r="DA34" s="991"/>
      <c r="DB34" s="989"/>
      <c r="DC34" s="990"/>
      <c r="DD34" s="990"/>
      <c r="DE34" s="990"/>
      <c r="DF34" s="991"/>
      <c r="DG34" s="989"/>
      <c r="DH34" s="990"/>
      <c r="DI34" s="990"/>
      <c r="DJ34" s="990"/>
      <c r="DK34" s="991"/>
      <c r="DL34" s="989"/>
      <c r="DM34" s="990"/>
      <c r="DN34" s="990"/>
      <c r="DO34" s="990"/>
      <c r="DP34" s="991"/>
      <c r="DQ34" s="989"/>
      <c r="DR34" s="990"/>
      <c r="DS34" s="990"/>
      <c r="DT34" s="990"/>
      <c r="DU34" s="991"/>
      <c r="DV34" s="992"/>
      <c r="DW34" s="993"/>
      <c r="DX34" s="993"/>
      <c r="DY34" s="993"/>
      <c r="DZ34" s="994"/>
      <c r="EA34" s="230"/>
    </row>
    <row r="35" spans="1:131" ht="26.25" customHeight="1" x14ac:dyDescent="0.15">
      <c r="A35" s="242">
        <v>8</v>
      </c>
      <c r="B35" s="1030"/>
      <c r="C35" s="1031"/>
      <c r="D35" s="1031"/>
      <c r="E35" s="1031"/>
      <c r="F35" s="1031"/>
      <c r="G35" s="1031"/>
      <c r="H35" s="1031"/>
      <c r="I35" s="1031"/>
      <c r="J35" s="1031"/>
      <c r="K35" s="1031"/>
      <c r="L35" s="1031"/>
      <c r="M35" s="1031"/>
      <c r="N35" s="1031"/>
      <c r="O35" s="1031"/>
      <c r="P35" s="1032"/>
      <c r="Q35" s="1038"/>
      <c r="R35" s="1039"/>
      <c r="S35" s="1039"/>
      <c r="T35" s="1039"/>
      <c r="U35" s="1039"/>
      <c r="V35" s="1039"/>
      <c r="W35" s="1039"/>
      <c r="X35" s="1039"/>
      <c r="Y35" s="1039"/>
      <c r="Z35" s="1039"/>
      <c r="AA35" s="1039"/>
      <c r="AB35" s="1039"/>
      <c r="AC35" s="1039"/>
      <c r="AD35" s="1039"/>
      <c r="AE35" s="1040"/>
      <c r="AF35" s="1035"/>
      <c r="AG35" s="1036"/>
      <c r="AH35" s="1036"/>
      <c r="AI35" s="1036"/>
      <c r="AJ35" s="1037"/>
      <c r="AK35" s="980"/>
      <c r="AL35" s="971"/>
      <c r="AM35" s="971"/>
      <c r="AN35" s="971"/>
      <c r="AO35" s="971"/>
      <c r="AP35" s="971"/>
      <c r="AQ35" s="971"/>
      <c r="AR35" s="971"/>
      <c r="AS35" s="971"/>
      <c r="AT35" s="971"/>
      <c r="AU35" s="971"/>
      <c r="AV35" s="971"/>
      <c r="AW35" s="971"/>
      <c r="AX35" s="971"/>
      <c r="AY35" s="971"/>
      <c r="AZ35" s="1041"/>
      <c r="BA35" s="1041"/>
      <c r="BB35" s="1041"/>
      <c r="BC35" s="1041"/>
      <c r="BD35" s="1041"/>
      <c r="BE35" s="972"/>
      <c r="BF35" s="972"/>
      <c r="BG35" s="972"/>
      <c r="BH35" s="972"/>
      <c r="BI35" s="973"/>
      <c r="BJ35" s="232"/>
      <c r="BK35" s="232"/>
      <c r="BL35" s="232"/>
      <c r="BM35" s="232"/>
      <c r="BN35" s="232"/>
      <c r="BO35" s="241"/>
      <c r="BP35" s="241"/>
      <c r="BQ35" s="238">
        <v>29</v>
      </c>
      <c r="BR35" s="239"/>
      <c r="BS35" s="992"/>
      <c r="BT35" s="993"/>
      <c r="BU35" s="993"/>
      <c r="BV35" s="993"/>
      <c r="BW35" s="993"/>
      <c r="BX35" s="993"/>
      <c r="BY35" s="993"/>
      <c r="BZ35" s="993"/>
      <c r="CA35" s="993"/>
      <c r="CB35" s="993"/>
      <c r="CC35" s="993"/>
      <c r="CD35" s="993"/>
      <c r="CE35" s="993"/>
      <c r="CF35" s="993"/>
      <c r="CG35" s="1014"/>
      <c r="CH35" s="989"/>
      <c r="CI35" s="990"/>
      <c r="CJ35" s="990"/>
      <c r="CK35" s="990"/>
      <c r="CL35" s="991"/>
      <c r="CM35" s="989"/>
      <c r="CN35" s="990"/>
      <c r="CO35" s="990"/>
      <c r="CP35" s="990"/>
      <c r="CQ35" s="991"/>
      <c r="CR35" s="989"/>
      <c r="CS35" s="990"/>
      <c r="CT35" s="990"/>
      <c r="CU35" s="990"/>
      <c r="CV35" s="991"/>
      <c r="CW35" s="989"/>
      <c r="CX35" s="990"/>
      <c r="CY35" s="990"/>
      <c r="CZ35" s="990"/>
      <c r="DA35" s="991"/>
      <c r="DB35" s="989"/>
      <c r="DC35" s="990"/>
      <c r="DD35" s="990"/>
      <c r="DE35" s="990"/>
      <c r="DF35" s="991"/>
      <c r="DG35" s="989"/>
      <c r="DH35" s="990"/>
      <c r="DI35" s="990"/>
      <c r="DJ35" s="990"/>
      <c r="DK35" s="991"/>
      <c r="DL35" s="989"/>
      <c r="DM35" s="990"/>
      <c r="DN35" s="990"/>
      <c r="DO35" s="990"/>
      <c r="DP35" s="991"/>
      <c r="DQ35" s="989"/>
      <c r="DR35" s="990"/>
      <c r="DS35" s="990"/>
      <c r="DT35" s="990"/>
      <c r="DU35" s="991"/>
      <c r="DV35" s="992"/>
      <c r="DW35" s="993"/>
      <c r="DX35" s="993"/>
      <c r="DY35" s="993"/>
      <c r="DZ35" s="994"/>
      <c r="EA35" s="230"/>
    </row>
    <row r="36" spans="1:131" ht="26.25" customHeight="1" x14ac:dyDescent="0.15">
      <c r="A36" s="242">
        <v>9</v>
      </c>
      <c r="B36" s="1030"/>
      <c r="C36" s="1031"/>
      <c r="D36" s="1031"/>
      <c r="E36" s="1031"/>
      <c r="F36" s="1031"/>
      <c r="G36" s="1031"/>
      <c r="H36" s="1031"/>
      <c r="I36" s="1031"/>
      <c r="J36" s="1031"/>
      <c r="K36" s="1031"/>
      <c r="L36" s="1031"/>
      <c r="M36" s="1031"/>
      <c r="N36" s="1031"/>
      <c r="O36" s="1031"/>
      <c r="P36" s="1032"/>
      <c r="Q36" s="1038"/>
      <c r="R36" s="1039"/>
      <c r="S36" s="1039"/>
      <c r="T36" s="1039"/>
      <c r="U36" s="1039"/>
      <c r="V36" s="1039"/>
      <c r="W36" s="1039"/>
      <c r="X36" s="1039"/>
      <c r="Y36" s="1039"/>
      <c r="Z36" s="1039"/>
      <c r="AA36" s="1039"/>
      <c r="AB36" s="1039"/>
      <c r="AC36" s="1039"/>
      <c r="AD36" s="1039"/>
      <c r="AE36" s="1040"/>
      <c r="AF36" s="1035"/>
      <c r="AG36" s="1036"/>
      <c r="AH36" s="1036"/>
      <c r="AI36" s="1036"/>
      <c r="AJ36" s="1037"/>
      <c r="AK36" s="980"/>
      <c r="AL36" s="971"/>
      <c r="AM36" s="971"/>
      <c r="AN36" s="971"/>
      <c r="AO36" s="971"/>
      <c r="AP36" s="971"/>
      <c r="AQ36" s="971"/>
      <c r="AR36" s="971"/>
      <c r="AS36" s="971"/>
      <c r="AT36" s="971"/>
      <c r="AU36" s="971"/>
      <c r="AV36" s="971"/>
      <c r="AW36" s="971"/>
      <c r="AX36" s="971"/>
      <c r="AY36" s="971"/>
      <c r="AZ36" s="1041"/>
      <c r="BA36" s="1041"/>
      <c r="BB36" s="1041"/>
      <c r="BC36" s="1041"/>
      <c r="BD36" s="1041"/>
      <c r="BE36" s="972"/>
      <c r="BF36" s="972"/>
      <c r="BG36" s="972"/>
      <c r="BH36" s="972"/>
      <c r="BI36" s="973"/>
      <c r="BJ36" s="232"/>
      <c r="BK36" s="232"/>
      <c r="BL36" s="232"/>
      <c r="BM36" s="232"/>
      <c r="BN36" s="232"/>
      <c r="BO36" s="241"/>
      <c r="BP36" s="241"/>
      <c r="BQ36" s="238">
        <v>30</v>
      </c>
      <c r="BR36" s="239"/>
      <c r="BS36" s="992"/>
      <c r="BT36" s="993"/>
      <c r="BU36" s="993"/>
      <c r="BV36" s="993"/>
      <c r="BW36" s="993"/>
      <c r="BX36" s="993"/>
      <c r="BY36" s="993"/>
      <c r="BZ36" s="993"/>
      <c r="CA36" s="993"/>
      <c r="CB36" s="993"/>
      <c r="CC36" s="993"/>
      <c r="CD36" s="993"/>
      <c r="CE36" s="993"/>
      <c r="CF36" s="993"/>
      <c r="CG36" s="1014"/>
      <c r="CH36" s="989"/>
      <c r="CI36" s="990"/>
      <c r="CJ36" s="990"/>
      <c r="CK36" s="990"/>
      <c r="CL36" s="991"/>
      <c r="CM36" s="989"/>
      <c r="CN36" s="990"/>
      <c r="CO36" s="990"/>
      <c r="CP36" s="990"/>
      <c r="CQ36" s="991"/>
      <c r="CR36" s="989"/>
      <c r="CS36" s="990"/>
      <c r="CT36" s="990"/>
      <c r="CU36" s="990"/>
      <c r="CV36" s="991"/>
      <c r="CW36" s="989"/>
      <c r="CX36" s="990"/>
      <c r="CY36" s="990"/>
      <c r="CZ36" s="990"/>
      <c r="DA36" s="991"/>
      <c r="DB36" s="989"/>
      <c r="DC36" s="990"/>
      <c r="DD36" s="990"/>
      <c r="DE36" s="990"/>
      <c r="DF36" s="991"/>
      <c r="DG36" s="989"/>
      <c r="DH36" s="990"/>
      <c r="DI36" s="990"/>
      <c r="DJ36" s="990"/>
      <c r="DK36" s="991"/>
      <c r="DL36" s="989"/>
      <c r="DM36" s="990"/>
      <c r="DN36" s="990"/>
      <c r="DO36" s="990"/>
      <c r="DP36" s="991"/>
      <c r="DQ36" s="989"/>
      <c r="DR36" s="990"/>
      <c r="DS36" s="990"/>
      <c r="DT36" s="990"/>
      <c r="DU36" s="991"/>
      <c r="DV36" s="992"/>
      <c r="DW36" s="993"/>
      <c r="DX36" s="993"/>
      <c r="DY36" s="993"/>
      <c r="DZ36" s="994"/>
      <c r="EA36" s="230"/>
    </row>
    <row r="37" spans="1:131" ht="26.25" customHeight="1" x14ac:dyDescent="0.15">
      <c r="A37" s="242">
        <v>10</v>
      </c>
      <c r="B37" s="1030"/>
      <c r="C37" s="1031"/>
      <c r="D37" s="1031"/>
      <c r="E37" s="1031"/>
      <c r="F37" s="1031"/>
      <c r="G37" s="1031"/>
      <c r="H37" s="1031"/>
      <c r="I37" s="1031"/>
      <c r="J37" s="1031"/>
      <c r="K37" s="1031"/>
      <c r="L37" s="1031"/>
      <c r="M37" s="1031"/>
      <c r="N37" s="1031"/>
      <c r="O37" s="1031"/>
      <c r="P37" s="1032"/>
      <c r="Q37" s="1038"/>
      <c r="R37" s="1039"/>
      <c r="S37" s="1039"/>
      <c r="T37" s="1039"/>
      <c r="U37" s="1039"/>
      <c r="V37" s="1039"/>
      <c r="W37" s="1039"/>
      <c r="X37" s="1039"/>
      <c r="Y37" s="1039"/>
      <c r="Z37" s="1039"/>
      <c r="AA37" s="1039"/>
      <c r="AB37" s="1039"/>
      <c r="AC37" s="1039"/>
      <c r="AD37" s="1039"/>
      <c r="AE37" s="1040"/>
      <c r="AF37" s="1035"/>
      <c r="AG37" s="1036"/>
      <c r="AH37" s="1036"/>
      <c r="AI37" s="1036"/>
      <c r="AJ37" s="1037"/>
      <c r="AK37" s="980"/>
      <c r="AL37" s="971"/>
      <c r="AM37" s="971"/>
      <c r="AN37" s="971"/>
      <c r="AO37" s="971"/>
      <c r="AP37" s="971"/>
      <c r="AQ37" s="971"/>
      <c r="AR37" s="971"/>
      <c r="AS37" s="971"/>
      <c r="AT37" s="971"/>
      <c r="AU37" s="971"/>
      <c r="AV37" s="971"/>
      <c r="AW37" s="971"/>
      <c r="AX37" s="971"/>
      <c r="AY37" s="971"/>
      <c r="AZ37" s="1041"/>
      <c r="BA37" s="1041"/>
      <c r="BB37" s="1041"/>
      <c r="BC37" s="1041"/>
      <c r="BD37" s="1041"/>
      <c r="BE37" s="972"/>
      <c r="BF37" s="972"/>
      <c r="BG37" s="972"/>
      <c r="BH37" s="972"/>
      <c r="BI37" s="973"/>
      <c r="BJ37" s="232"/>
      <c r="BK37" s="232"/>
      <c r="BL37" s="232"/>
      <c r="BM37" s="232"/>
      <c r="BN37" s="232"/>
      <c r="BO37" s="241"/>
      <c r="BP37" s="241"/>
      <c r="BQ37" s="238">
        <v>31</v>
      </c>
      <c r="BR37" s="239"/>
      <c r="BS37" s="992"/>
      <c r="BT37" s="993"/>
      <c r="BU37" s="993"/>
      <c r="BV37" s="993"/>
      <c r="BW37" s="993"/>
      <c r="BX37" s="993"/>
      <c r="BY37" s="993"/>
      <c r="BZ37" s="993"/>
      <c r="CA37" s="993"/>
      <c r="CB37" s="993"/>
      <c r="CC37" s="993"/>
      <c r="CD37" s="993"/>
      <c r="CE37" s="993"/>
      <c r="CF37" s="993"/>
      <c r="CG37" s="1014"/>
      <c r="CH37" s="989"/>
      <c r="CI37" s="990"/>
      <c r="CJ37" s="990"/>
      <c r="CK37" s="990"/>
      <c r="CL37" s="991"/>
      <c r="CM37" s="989"/>
      <c r="CN37" s="990"/>
      <c r="CO37" s="990"/>
      <c r="CP37" s="990"/>
      <c r="CQ37" s="991"/>
      <c r="CR37" s="989"/>
      <c r="CS37" s="990"/>
      <c r="CT37" s="990"/>
      <c r="CU37" s="990"/>
      <c r="CV37" s="991"/>
      <c r="CW37" s="989"/>
      <c r="CX37" s="990"/>
      <c r="CY37" s="990"/>
      <c r="CZ37" s="990"/>
      <c r="DA37" s="991"/>
      <c r="DB37" s="989"/>
      <c r="DC37" s="990"/>
      <c r="DD37" s="990"/>
      <c r="DE37" s="990"/>
      <c r="DF37" s="991"/>
      <c r="DG37" s="989"/>
      <c r="DH37" s="990"/>
      <c r="DI37" s="990"/>
      <c r="DJ37" s="990"/>
      <c r="DK37" s="991"/>
      <c r="DL37" s="989"/>
      <c r="DM37" s="990"/>
      <c r="DN37" s="990"/>
      <c r="DO37" s="990"/>
      <c r="DP37" s="991"/>
      <c r="DQ37" s="989"/>
      <c r="DR37" s="990"/>
      <c r="DS37" s="990"/>
      <c r="DT37" s="990"/>
      <c r="DU37" s="991"/>
      <c r="DV37" s="992"/>
      <c r="DW37" s="993"/>
      <c r="DX37" s="993"/>
      <c r="DY37" s="993"/>
      <c r="DZ37" s="994"/>
      <c r="EA37" s="230"/>
    </row>
    <row r="38" spans="1:131" ht="26.25" customHeight="1" x14ac:dyDescent="0.15">
      <c r="A38" s="242">
        <v>11</v>
      </c>
      <c r="B38" s="1030"/>
      <c r="C38" s="1031"/>
      <c r="D38" s="1031"/>
      <c r="E38" s="1031"/>
      <c r="F38" s="1031"/>
      <c r="G38" s="1031"/>
      <c r="H38" s="1031"/>
      <c r="I38" s="1031"/>
      <c r="J38" s="1031"/>
      <c r="K38" s="1031"/>
      <c r="L38" s="1031"/>
      <c r="M38" s="1031"/>
      <c r="N38" s="1031"/>
      <c r="O38" s="1031"/>
      <c r="P38" s="1032"/>
      <c r="Q38" s="1038"/>
      <c r="R38" s="1039"/>
      <c r="S38" s="1039"/>
      <c r="T38" s="1039"/>
      <c r="U38" s="1039"/>
      <c r="V38" s="1039"/>
      <c r="W38" s="1039"/>
      <c r="X38" s="1039"/>
      <c r="Y38" s="1039"/>
      <c r="Z38" s="1039"/>
      <c r="AA38" s="1039"/>
      <c r="AB38" s="1039"/>
      <c r="AC38" s="1039"/>
      <c r="AD38" s="1039"/>
      <c r="AE38" s="1040"/>
      <c r="AF38" s="1035"/>
      <c r="AG38" s="1036"/>
      <c r="AH38" s="1036"/>
      <c r="AI38" s="1036"/>
      <c r="AJ38" s="1037"/>
      <c r="AK38" s="980"/>
      <c r="AL38" s="971"/>
      <c r="AM38" s="971"/>
      <c r="AN38" s="971"/>
      <c r="AO38" s="971"/>
      <c r="AP38" s="971"/>
      <c r="AQ38" s="971"/>
      <c r="AR38" s="971"/>
      <c r="AS38" s="971"/>
      <c r="AT38" s="971"/>
      <c r="AU38" s="971"/>
      <c r="AV38" s="971"/>
      <c r="AW38" s="971"/>
      <c r="AX38" s="971"/>
      <c r="AY38" s="971"/>
      <c r="AZ38" s="1041"/>
      <c r="BA38" s="1041"/>
      <c r="BB38" s="1041"/>
      <c r="BC38" s="1041"/>
      <c r="BD38" s="1041"/>
      <c r="BE38" s="972"/>
      <c r="BF38" s="972"/>
      <c r="BG38" s="972"/>
      <c r="BH38" s="972"/>
      <c r="BI38" s="973"/>
      <c r="BJ38" s="232"/>
      <c r="BK38" s="232"/>
      <c r="BL38" s="232"/>
      <c r="BM38" s="232"/>
      <c r="BN38" s="232"/>
      <c r="BO38" s="241"/>
      <c r="BP38" s="241"/>
      <c r="BQ38" s="238">
        <v>32</v>
      </c>
      <c r="BR38" s="239"/>
      <c r="BS38" s="992"/>
      <c r="BT38" s="993"/>
      <c r="BU38" s="993"/>
      <c r="BV38" s="993"/>
      <c r="BW38" s="993"/>
      <c r="BX38" s="993"/>
      <c r="BY38" s="993"/>
      <c r="BZ38" s="993"/>
      <c r="CA38" s="993"/>
      <c r="CB38" s="993"/>
      <c r="CC38" s="993"/>
      <c r="CD38" s="993"/>
      <c r="CE38" s="993"/>
      <c r="CF38" s="993"/>
      <c r="CG38" s="1014"/>
      <c r="CH38" s="989"/>
      <c r="CI38" s="990"/>
      <c r="CJ38" s="990"/>
      <c r="CK38" s="990"/>
      <c r="CL38" s="991"/>
      <c r="CM38" s="989"/>
      <c r="CN38" s="990"/>
      <c r="CO38" s="990"/>
      <c r="CP38" s="990"/>
      <c r="CQ38" s="991"/>
      <c r="CR38" s="989"/>
      <c r="CS38" s="990"/>
      <c r="CT38" s="990"/>
      <c r="CU38" s="990"/>
      <c r="CV38" s="991"/>
      <c r="CW38" s="989"/>
      <c r="CX38" s="990"/>
      <c r="CY38" s="990"/>
      <c r="CZ38" s="990"/>
      <c r="DA38" s="991"/>
      <c r="DB38" s="989"/>
      <c r="DC38" s="990"/>
      <c r="DD38" s="990"/>
      <c r="DE38" s="990"/>
      <c r="DF38" s="991"/>
      <c r="DG38" s="989"/>
      <c r="DH38" s="990"/>
      <c r="DI38" s="990"/>
      <c r="DJ38" s="990"/>
      <c r="DK38" s="991"/>
      <c r="DL38" s="989"/>
      <c r="DM38" s="990"/>
      <c r="DN38" s="990"/>
      <c r="DO38" s="990"/>
      <c r="DP38" s="991"/>
      <c r="DQ38" s="989"/>
      <c r="DR38" s="990"/>
      <c r="DS38" s="990"/>
      <c r="DT38" s="990"/>
      <c r="DU38" s="991"/>
      <c r="DV38" s="992"/>
      <c r="DW38" s="993"/>
      <c r="DX38" s="993"/>
      <c r="DY38" s="993"/>
      <c r="DZ38" s="994"/>
      <c r="EA38" s="230"/>
    </row>
    <row r="39" spans="1:131" ht="26.25" customHeight="1" x14ac:dyDescent="0.15">
      <c r="A39" s="242">
        <v>12</v>
      </c>
      <c r="B39" s="1030"/>
      <c r="C39" s="1031"/>
      <c r="D39" s="1031"/>
      <c r="E39" s="1031"/>
      <c r="F39" s="1031"/>
      <c r="G39" s="1031"/>
      <c r="H39" s="1031"/>
      <c r="I39" s="1031"/>
      <c r="J39" s="1031"/>
      <c r="K39" s="1031"/>
      <c r="L39" s="1031"/>
      <c r="M39" s="1031"/>
      <c r="N39" s="1031"/>
      <c r="O39" s="1031"/>
      <c r="P39" s="1032"/>
      <c r="Q39" s="1038"/>
      <c r="R39" s="1039"/>
      <c r="S39" s="1039"/>
      <c r="T39" s="1039"/>
      <c r="U39" s="1039"/>
      <c r="V39" s="1039"/>
      <c r="W39" s="1039"/>
      <c r="X39" s="1039"/>
      <c r="Y39" s="1039"/>
      <c r="Z39" s="1039"/>
      <c r="AA39" s="1039"/>
      <c r="AB39" s="1039"/>
      <c r="AC39" s="1039"/>
      <c r="AD39" s="1039"/>
      <c r="AE39" s="1040"/>
      <c r="AF39" s="1035"/>
      <c r="AG39" s="1036"/>
      <c r="AH39" s="1036"/>
      <c r="AI39" s="1036"/>
      <c r="AJ39" s="1037"/>
      <c r="AK39" s="980"/>
      <c r="AL39" s="971"/>
      <c r="AM39" s="971"/>
      <c r="AN39" s="971"/>
      <c r="AO39" s="971"/>
      <c r="AP39" s="971"/>
      <c r="AQ39" s="971"/>
      <c r="AR39" s="971"/>
      <c r="AS39" s="971"/>
      <c r="AT39" s="971"/>
      <c r="AU39" s="971"/>
      <c r="AV39" s="971"/>
      <c r="AW39" s="971"/>
      <c r="AX39" s="971"/>
      <c r="AY39" s="971"/>
      <c r="AZ39" s="1041"/>
      <c r="BA39" s="1041"/>
      <c r="BB39" s="1041"/>
      <c r="BC39" s="1041"/>
      <c r="BD39" s="1041"/>
      <c r="BE39" s="972"/>
      <c r="BF39" s="972"/>
      <c r="BG39" s="972"/>
      <c r="BH39" s="972"/>
      <c r="BI39" s="973"/>
      <c r="BJ39" s="232"/>
      <c r="BK39" s="232"/>
      <c r="BL39" s="232"/>
      <c r="BM39" s="232"/>
      <c r="BN39" s="232"/>
      <c r="BO39" s="241"/>
      <c r="BP39" s="241"/>
      <c r="BQ39" s="238">
        <v>33</v>
      </c>
      <c r="BR39" s="239"/>
      <c r="BS39" s="992"/>
      <c r="BT39" s="993"/>
      <c r="BU39" s="993"/>
      <c r="BV39" s="993"/>
      <c r="BW39" s="993"/>
      <c r="BX39" s="993"/>
      <c r="BY39" s="993"/>
      <c r="BZ39" s="993"/>
      <c r="CA39" s="993"/>
      <c r="CB39" s="993"/>
      <c r="CC39" s="993"/>
      <c r="CD39" s="993"/>
      <c r="CE39" s="993"/>
      <c r="CF39" s="993"/>
      <c r="CG39" s="1014"/>
      <c r="CH39" s="989"/>
      <c r="CI39" s="990"/>
      <c r="CJ39" s="990"/>
      <c r="CK39" s="990"/>
      <c r="CL39" s="991"/>
      <c r="CM39" s="989"/>
      <c r="CN39" s="990"/>
      <c r="CO39" s="990"/>
      <c r="CP39" s="990"/>
      <c r="CQ39" s="991"/>
      <c r="CR39" s="989"/>
      <c r="CS39" s="990"/>
      <c r="CT39" s="990"/>
      <c r="CU39" s="990"/>
      <c r="CV39" s="991"/>
      <c r="CW39" s="989"/>
      <c r="CX39" s="990"/>
      <c r="CY39" s="990"/>
      <c r="CZ39" s="990"/>
      <c r="DA39" s="991"/>
      <c r="DB39" s="989"/>
      <c r="DC39" s="990"/>
      <c r="DD39" s="990"/>
      <c r="DE39" s="990"/>
      <c r="DF39" s="991"/>
      <c r="DG39" s="989"/>
      <c r="DH39" s="990"/>
      <c r="DI39" s="990"/>
      <c r="DJ39" s="990"/>
      <c r="DK39" s="991"/>
      <c r="DL39" s="989"/>
      <c r="DM39" s="990"/>
      <c r="DN39" s="990"/>
      <c r="DO39" s="990"/>
      <c r="DP39" s="991"/>
      <c r="DQ39" s="989"/>
      <c r="DR39" s="990"/>
      <c r="DS39" s="990"/>
      <c r="DT39" s="990"/>
      <c r="DU39" s="991"/>
      <c r="DV39" s="992"/>
      <c r="DW39" s="993"/>
      <c r="DX39" s="993"/>
      <c r="DY39" s="993"/>
      <c r="DZ39" s="994"/>
      <c r="EA39" s="230"/>
    </row>
    <row r="40" spans="1:131" ht="26.25" customHeight="1" x14ac:dyDescent="0.15">
      <c r="A40" s="238">
        <v>13</v>
      </c>
      <c r="B40" s="1030"/>
      <c r="C40" s="1031"/>
      <c r="D40" s="1031"/>
      <c r="E40" s="1031"/>
      <c r="F40" s="1031"/>
      <c r="G40" s="1031"/>
      <c r="H40" s="1031"/>
      <c r="I40" s="1031"/>
      <c r="J40" s="1031"/>
      <c r="K40" s="1031"/>
      <c r="L40" s="1031"/>
      <c r="M40" s="1031"/>
      <c r="N40" s="1031"/>
      <c r="O40" s="1031"/>
      <c r="P40" s="1032"/>
      <c r="Q40" s="1038"/>
      <c r="R40" s="1039"/>
      <c r="S40" s="1039"/>
      <c r="T40" s="1039"/>
      <c r="U40" s="1039"/>
      <c r="V40" s="1039"/>
      <c r="W40" s="1039"/>
      <c r="X40" s="1039"/>
      <c r="Y40" s="1039"/>
      <c r="Z40" s="1039"/>
      <c r="AA40" s="1039"/>
      <c r="AB40" s="1039"/>
      <c r="AC40" s="1039"/>
      <c r="AD40" s="1039"/>
      <c r="AE40" s="1040"/>
      <c r="AF40" s="1035"/>
      <c r="AG40" s="1036"/>
      <c r="AH40" s="1036"/>
      <c r="AI40" s="1036"/>
      <c r="AJ40" s="1037"/>
      <c r="AK40" s="980"/>
      <c r="AL40" s="971"/>
      <c r="AM40" s="971"/>
      <c r="AN40" s="971"/>
      <c r="AO40" s="971"/>
      <c r="AP40" s="971"/>
      <c r="AQ40" s="971"/>
      <c r="AR40" s="971"/>
      <c r="AS40" s="971"/>
      <c r="AT40" s="971"/>
      <c r="AU40" s="971"/>
      <c r="AV40" s="971"/>
      <c r="AW40" s="971"/>
      <c r="AX40" s="971"/>
      <c r="AY40" s="971"/>
      <c r="AZ40" s="1041"/>
      <c r="BA40" s="1041"/>
      <c r="BB40" s="1041"/>
      <c r="BC40" s="1041"/>
      <c r="BD40" s="1041"/>
      <c r="BE40" s="972"/>
      <c r="BF40" s="972"/>
      <c r="BG40" s="972"/>
      <c r="BH40" s="972"/>
      <c r="BI40" s="973"/>
      <c r="BJ40" s="232"/>
      <c r="BK40" s="232"/>
      <c r="BL40" s="232"/>
      <c r="BM40" s="232"/>
      <c r="BN40" s="232"/>
      <c r="BO40" s="241"/>
      <c r="BP40" s="241"/>
      <c r="BQ40" s="238">
        <v>34</v>
      </c>
      <c r="BR40" s="239"/>
      <c r="BS40" s="992"/>
      <c r="BT40" s="993"/>
      <c r="BU40" s="993"/>
      <c r="BV40" s="993"/>
      <c r="BW40" s="993"/>
      <c r="BX40" s="993"/>
      <c r="BY40" s="993"/>
      <c r="BZ40" s="993"/>
      <c r="CA40" s="993"/>
      <c r="CB40" s="993"/>
      <c r="CC40" s="993"/>
      <c r="CD40" s="993"/>
      <c r="CE40" s="993"/>
      <c r="CF40" s="993"/>
      <c r="CG40" s="1014"/>
      <c r="CH40" s="989"/>
      <c r="CI40" s="990"/>
      <c r="CJ40" s="990"/>
      <c r="CK40" s="990"/>
      <c r="CL40" s="991"/>
      <c r="CM40" s="989"/>
      <c r="CN40" s="990"/>
      <c r="CO40" s="990"/>
      <c r="CP40" s="990"/>
      <c r="CQ40" s="991"/>
      <c r="CR40" s="989"/>
      <c r="CS40" s="990"/>
      <c r="CT40" s="990"/>
      <c r="CU40" s="990"/>
      <c r="CV40" s="991"/>
      <c r="CW40" s="989"/>
      <c r="CX40" s="990"/>
      <c r="CY40" s="990"/>
      <c r="CZ40" s="990"/>
      <c r="DA40" s="991"/>
      <c r="DB40" s="989"/>
      <c r="DC40" s="990"/>
      <c r="DD40" s="990"/>
      <c r="DE40" s="990"/>
      <c r="DF40" s="991"/>
      <c r="DG40" s="989"/>
      <c r="DH40" s="990"/>
      <c r="DI40" s="990"/>
      <c r="DJ40" s="990"/>
      <c r="DK40" s="991"/>
      <c r="DL40" s="989"/>
      <c r="DM40" s="990"/>
      <c r="DN40" s="990"/>
      <c r="DO40" s="990"/>
      <c r="DP40" s="991"/>
      <c r="DQ40" s="989"/>
      <c r="DR40" s="990"/>
      <c r="DS40" s="990"/>
      <c r="DT40" s="990"/>
      <c r="DU40" s="991"/>
      <c r="DV40" s="992"/>
      <c r="DW40" s="993"/>
      <c r="DX40" s="993"/>
      <c r="DY40" s="993"/>
      <c r="DZ40" s="994"/>
      <c r="EA40" s="230"/>
    </row>
    <row r="41" spans="1:131" ht="26.25" customHeight="1" x14ac:dyDescent="0.15">
      <c r="A41" s="238">
        <v>14</v>
      </c>
      <c r="B41" s="1030"/>
      <c r="C41" s="1031"/>
      <c r="D41" s="1031"/>
      <c r="E41" s="1031"/>
      <c r="F41" s="1031"/>
      <c r="G41" s="1031"/>
      <c r="H41" s="1031"/>
      <c r="I41" s="1031"/>
      <c r="J41" s="1031"/>
      <c r="K41" s="1031"/>
      <c r="L41" s="1031"/>
      <c r="M41" s="1031"/>
      <c r="N41" s="1031"/>
      <c r="O41" s="1031"/>
      <c r="P41" s="1032"/>
      <c r="Q41" s="1038"/>
      <c r="R41" s="1039"/>
      <c r="S41" s="1039"/>
      <c r="T41" s="1039"/>
      <c r="U41" s="1039"/>
      <c r="V41" s="1039"/>
      <c r="W41" s="1039"/>
      <c r="X41" s="1039"/>
      <c r="Y41" s="1039"/>
      <c r="Z41" s="1039"/>
      <c r="AA41" s="1039"/>
      <c r="AB41" s="1039"/>
      <c r="AC41" s="1039"/>
      <c r="AD41" s="1039"/>
      <c r="AE41" s="1040"/>
      <c r="AF41" s="1035"/>
      <c r="AG41" s="1036"/>
      <c r="AH41" s="1036"/>
      <c r="AI41" s="1036"/>
      <c r="AJ41" s="1037"/>
      <c r="AK41" s="980"/>
      <c r="AL41" s="971"/>
      <c r="AM41" s="971"/>
      <c r="AN41" s="971"/>
      <c r="AO41" s="971"/>
      <c r="AP41" s="971"/>
      <c r="AQ41" s="971"/>
      <c r="AR41" s="971"/>
      <c r="AS41" s="971"/>
      <c r="AT41" s="971"/>
      <c r="AU41" s="971"/>
      <c r="AV41" s="971"/>
      <c r="AW41" s="971"/>
      <c r="AX41" s="971"/>
      <c r="AY41" s="971"/>
      <c r="AZ41" s="1041"/>
      <c r="BA41" s="1041"/>
      <c r="BB41" s="1041"/>
      <c r="BC41" s="1041"/>
      <c r="BD41" s="1041"/>
      <c r="BE41" s="972"/>
      <c r="BF41" s="972"/>
      <c r="BG41" s="972"/>
      <c r="BH41" s="972"/>
      <c r="BI41" s="973"/>
      <c r="BJ41" s="232"/>
      <c r="BK41" s="232"/>
      <c r="BL41" s="232"/>
      <c r="BM41" s="232"/>
      <c r="BN41" s="232"/>
      <c r="BO41" s="241"/>
      <c r="BP41" s="241"/>
      <c r="BQ41" s="238">
        <v>35</v>
      </c>
      <c r="BR41" s="239"/>
      <c r="BS41" s="992"/>
      <c r="BT41" s="993"/>
      <c r="BU41" s="993"/>
      <c r="BV41" s="993"/>
      <c r="BW41" s="993"/>
      <c r="BX41" s="993"/>
      <c r="BY41" s="993"/>
      <c r="BZ41" s="993"/>
      <c r="CA41" s="993"/>
      <c r="CB41" s="993"/>
      <c r="CC41" s="993"/>
      <c r="CD41" s="993"/>
      <c r="CE41" s="993"/>
      <c r="CF41" s="993"/>
      <c r="CG41" s="1014"/>
      <c r="CH41" s="989"/>
      <c r="CI41" s="990"/>
      <c r="CJ41" s="990"/>
      <c r="CK41" s="990"/>
      <c r="CL41" s="991"/>
      <c r="CM41" s="989"/>
      <c r="CN41" s="990"/>
      <c r="CO41" s="990"/>
      <c r="CP41" s="990"/>
      <c r="CQ41" s="991"/>
      <c r="CR41" s="989"/>
      <c r="CS41" s="990"/>
      <c r="CT41" s="990"/>
      <c r="CU41" s="990"/>
      <c r="CV41" s="991"/>
      <c r="CW41" s="989"/>
      <c r="CX41" s="990"/>
      <c r="CY41" s="990"/>
      <c r="CZ41" s="990"/>
      <c r="DA41" s="991"/>
      <c r="DB41" s="989"/>
      <c r="DC41" s="990"/>
      <c r="DD41" s="990"/>
      <c r="DE41" s="990"/>
      <c r="DF41" s="991"/>
      <c r="DG41" s="989"/>
      <c r="DH41" s="990"/>
      <c r="DI41" s="990"/>
      <c r="DJ41" s="990"/>
      <c r="DK41" s="991"/>
      <c r="DL41" s="989"/>
      <c r="DM41" s="990"/>
      <c r="DN41" s="990"/>
      <c r="DO41" s="990"/>
      <c r="DP41" s="991"/>
      <c r="DQ41" s="989"/>
      <c r="DR41" s="990"/>
      <c r="DS41" s="990"/>
      <c r="DT41" s="990"/>
      <c r="DU41" s="991"/>
      <c r="DV41" s="992"/>
      <c r="DW41" s="993"/>
      <c r="DX41" s="993"/>
      <c r="DY41" s="993"/>
      <c r="DZ41" s="994"/>
      <c r="EA41" s="230"/>
    </row>
    <row r="42" spans="1:131" ht="26.25" customHeight="1" x14ac:dyDescent="0.15">
      <c r="A42" s="238">
        <v>15</v>
      </c>
      <c r="B42" s="1030"/>
      <c r="C42" s="1031"/>
      <c r="D42" s="1031"/>
      <c r="E42" s="1031"/>
      <c r="F42" s="1031"/>
      <c r="G42" s="1031"/>
      <c r="H42" s="1031"/>
      <c r="I42" s="1031"/>
      <c r="J42" s="1031"/>
      <c r="K42" s="1031"/>
      <c r="L42" s="1031"/>
      <c r="M42" s="1031"/>
      <c r="N42" s="1031"/>
      <c r="O42" s="1031"/>
      <c r="P42" s="1032"/>
      <c r="Q42" s="1038"/>
      <c r="R42" s="1039"/>
      <c r="S42" s="1039"/>
      <c r="T42" s="1039"/>
      <c r="U42" s="1039"/>
      <c r="V42" s="1039"/>
      <c r="W42" s="1039"/>
      <c r="X42" s="1039"/>
      <c r="Y42" s="1039"/>
      <c r="Z42" s="1039"/>
      <c r="AA42" s="1039"/>
      <c r="AB42" s="1039"/>
      <c r="AC42" s="1039"/>
      <c r="AD42" s="1039"/>
      <c r="AE42" s="1040"/>
      <c r="AF42" s="1035"/>
      <c r="AG42" s="1036"/>
      <c r="AH42" s="1036"/>
      <c r="AI42" s="1036"/>
      <c r="AJ42" s="1037"/>
      <c r="AK42" s="980"/>
      <c r="AL42" s="971"/>
      <c r="AM42" s="971"/>
      <c r="AN42" s="971"/>
      <c r="AO42" s="971"/>
      <c r="AP42" s="971"/>
      <c r="AQ42" s="971"/>
      <c r="AR42" s="971"/>
      <c r="AS42" s="971"/>
      <c r="AT42" s="971"/>
      <c r="AU42" s="971"/>
      <c r="AV42" s="971"/>
      <c r="AW42" s="971"/>
      <c r="AX42" s="971"/>
      <c r="AY42" s="971"/>
      <c r="AZ42" s="1041"/>
      <c r="BA42" s="1041"/>
      <c r="BB42" s="1041"/>
      <c r="BC42" s="1041"/>
      <c r="BD42" s="1041"/>
      <c r="BE42" s="972"/>
      <c r="BF42" s="972"/>
      <c r="BG42" s="972"/>
      <c r="BH42" s="972"/>
      <c r="BI42" s="973"/>
      <c r="BJ42" s="232"/>
      <c r="BK42" s="232"/>
      <c r="BL42" s="232"/>
      <c r="BM42" s="232"/>
      <c r="BN42" s="232"/>
      <c r="BO42" s="241"/>
      <c r="BP42" s="241"/>
      <c r="BQ42" s="238">
        <v>36</v>
      </c>
      <c r="BR42" s="239"/>
      <c r="BS42" s="992"/>
      <c r="BT42" s="993"/>
      <c r="BU42" s="993"/>
      <c r="BV42" s="993"/>
      <c r="BW42" s="993"/>
      <c r="BX42" s="993"/>
      <c r="BY42" s="993"/>
      <c r="BZ42" s="993"/>
      <c r="CA42" s="993"/>
      <c r="CB42" s="993"/>
      <c r="CC42" s="993"/>
      <c r="CD42" s="993"/>
      <c r="CE42" s="993"/>
      <c r="CF42" s="993"/>
      <c r="CG42" s="1014"/>
      <c r="CH42" s="989"/>
      <c r="CI42" s="990"/>
      <c r="CJ42" s="990"/>
      <c r="CK42" s="990"/>
      <c r="CL42" s="991"/>
      <c r="CM42" s="989"/>
      <c r="CN42" s="990"/>
      <c r="CO42" s="990"/>
      <c r="CP42" s="990"/>
      <c r="CQ42" s="991"/>
      <c r="CR42" s="989"/>
      <c r="CS42" s="990"/>
      <c r="CT42" s="990"/>
      <c r="CU42" s="990"/>
      <c r="CV42" s="991"/>
      <c r="CW42" s="989"/>
      <c r="CX42" s="990"/>
      <c r="CY42" s="990"/>
      <c r="CZ42" s="990"/>
      <c r="DA42" s="991"/>
      <c r="DB42" s="989"/>
      <c r="DC42" s="990"/>
      <c r="DD42" s="990"/>
      <c r="DE42" s="990"/>
      <c r="DF42" s="991"/>
      <c r="DG42" s="989"/>
      <c r="DH42" s="990"/>
      <c r="DI42" s="990"/>
      <c r="DJ42" s="990"/>
      <c r="DK42" s="991"/>
      <c r="DL42" s="989"/>
      <c r="DM42" s="990"/>
      <c r="DN42" s="990"/>
      <c r="DO42" s="990"/>
      <c r="DP42" s="991"/>
      <c r="DQ42" s="989"/>
      <c r="DR42" s="990"/>
      <c r="DS42" s="990"/>
      <c r="DT42" s="990"/>
      <c r="DU42" s="991"/>
      <c r="DV42" s="992"/>
      <c r="DW42" s="993"/>
      <c r="DX42" s="993"/>
      <c r="DY42" s="993"/>
      <c r="DZ42" s="994"/>
      <c r="EA42" s="230"/>
    </row>
    <row r="43" spans="1:131" ht="26.25" customHeight="1" x14ac:dyDescent="0.15">
      <c r="A43" s="238">
        <v>16</v>
      </c>
      <c r="B43" s="1030"/>
      <c r="C43" s="1031"/>
      <c r="D43" s="1031"/>
      <c r="E43" s="1031"/>
      <c r="F43" s="1031"/>
      <c r="G43" s="1031"/>
      <c r="H43" s="1031"/>
      <c r="I43" s="1031"/>
      <c r="J43" s="1031"/>
      <c r="K43" s="1031"/>
      <c r="L43" s="1031"/>
      <c r="M43" s="1031"/>
      <c r="N43" s="1031"/>
      <c r="O43" s="1031"/>
      <c r="P43" s="1032"/>
      <c r="Q43" s="1038"/>
      <c r="R43" s="1039"/>
      <c r="S43" s="1039"/>
      <c r="T43" s="1039"/>
      <c r="U43" s="1039"/>
      <c r="V43" s="1039"/>
      <c r="W43" s="1039"/>
      <c r="X43" s="1039"/>
      <c r="Y43" s="1039"/>
      <c r="Z43" s="1039"/>
      <c r="AA43" s="1039"/>
      <c r="AB43" s="1039"/>
      <c r="AC43" s="1039"/>
      <c r="AD43" s="1039"/>
      <c r="AE43" s="1040"/>
      <c r="AF43" s="1035"/>
      <c r="AG43" s="1036"/>
      <c r="AH43" s="1036"/>
      <c r="AI43" s="1036"/>
      <c r="AJ43" s="1037"/>
      <c r="AK43" s="980"/>
      <c r="AL43" s="971"/>
      <c r="AM43" s="971"/>
      <c r="AN43" s="971"/>
      <c r="AO43" s="971"/>
      <c r="AP43" s="971"/>
      <c r="AQ43" s="971"/>
      <c r="AR43" s="971"/>
      <c r="AS43" s="971"/>
      <c r="AT43" s="971"/>
      <c r="AU43" s="971"/>
      <c r="AV43" s="971"/>
      <c r="AW43" s="971"/>
      <c r="AX43" s="971"/>
      <c r="AY43" s="971"/>
      <c r="AZ43" s="1041"/>
      <c r="BA43" s="1041"/>
      <c r="BB43" s="1041"/>
      <c r="BC43" s="1041"/>
      <c r="BD43" s="1041"/>
      <c r="BE43" s="972"/>
      <c r="BF43" s="972"/>
      <c r="BG43" s="972"/>
      <c r="BH43" s="972"/>
      <c r="BI43" s="973"/>
      <c r="BJ43" s="232"/>
      <c r="BK43" s="232"/>
      <c r="BL43" s="232"/>
      <c r="BM43" s="232"/>
      <c r="BN43" s="232"/>
      <c r="BO43" s="241"/>
      <c r="BP43" s="241"/>
      <c r="BQ43" s="238">
        <v>37</v>
      </c>
      <c r="BR43" s="239"/>
      <c r="BS43" s="992"/>
      <c r="BT43" s="993"/>
      <c r="BU43" s="993"/>
      <c r="BV43" s="993"/>
      <c r="BW43" s="993"/>
      <c r="BX43" s="993"/>
      <c r="BY43" s="993"/>
      <c r="BZ43" s="993"/>
      <c r="CA43" s="993"/>
      <c r="CB43" s="993"/>
      <c r="CC43" s="993"/>
      <c r="CD43" s="993"/>
      <c r="CE43" s="993"/>
      <c r="CF43" s="993"/>
      <c r="CG43" s="1014"/>
      <c r="CH43" s="989"/>
      <c r="CI43" s="990"/>
      <c r="CJ43" s="990"/>
      <c r="CK43" s="990"/>
      <c r="CL43" s="991"/>
      <c r="CM43" s="989"/>
      <c r="CN43" s="990"/>
      <c r="CO43" s="990"/>
      <c r="CP43" s="990"/>
      <c r="CQ43" s="991"/>
      <c r="CR43" s="989"/>
      <c r="CS43" s="990"/>
      <c r="CT43" s="990"/>
      <c r="CU43" s="990"/>
      <c r="CV43" s="991"/>
      <c r="CW43" s="989"/>
      <c r="CX43" s="990"/>
      <c r="CY43" s="990"/>
      <c r="CZ43" s="990"/>
      <c r="DA43" s="991"/>
      <c r="DB43" s="989"/>
      <c r="DC43" s="990"/>
      <c r="DD43" s="990"/>
      <c r="DE43" s="990"/>
      <c r="DF43" s="991"/>
      <c r="DG43" s="989"/>
      <c r="DH43" s="990"/>
      <c r="DI43" s="990"/>
      <c r="DJ43" s="990"/>
      <c r="DK43" s="991"/>
      <c r="DL43" s="989"/>
      <c r="DM43" s="990"/>
      <c r="DN43" s="990"/>
      <c r="DO43" s="990"/>
      <c r="DP43" s="991"/>
      <c r="DQ43" s="989"/>
      <c r="DR43" s="990"/>
      <c r="DS43" s="990"/>
      <c r="DT43" s="990"/>
      <c r="DU43" s="991"/>
      <c r="DV43" s="992"/>
      <c r="DW43" s="993"/>
      <c r="DX43" s="993"/>
      <c r="DY43" s="993"/>
      <c r="DZ43" s="994"/>
      <c r="EA43" s="230"/>
    </row>
    <row r="44" spans="1:131" ht="26.25" customHeight="1" x14ac:dyDescent="0.15">
      <c r="A44" s="238">
        <v>17</v>
      </c>
      <c r="B44" s="1030"/>
      <c r="C44" s="1031"/>
      <c r="D44" s="1031"/>
      <c r="E44" s="1031"/>
      <c r="F44" s="1031"/>
      <c r="G44" s="1031"/>
      <c r="H44" s="1031"/>
      <c r="I44" s="1031"/>
      <c r="J44" s="1031"/>
      <c r="K44" s="1031"/>
      <c r="L44" s="1031"/>
      <c r="M44" s="1031"/>
      <c r="N44" s="1031"/>
      <c r="O44" s="1031"/>
      <c r="P44" s="1032"/>
      <c r="Q44" s="1038"/>
      <c r="R44" s="1039"/>
      <c r="S44" s="1039"/>
      <c r="T44" s="1039"/>
      <c r="U44" s="1039"/>
      <c r="V44" s="1039"/>
      <c r="W44" s="1039"/>
      <c r="X44" s="1039"/>
      <c r="Y44" s="1039"/>
      <c r="Z44" s="1039"/>
      <c r="AA44" s="1039"/>
      <c r="AB44" s="1039"/>
      <c r="AC44" s="1039"/>
      <c r="AD44" s="1039"/>
      <c r="AE44" s="1040"/>
      <c r="AF44" s="1035"/>
      <c r="AG44" s="1036"/>
      <c r="AH44" s="1036"/>
      <c r="AI44" s="1036"/>
      <c r="AJ44" s="1037"/>
      <c r="AK44" s="980"/>
      <c r="AL44" s="971"/>
      <c r="AM44" s="971"/>
      <c r="AN44" s="971"/>
      <c r="AO44" s="971"/>
      <c r="AP44" s="971"/>
      <c r="AQ44" s="971"/>
      <c r="AR44" s="971"/>
      <c r="AS44" s="971"/>
      <c r="AT44" s="971"/>
      <c r="AU44" s="971"/>
      <c r="AV44" s="971"/>
      <c r="AW44" s="971"/>
      <c r="AX44" s="971"/>
      <c r="AY44" s="971"/>
      <c r="AZ44" s="1041"/>
      <c r="BA44" s="1041"/>
      <c r="BB44" s="1041"/>
      <c r="BC44" s="1041"/>
      <c r="BD44" s="1041"/>
      <c r="BE44" s="972"/>
      <c r="BF44" s="972"/>
      <c r="BG44" s="972"/>
      <c r="BH44" s="972"/>
      <c r="BI44" s="973"/>
      <c r="BJ44" s="232"/>
      <c r="BK44" s="232"/>
      <c r="BL44" s="232"/>
      <c r="BM44" s="232"/>
      <c r="BN44" s="232"/>
      <c r="BO44" s="241"/>
      <c r="BP44" s="241"/>
      <c r="BQ44" s="238">
        <v>38</v>
      </c>
      <c r="BR44" s="239"/>
      <c r="BS44" s="992"/>
      <c r="BT44" s="993"/>
      <c r="BU44" s="993"/>
      <c r="BV44" s="993"/>
      <c r="BW44" s="993"/>
      <c r="BX44" s="993"/>
      <c r="BY44" s="993"/>
      <c r="BZ44" s="993"/>
      <c r="CA44" s="993"/>
      <c r="CB44" s="993"/>
      <c r="CC44" s="993"/>
      <c r="CD44" s="993"/>
      <c r="CE44" s="993"/>
      <c r="CF44" s="993"/>
      <c r="CG44" s="1014"/>
      <c r="CH44" s="989"/>
      <c r="CI44" s="990"/>
      <c r="CJ44" s="990"/>
      <c r="CK44" s="990"/>
      <c r="CL44" s="991"/>
      <c r="CM44" s="989"/>
      <c r="CN44" s="990"/>
      <c r="CO44" s="990"/>
      <c r="CP44" s="990"/>
      <c r="CQ44" s="991"/>
      <c r="CR44" s="989"/>
      <c r="CS44" s="990"/>
      <c r="CT44" s="990"/>
      <c r="CU44" s="990"/>
      <c r="CV44" s="991"/>
      <c r="CW44" s="989"/>
      <c r="CX44" s="990"/>
      <c r="CY44" s="990"/>
      <c r="CZ44" s="990"/>
      <c r="DA44" s="991"/>
      <c r="DB44" s="989"/>
      <c r="DC44" s="990"/>
      <c r="DD44" s="990"/>
      <c r="DE44" s="990"/>
      <c r="DF44" s="991"/>
      <c r="DG44" s="989"/>
      <c r="DH44" s="990"/>
      <c r="DI44" s="990"/>
      <c r="DJ44" s="990"/>
      <c r="DK44" s="991"/>
      <c r="DL44" s="989"/>
      <c r="DM44" s="990"/>
      <c r="DN44" s="990"/>
      <c r="DO44" s="990"/>
      <c r="DP44" s="991"/>
      <c r="DQ44" s="989"/>
      <c r="DR44" s="990"/>
      <c r="DS44" s="990"/>
      <c r="DT44" s="990"/>
      <c r="DU44" s="991"/>
      <c r="DV44" s="992"/>
      <c r="DW44" s="993"/>
      <c r="DX44" s="993"/>
      <c r="DY44" s="993"/>
      <c r="DZ44" s="994"/>
      <c r="EA44" s="230"/>
    </row>
    <row r="45" spans="1:131" ht="26.25" customHeight="1" x14ac:dyDescent="0.15">
      <c r="A45" s="238">
        <v>18</v>
      </c>
      <c r="B45" s="1030"/>
      <c r="C45" s="1031"/>
      <c r="D45" s="1031"/>
      <c r="E45" s="1031"/>
      <c r="F45" s="1031"/>
      <c r="G45" s="1031"/>
      <c r="H45" s="1031"/>
      <c r="I45" s="1031"/>
      <c r="J45" s="1031"/>
      <c r="K45" s="1031"/>
      <c r="L45" s="1031"/>
      <c r="M45" s="1031"/>
      <c r="N45" s="1031"/>
      <c r="O45" s="1031"/>
      <c r="P45" s="1032"/>
      <c r="Q45" s="1038"/>
      <c r="R45" s="1039"/>
      <c r="S45" s="1039"/>
      <c r="T45" s="1039"/>
      <c r="U45" s="1039"/>
      <c r="V45" s="1039"/>
      <c r="W45" s="1039"/>
      <c r="X45" s="1039"/>
      <c r="Y45" s="1039"/>
      <c r="Z45" s="1039"/>
      <c r="AA45" s="1039"/>
      <c r="AB45" s="1039"/>
      <c r="AC45" s="1039"/>
      <c r="AD45" s="1039"/>
      <c r="AE45" s="1040"/>
      <c r="AF45" s="1035"/>
      <c r="AG45" s="1036"/>
      <c r="AH45" s="1036"/>
      <c r="AI45" s="1036"/>
      <c r="AJ45" s="1037"/>
      <c r="AK45" s="980"/>
      <c r="AL45" s="971"/>
      <c r="AM45" s="971"/>
      <c r="AN45" s="971"/>
      <c r="AO45" s="971"/>
      <c r="AP45" s="971"/>
      <c r="AQ45" s="971"/>
      <c r="AR45" s="971"/>
      <c r="AS45" s="971"/>
      <c r="AT45" s="971"/>
      <c r="AU45" s="971"/>
      <c r="AV45" s="971"/>
      <c r="AW45" s="971"/>
      <c r="AX45" s="971"/>
      <c r="AY45" s="971"/>
      <c r="AZ45" s="1041"/>
      <c r="BA45" s="1041"/>
      <c r="BB45" s="1041"/>
      <c r="BC45" s="1041"/>
      <c r="BD45" s="1041"/>
      <c r="BE45" s="972"/>
      <c r="BF45" s="972"/>
      <c r="BG45" s="972"/>
      <c r="BH45" s="972"/>
      <c r="BI45" s="973"/>
      <c r="BJ45" s="232"/>
      <c r="BK45" s="232"/>
      <c r="BL45" s="232"/>
      <c r="BM45" s="232"/>
      <c r="BN45" s="232"/>
      <c r="BO45" s="241"/>
      <c r="BP45" s="241"/>
      <c r="BQ45" s="238">
        <v>39</v>
      </c>
      <c r="BR45" s="239"/>
      <c r="BS45" s="992"/>
      <c r="BT45" s="993"/>
      <c r="BU45" s="993"/>
      <c r="BV45" s="993"/>
      <c r="BW45" s="993"/>
      <c r="BX45" s="993"/>
      <c r="BY45" s="993"/>
      <c r="BZ45" s="993"/>
      <c r="CA45" s="993"/>
      <c r="CB45" s="993"/>
      <c r="CC45" s="993"/>
      <c r="CD45" s="993"/>
      <c r="CE45" s="993"/>
      <c r="CF45" s="993"/>
      <c r="CG45" s="1014"/>
      <c r="CH45" s="989"/>
      <c r="CI45" s="990"/>
      <c r="CJ45" s="990"/>
      <c r="CK45" s="990"/>
      <c r="CL45" s="991"/>
      <c r="CM45" s="989"/>
      <c r="CN45" s="990"/>
      <c r="CO45" s="990"/>
      <c r="CP45" s="990"/>
      <c r="CQ45" s="991"/>
      <c r="CR45" s="989"/>
      <c r="CS45" s="990"/>
      <c r="CT45" s="990"/>
      <c r="CU45" s="990"/>
      <c r="CV45" s="991"/>
      <c r="CW45" s="989"/>
      <c r="CX45" s="990"/>
      <c r="CY45" s="990"/>
      <c r="CZ45" s="990"/>
      <c r="DA45" s="991"/>
      <c r="DB45" s="989"/>
      <c r="DC45" s="990"/>
      <c r="DD45" s="990"/>
      <c r="DE45" s="990"/>
      <c r="DF45" s="991"/>
      <c r="DG45" s="989"/>
      <c r="DH45" s="990"/>
      <c r="DI45" s="990"/>
      <c r="DJ45" s="990"/>
      <c r="DK45" s="991"/>
      <c r="DL45" s="989"/>
      <c r="DM45" s="990"/>
      <c r="DN45" s="990"/>
      <c r="DO45" s="990"/>
      <c r="DP45" s="991"/>
      <c r="DQ45" s="989"/>
      <c r="DR45" s="990"/>
      <c r="DS45" s="990"/>
      <c r="DT45" s="990"/>
      <c r="DU45" s="991"/>
      <c r="DV45" s="992"/>
      <c r="DW45" s="993"/>
      <c r="DX45" s="993"/>
      <c r="DY45" s="993"/>
      <c r="DZ45" s="994"/>
      <c r="EA45" s="230"/>
    </row>
    <row r="46" spans="1:131" ht="26.25" customHeight="1" x14ac:dyDescent="0.15">
      <c r="A46" s="238">
        <v>19</v>
      </c>
      <c r="B46" s="1030"/>
      <c r="C46" s="1031"/>
      <c r="D46" s="1031"/>
      <c r="E46" s="1031"/>
      <c r="F46" s="1031"/>
      <c r="G46" s="1031"/>
      <c r="H46" s="1031"/>
      <c r="I46" s="1031"/>
      <c r="J46" s="1031"/>
      <c r="K46" s="1031"/>
      <c r="L46" s="1031"/>
      <c r="M46" s="1031"/>
      <c r="N46" s="1031"/>
      <c r="O46" s="1031"/>
      <c r="P46" s="1032"/>
      <c r="Q46" s="1038"/>
      <c r="R46" s="1039"/>
      <c r="S46" s="1039"/>
      <c r="T46" s="1039"/>
      <c r="U46" s="1039"/>
      <c r="V46" s="1039"/>
      <c r="W46" s="1039"/>
      <c r="X46" s="1039"/>
      <c r="Y46" s="1039"/>
      <c r="Z46" s="1039"/>
      <c r="AA46" s="1039"/>
      <c r="AB46" s="1039"/>
      <c r="AC46" s="1039"/>
      <c r="AD46" s="1039"/>
      <c r="AE46" s="1040"/>
      <c r="AF46" s="1035"/>
      <c r="AG46" s="1036"/>
      <c r="AH46" s="1036"/>
      <c r="AI46" s="1036"/>
      <c r="AJ46" s="1037"/>
      <c r="AK46" s="980"/>
      <c r="AL46" s="971"/>
      <c r="AM46" s="971"/>
      <c r="AN46" s="971"/>
      <c r="AO46" s="971"/>
      <c r="AP46" s="971"/>
      <c r="AQ46" s="971"/>
      <c r="AR46" s="971"/>
      <c r="AS46" s="971"/>
      <c r="AT46" s="971"/>
      <c r="AU46" s="971"/>
      <c r="AV46" s="971"/>
      <c r="AW46" s="971"/>
      <c r="AX46" s="971"/>
      <c r="AY46" s="971"/>
      <c r="AZ46" s="1041"/>
      <c r="BA46" s="1041"/>
      <c r="BB46" s="1041"/>
      <c r="BC46" s="1041"/>
      <c r="BD46" s="1041"/>
      <c r="BE46" s="972"/>
      <c r="BF46" s="972"/>
      <c r="BG46" s="972"/>
      <c r="BH46" s="972"/>
      <c r="BI46" s="973"/>
      <c r="BJ46" s="232"/>
      <c r="BK46" s="232"/>
      <c r="BL46" s="232"/>
      <c r="BM46" s="232"/>
      <c r="BN46" s="232"/>
      <c r="BO46" s="241"/>
      <c r="BP46" s="241"/>
      <c r="BQ46" s="238">
        <v>40</v>
      </c>
      <c r="BR46" s="239"/>
      <c r="BS46" s="992"/>
      <c r="BT46" s="993"/>
      <c r="BU46" s="993"/>
      <c r="BV46" s="993"/>
      <c r="BW46" s="993"/>
      <c r="BX46" s="993"/>
      <c r="BY46" s="993"/>
      <c r="BZ46" s="993"/>
      <c r="CA46" s="993"/>
      <c r="CB46" s="993"/>
      <c r="CC46" s="993"/>
      <c r="CD46" s="993"/>
      <c r="CE46" s="993"/>
      <c r="CF46" s="993"/>
      <c r="CG46" s="1014"/>
      <c r="CH46" s="989"/>
      <c r="CI46" s="990"/>
      <c r="CJ46" s="990"/>
      <c r="CK46" s="990"/>
      <c r="CL46" s="991"/>
      <c r="CM46" s="989"/>
      <c r="CN46" s="990"/>
      <c r="CO46" s="990"/>
      <c r="CP46" s="990"/>
      <c r="CQ46" s="991"/>
      <c r="CR46" s="989"/>
      <c r="CS46" s="990"/>
      <c r="CT46" s="990"/>
      <c r="CU46" s="990"/>
      <c r="CV46" s="991"/>
      <c r="CW46" s="989"/>
      <c r="CX46" s="990"/>
      <c r="CY46" s="990"/>
      <c r="CZ46" s="990"/>
      <c r="DA46" s="991"/>
      <c r="DB46" s="989"/>
      <c r="DC46" s="990"/>
      <c r="DD46" s="990"/>
      <c r="DE46" s="990"/>
      <c r="DF46" s="991"/>
      <c r="DG46" s="989"/>
      <c r="DH46" s="990"/>
      <c r="DI46" s="990"/>
      <c r="DJ46" s="990"/>
      <c r="DK46" s="991"/>
      <c r="DL46" s="989"/>
      <c r="DM46" s="990"/>
      <c r="DN46" s="990"/>
      <c r="DO46" s="990"/>
      <c r="DP46" s="991"/>
      <c r="DQ46" s="989"/>
      <c r="DR46" s="990"/>
      <c r="DS46" s="990"/>
      <c r="DT46" s="990"/>
      <c r="DU46" s="991"/>
      <c r="DV46" s="992"/>
      <c r="DW46" s="993"/>
      <c r="DX46" s="993"/>
      <c r="DY46" s="993"/>
      <c r="DZ46" s="994"/>
      <c r="EA46" s="230"/>
    </row>
    <row r="47" spans="1:131" ht="26.25" customHeight="1" x14ac:dyDescent="0.15">
      <c r="A47" s="238">
        <v>20</v>
      </c>
      <c r="B47" s="1030"/>
      <c r="C47" s="1031"/>
      <c r="D47" s="1031"/>
      <c r="E47" s="1031"/>
      <c r="F47" s="1031"/>
      <c r="G47" s="1031"/>
      <c r="H47" s="1031"/>
      <c r="I47" s="1031"/>
      <c r="J47" s="1031"/>
      <c r="K47" s="1031"/>
      <c r="L47" s="1031"/>
      <c r="M47" s="1031"/>
      <c r="N47" s="1031"/>
      <c r="O47" s="1031"/>
      <c r="P47" s="1032"/>
      <c r="Q47" s="1038"/>
      <c r="R47" s="1039"/>
      <c r="S47" s="1039"/>
      <c r="T47" s="1039"/>
      <c r="U47" s="1039"/>
      <c r="V47" s="1039"/>
      <c r="W47" s="1039"/>
      <c r="X47" s="1039"/>
      <c r="Y47" s="1039"/>
      <c r="Z47" s="1039"/>
      <c r="AA47" s="1039"/>
      <c r="AB47" s="1039"/>
      <c r="AC47" s="1039"/>
      <c r="AD47" s="1039"/>
      <c r="AE47" s="1040"/>
      <c r="AF47" s="1035"/>
      <c r="AG47" s="1036"/>
      <c r="AH47" s="1036"/>
      <c r="AI47" s="1036"/>
      <c r="AJ47" s="1037"/>
      <c r="AK47" s="980"/>
      <c r="AL47" s="971"/>
      <c r="AM47" s="971"/>
      <c r="AN47" s="971"/>
      <c r="AO47" s="971"/>
      <c r="AP47" s="971"/>
      <c r="AQ47" s="971"/>
      <c r="AR47" s="971"/>
      <c r="AS47" s="971"/>
      <c r="AT47" s="971"/>
      <c r="AU47" s="971"/>
      <c r="AV47" s="971"/>
      <c r="AW47" s="971"/>
      <c r="AX47" s="971"/>
      <c r="AY47" s="971"/>
      <c r="AZ47" s="1041"/>
      <c r="BA47" s="1041"/>
      <c r="BB47" s="1041"/>
      <c r="BC47" s="1041"/>
      <c r="BD47" s="1041"/>
      <c r="BE47" s="972"/>
      <c r="BF47" s="972"/>
      <c r="BG47" s="972"/>
      <c r="BH47" s="972"/>
      <c r="BI47" s="973"/>
      <c r="BJ47" s="232"/>
      <c r="BK47" s="232"/>
      <c r="BL47" s="232"/>
      <c r="BM47" s="232"/>
      <c r="BN47" s="232"/>
      <c r="BO47" s="241"/>
      <c r="BP47" s="241"/>
      <c r="BQ47" s="238">
        <v>41</v>
      </c>
      <c r="BR47" s="239"/>
      <c r="BS47" s="992"/>
      <c r="BT47" s="993"/>
      <c r="BU47" s="993"/>
      <c r="BV47" s="993"/>
      <c r="BW47" s="993"/>
      <c r="BX47" s="993"/>
      <c r="BY47" s="993"/>
      <c r="BZ47" s="993"/>
      <c r="CA47" s="993"/>
      <c r="CB47" s="993"/>
      <c r="CC47" s="993"/>
      <c r="CD47" s="993"/>
      <c r="CE47" s="993"/>
      <c r="CF47" s="993"/>
      <c r="CG47" s="1014"/>
      <c r="CH47" s="989"/>
      <c r="CI47" s="990"/>
      <c r="CJ47" s="990"/>
      <c r="CK47" s="990"/>
      <c r="CL47" s="991"/>
      <c r="CM47" s="989"/>
      <c r="CN47" s="990"/>
      <c r="CO47" s="990"/>
      <c r="CP47" s="990"/>
      <c r="CQ47" s="991"/>
      <c r="CR47" s="989"/>
      <c r="CS47" s="990"/>
      <c r="CT47" s="990"/>
      <c r="CU47" s="990"/>
      <c r="CV47" s="991"/>
      <c r="CW47" s="989"/>
      <c r="CX47" s="990"/>
      <c r="CY47" s="990"/>
      <c r="CZ47" s="990"/>
      <c r="DA47" s="991"/>
      <c r="DB47" s="989"/>
      <c r="DC47" s="990"/>
      <c r="DD47" s="990"/>
      <c r="DE47" s="990"/>
      <c r="DF47" s="991"/>
      <c r="DG47" s="989"/>
      <c r="DH47" s="990"/>
      <c r="DI47" s="990"/>
      <c r="DJ47" s="990"/>
      <c r="DK47" s="991"/>
      <c r="DL47" s="989"/>
      <c r="DM47" s="990"/>
      <c r="DN47" s="990"/>
      <c r="DO47" s="990"/>
      <c r="DP47" s="991"/>
      <c r="DQ47" s="989"/>
      <c r="DR47" s="990"/>
      <c r="DS47" s="990"/>
      <c r="DT47" s="990"/>
      <c r="DU47" s="991"/>
      <c r="DV47" s="992"/>
      <c r="DW47" s="993"/>
      <c r="DX47" s="993"/>
      <c r="DY47" s="993"/>
      <c r="DZ47" s="994"/>
      <c r="EA47" s="230"/>
    </row>
    <row r="48" spans="1:131" ht="26.25" customHeight="1" x14ac:dyDescent="0.15">
      <c r="A48" s="238">
        <v>21</v>
      </c>
      <c r="B48" s="1030"/>
      <c r="C48" s="1031"/>
      <c r="D48" s="1031"/>
      <c r="E48" s="1031"/>
      <c r="F48" s="1031"/>
      <c r="G48" s="1031"/>
      <c r="H48" s="1031"/>
      <c r="I48" s="1031"/>
      <c r="J48" s="1031"/>
      <c r="K48" s="1031"/>
      <c r="L48" s="1031"/>
      <c r="M48" s="1031"/>
      <c r="N48" s="1031"/>
      <c r="O48" s="1031"/>
      <c r="P48" s="1032"/>
      <c r="Q48" s="1038"/>
      <c r="R48" s="1039"/>
      <c r="S48" s="1039"/>
      <c r="T48" s="1039"/>
      <c r="U48" s="1039"/>
      <c r="V48" s="1039"/>
      <c r="W48" s="1039"/>
      <c r="X48" s="1039"/>
      <c r="Y48" s="1039"/>
      <c r="Z48" s="1039"/>
      <c r="AA48" s="1039"/>
      <c r="AB48" s="1039"/>
      <c r="AC48" s="1039"/>
      <c r="AD48" s="1039"/>
      <c r="AE48" s="1040"/>
      <c r="AF48" s="1035"/>
      <c r="AG48" s="1036"/>
      <c r="AH48" s="1036"/>
      <c r="AI48" s="1036"/>
      <c r="AJ48" s="1037"/>
      <c r="AK48" s="980"/>
      <c r="AL48" s="971"/>
      <c r="AM48" s="971"/>
      <c r="AN48" s="971"/>
      <c r="AO48" s="971"/>
      <c r="AP48" s="971"/>
      <c r="AQ48" s="971"/>
      <c r="AR48" s="971"/>
      <c r="AS48" s="971"/>
      <c r="AT48" s="971"/>
      <c r="AU48" s="971"/>
      <c r="AV48" s="971"/>
      <c r="AW48" s="971"/>
      <c r="AX48" s="971"/>
      <c r="AY48" s="971"/>
      <c r="AZ48" s="1041"/>
      <c r="BA48" s="1041"/>
      <c r="BB48" s="1041"/>
      <c r="BC48" s="1041"/>
      <c r="BD48" s="1041"/>
      <c r="BE48" s="972"/>
      <c r="BF48" s="972"/>
      <c r="BG48" s="972"/>
      <c r="BH48" s="972"/>
      <c r="BI48" s="973"/>
      <c r="BJ48" s="232"/>
      <c r="BK48" s="232"/>
      <c r="BL48" s="232"/>
      <c r="BM48" s="232"/>
      <c r="BN48" s="232"/>
      <c r="BO48" s="241"/>
      <c r="BP48" s="241"/>
      <c r="BQ48" s="238">
        <v>42</v>
      </c>
      <c r="BR48" s="239"/>
      <c r="BS48" s="992"/>
      <c r="BT48" s="993"/>
      <c r="BU48" s="993"/>
      <c r="BV48" s="993"/>
      <c r="BW48" s="993"/>
      <c r="BX48" s="993"/>
      <c r="BY48" s="993"/>
      <c r="BZ48" s="993"/>
      <c r="CA48" s="993"/>
      <c r="CB48" s="993"/>
      <c r="CC48" s="993"/>
      <c r="CD48" s="993"/>
      <c r="CE48" s="993"/>
      <c r="CF48" s="993"/>
      <c r="CG48" s="1014"/>
      <c r="CH48" s="989"/>
      <c r="CI48" s="990"/>
      <c r="CJ48" s="990"/>
      <c r="CK48" s="990"/>
      <c r="CL48" s="991"/>
      <c r="CM48" s="989"/>
      <c r="CN48" s="990"/>
      <c r="CO48" s="990"/>
      <c r="CP48" s="990"/>
      <c r="CQ48" s="991"/>
      <c r="CR48" s="989"/>
      <c r="CS48" s="990"/>
      <c r="CT48" s="990"/>
      <c r="CU48" s="990"/>
      <c r="CV48" s="991"/>
      <c r="CW48" s="989"/>
      <c r="CX48" s="990"/>
      <c r="CY48" s="990"/>
      <c r="CZ48" s="990"/>
      <c r="DA48" s="991"/>
      <c r="DB48" s="989"/>
      <c r="DC48" s="990"/>
      <c r="DD48" s="990"/>
      <c r="DE48" s="990"/>
      <c r="DF48" s="991"/>
      <c r="DG48" s="989"/>
      <c r="DH48" s="990"/>
      <c r="DI48" s="990"/>
      <c r="DJ48" s="990"/>
      <c r="DK48" s="991"/>
      <c r="DL48" s="989"/>
      <c r="DM48" s="990"/>
      <c r="DN48" s="990"/>
      <c r="DO48" s="990"/>
      <c r="DP48" s="991"/>
      <c r="DQ48" s="989"/>
      <c r="DR48" s="990"/>
      <c r="DS48" s="990"/>
      <c r="DT48" s="990"/>
      <c r="DU48" s="991"/>
      <c r="DV48" s="992"/>
      <c r="DW48" s="993"/>
      <c r="DX48" s="993"/>
      <c r="DY48" s="993"/>
      <c r="DZ48" s="994"/>
      <c r="EA48" s="230"/>
    </row>
    <row r="49" spans="1:131" ht="26.25" customHeight="1" x14ac:dyDescent="0.15">
      <c r="A49" s="238">
        <v>22</v>
      </c>
      <c r="B49" s="1030"/>
      <c r="C49" s="1031"/>
      <c r="D49" s="1031"/>
      <c r="E49" s="1031"/>
      <c r="F49" s="1031"/>
      <c r="G49" s="1031"/>
      <c r="H49" s="1031"/>
      <c r="I49" s="1031"/>
      <c r="J49" s="1031"/>
      <c r="K49" s="1031"/>
      <c r="L49" s="1031"/>
      <c r="M49" s="1031"/>
      <c r="N49" s="1031"/>
      <c r="O49" s="1031"/>
      <c r="P49" s="1032"/>
      <c r="Q49" s="1038"/>
      <c r="R49" s="1039"/>
      <c r="S49" s="1039"/>
      <c r="T49" s="1039"/>
      <c r="U49" s="1039"/>
      <c r="V49" s="1039"/>
      <c r="W49" s="1039"/>
      <c r="X49" s="1039"/>
      <c r="Y49" s="1039"/>
      <c r="Z49" s="1039"/>
      <c r="AA49" s="1039"/>
      <c r="AB49" s="1039"/>
      <c r="AC49" s="1039"/>
      <c r="AD49" s="1039"/>
      <c r="AE49" s="1040"/>
      <c r="AF49" s="1035"/>
      <c r="AG49" s="1036"/>
      <c r="AH49" s="1036"/>
      <c r="AI49" s="1036"/>
      <c r="AJ49" s="1037"/>
      <c r="AK49" s="980"/>
      <c r="AL49" s="971"/>
      <c r="AM49" s="971"/>
      <c r="AN49" s="971"/>
      <c r="AO49" s="971"/>
      <c r="AP49" s="971"/>
      <c r="AQ49" s="971"/>
      <c r="AR49" s="971"/>
      <c r="AS49" s="971"/>
      <c r="AT49" s="971"/>
      <c r="AU49" s="971"/>
      <c r="AV49" s="971"/>
      <c r="AW49" s="971"/>
      <c r="AX49" s="971"/>
      <c r="AY49" s="971"/>
      <c r="AZ49" s="1041"/>
      <c r="BA49" s="1041"/>
      <c r="BB49" s="1041"/>
      <c r="BC49" s="1041"/>
      <c r="BD49" s="1041"/>
      <c r="BE49" s="972"/>
      <c r="BF49" s="972"/>
      <c r="BG49" s="972"/>
      <c r="BH49" s="972"/>
      <c r="BI49" s="973"/>
      <c r="BJ49" s="232"/>
      <c r="BK49" s="232"/>
      <c r="BL49" s="232"/>
      <c r="BM49" s="232"/>
      <c r="BN49" s="232"/>
      <c r="BO49" s="241"/>
      <c r="BP49" s="241"/>
      <c r="BQ49" s="238">
        <v>43</v>
      </c>
      <c r="BR49" s="239"/>
      <c r="BS49" s="992"/>
      <c r="BT49" s="993"/>
      <c r="BU49" s="993"/>
      <c r="BV49" s="993"/>
      <c r="BW49" s="993"/>
      <c r="BX49" s="993"/>
      <c r="BY49" s="993"/>
      <c r="BZ49" s="993"/>
      <c r="CA49" s="993"/>
      <c r="CB49" s="993"/>
      <c r="CC49" s="993"/>
      <c r="CD49" s="993"/>
      <c r="CE49" s="993"/>
      <c r="CF49" s="993"/>
      <c r="CG49" s="1014"/>
      <c r="CH49" s="989"/>
      <c r="CI49" s="990"/>
      <c r="CJ49" s="990"/>
      <c r="CK49" s="990"/>
      <c r="CL49" s="991"/>
      <c r="CM49" s="989"/>
      <c r="CN49" s="990"/>
      <c r="CO49" s="990"/>
      <c r="CP49" s="990"/>
      <c r="CQ49" s="991"/>
      <c r="CR49" s="989"/>
      <c r="CS49" s="990"/>
      <c r="CT49" s="990"/>
      <c r="CU49" s="990"/>
      <c r="CV49" s="991"/>
      <c r="CW49" s="989"/>
      <c r="CX49" s="990"/>
      <c r="CY49" s="990"/>
      <c r="CZ49" s="990"/>
      <c r="DA49" s="991"/>
      <c r="DB49" s="989"/>
      <c r="DC49" s="990"/>
      <c r="DD49" s="990"/>
      <c r="DE49" s="990"/>
      <c r="DF49" s="991"/>
      <c r="DG49" s="989"/>
      <c r="DH49" s="990"/>
      <c r="DI49" s="990"/>
      <c r="DJ49" s="990"/>
      <c r="DK49" s="991"/>
      <c r="DL49" s="989"/>
      <c r="DM49" s="990"/>
      <c r="DN49" s="990"/>
      <c r="DO49" s="990"/>
      <c r="DP49" s="991"/>
      <c r="DQ49" s="989"/>
      <c r="DR49" s="990"/>
      <c r="DS49" s="990"/>
      <c r="DT49" s="990"/>
      <c r="DU49" s="991"/>
      <c r="DV49" s="992"/>
      <c r="DW49" s="993"/>
      <c r="DX49" s="993"/>
      <c r="DY49" s="993"/>
      <c r="DZ49" s="994"/>
      <c r="EA49" s="230"/>
    </row>
    <row r="50" spans="1:131" ht="26.25" customHeight="1" x14ac:dyDescent="0.15">
      <c r="A50" s="238">
        <v>23</v>
      </c>
      <c r="B50" s="1030"/>
      <c r="C50" s="1031"/>
      <c r="D50" s="1031"/>
      <c r="E50" s="1031"/>
      <c r="F50" s="1031"/>
      <c r="G50" s="1031"/>
      <c r="H50" s="1031"/>
      <c r="I50" s="1031"/>
      <c r="J50" s="1031"/>
      <c r="K50" s="1031"/>
      <c r="L50" s="1031"/>
      <c r="M50" s="1031"/>
      <c r="N50" s="1031"/>
      <c r="O50" s="1031"/>
      <c r="P50" s="1032"/>
      <c r="Q50" s="1033"/>
      <c r="R50" s="1025"/>
      <c r="S50" s="1025"/>
      <c r="T50" s="1025"/>
      <c r="U50" s="1025"/>
      <c r="V50" s="1025"/>
      <c r="W50" s="1025"/>
      <c r="X50" s="1025"/>
      <c r="Y50" s="1025"/>
      <c r="Z50" s="1025"/>
      <c r="AA50" s="1025"/>
      <c r="AB50" s="1025"/>
      <c r="AC50" s="1025"/>
      <c r="AD50" s="1025"/>
      <c r="AE50" s="1034"/>
      <c r="AF50" s="1035"/>
      <c r="AG50" s="1036"/>
      <c r="AH50" s="1036"/>
      <c r="AI50" s="1036"/>
      <c r="AJ50" s="1037"/>
      <c r="AK50" s="1024"/>
      <c r="AL50" s="1025"/>
      <c r="AM50" s="1025"/>
      <c r="AN50" s="1025"/>
      <c r="AO50" s="1025"/>
      <c r="AP50" s="1025"/>
      <c r="AQ50" s="1025"/>
      <c r="AR50" s="1025"/>
      <c r="AS50" s="1025"/>
      <c r="AT50" s="1025"/>
      <c r="AU50" s="1025"/>
      <c r="AV50" s="1025"/>
      <c r="AW50" s="1025"/>
      <c r="AX50" s="1025"/>
      <c r="AY50" s="1025"/>
      <c r="AZ50" s="1026"/>
      <c r="BA50" s="1026"/>
      <c r="BB50" s="1026"/>
      <c r="BC50" s="1026"/>
      <c r="BD50" s="1026"/>
      <c r="BE50" s="972"/>
      <c r="BF50" s="972"/>
      <c r="BG50" s="972"/>
      <c r="BH50" s="972"/>
      <c r="BI50" s="973"/>
      <c r="BJ50" s="232"/>
      <c r="BK50" s="232"/>
      <c r="BL50" s="232"/>
      <c r="BM50" s="232"/>
      <c r="BN50" s="232"/>
      <c r="BO50" s="241"/>
      <c r="BP50" s="241"/>
      <c r="BQ50" s="238">
        <v>44</v>
      </c>
      <c r="BR50" s="239"/>
      <c r="BS50" s="992"/>
      <c r="BT50" s="993"/>
      <c r="BU50" s="993"/>
      <c r="BV50" s="993"/>
      <c r="BW50" s="993"/>
      <c r="BX50" s="993"/>
      <c r="BY50" s="993"/>
      <c r="BZ50" s="993"/>
      <c r="CA50" s="993"/>
      <c r="CB50" s="993"/>
      <c r="CC50" s="993"/>
      <c r="CD50" s="993"/>
      <c r="CE50" s="993"/>
      <c r="CF50" s="993"/>
      <c r="CG50" s="1014"/>
      <c r="CH50" s="989"/>
      <c r="CI50" s="990"/>
      <c r="CJ50" s="990"/>
      <c r="CK50" s="990"/>
      <c r="CL50" s="991"/>
      <c r="CM50" s="989"/>
      <c r="CN50" s="990"/>
      <c r="CO50" s="990"/>
      <c r="CP50" s="990"/>
      <c r="CQ50" s="991"/>
      <c r="CR50" s="989"/>
      <c r="CS50" s="990"/>
      <c r="CT50" s="990"/>
      <c r="CU50" s="990"/>
      <c r="CV50" s="991"/>
      <c r="CW50" s="989"/>
      <c r="CX50" s="990"/>
      <c r="CY50" s="990"/>
      <c r="CZ50" s="990"/>
      <c r="DA50" s="991"/>
      <c r="DB50" s="989"/>
      <c r="DC50" s="990"/>
      <c r="DD50" s="990"/>
      <c r="DE50" s="990"/>
      <c r="DF50" s="991"/>
      <c r="DG50" s="989"/>
      <c r="DH50" s="990"/>
      <c r="DI50" s="990"/>
      <c r="DJ50" s="990"/>
      <c r="DK50" s="991"/>
      <c r="DL50" s="989"/>
      <c r="DM50" s="990"/>
      <c r="DN50" s="990"/>
      <c r="DO50" s="990"/>
      <c r="DP50" s="991"/>
      <c r="DQ50" s="989"/>
      <c r="DR50" s="990"/>
      <c r="DS50" s="990"/>
      <c r="DT50" s="990"/>
      <c r="DU50" s="991"/>
      <c r="DV50" s="992"/>
      <c r="DW50" s="993"/>
      <c r="DX50" s="993"/>
      <c r="DY50" s="993"/>
      <c r="DZ50" s="994"/>
      <c r="EA50" s="230"/>
    </row>
    <row r="51" spans="1:131" ht="26.25" customHeight="1" x14ac:dyDescent="0.15">
      <c r="A51" s="238">
        <v>24</v>
      </c>
      <c r="B51" s="1030"/>
      <c r="C51" s="1031"/>
      <c r="D51" s="1031"/>
      <c r="E51" s="1031"/>
      <c r="F51" s="1031"/>
      <c r="G51" s="1031"/>
      <c r="H51" s="1031"/>
      <c r="I51" s="1031"/>
      <c r="J51" s="1031"/>
      <c r="K51" s="1031"/>
      <c r="L51" s="1031"/>
      <c r="M51" s="1031"/>
      <c r="N51" s="1031"/>
      <c r="O51" s="1031"/>
      <c r="P51" s="1032"/>
      <c r="Q51" s="1033"/>
      <c r="R51" s="1025"/>
      <c r="S51" s="1025"/>
      <c r="T51" s="1025"/>
      <c r="U51" s="1025"/>
      <c r="V51" s="1025"/>
      <c r="W51" s="1025"/>
      <c r="X51" s="1025"/>
      <c r="Y51" s="1025"/>
      <c r="Z51" s="1025"/>
      <c r="AA51" s="1025"/>
      <c r="AB51" s="1025"/>
      <c r="AC51" s="1025"/>
      <c r="AD51" s="1025"/>
      <c r="AE51" s="1034"/>
      <c r="AF51" s="1035"/>
      <c r="AG51" s="1036"/>
      <c r="AH51" s="1036"/>
      <c r="AI51" s="1036"/>
      <c r="AJ51" s="1037"/>
      <c r="AK51" s="1024"/>
      <c r="AL51" s="1025"/>
      <c r="AM51" s="1025"/>
      <c r="AN51" s="1025"/>
      <c r="AO51" s="1025"/>
      <c r="AP51" s="1025"/>
      <c r="AQ51" s="1025"/>
      <c r="AR51" s="1025"/>
      <c r="AS51" s="1025"/>
      <c r="AT51" s="1025"/>
      <c r="AU51" s="1025"/>
      <c r="AV51" s="1025"/>
      <c r="AW51" s="1025"/>
      <c r="AX51" s="1025"/>
      <c r="AY51" s="1025"/>
      <c r="AZ51" s="1026"/>
      <c r="BA51" s="1026"/>
      <c r="BB51" s="1026"/>
      <c r="BC51" s="1026"/>
      <c r="BD51" s="1026"/>
      <c r="BE51" s="972"/>
      <c r="BF51" s="972"/>
      <c r="BG51" s="972"/>
      <c r="BH51" s="972"/>
      <c r="BI51" s="973"/>
      <c r="BJ51" s="232"/>
      <c r="BK51" s="232"/>
      <c r="BL51" s="232"/>
      <c r="BM51" s="232"/>
      <c r="BN51" s="232"/>
      <c r="BO51" s="241"/>
      <c r="BP51" s="241"/>
      <c r="BQ51" s="238">
        <v>45</v>
      </c>
      <c r="BR51" s="239"/>
      <c r="BS51" s="992"/>
      <c r="BT51" s="993"/>
      <c r="BU51" s="993"/>
      <c r="BV51" s="993"/>
      <c r="BW51" s="993"/>
      <c r="BX51" s="993"/>
      <c r="BY51" s="993"/>
      <c r="BZ51" s="993"/>
      <c r="CA51" s="993"/>
      <c r="CB51" s="993"/>
      <c r="CC51" s="993"/>
      <c r="CD51" s="993"/>
      <c r="CE51" s="993"/>
      <c r="CF51" s="993"/>
      <c r="CG51" s="1014"/>
      <c r="CH51" s="989"/>
      <c r="CI51" s="990"/>
      <c r="CJ51" s="990"/>
      <c r="CK51" s="990"/>
      <c r="CL51" s="991"/>
      <c r="CM51" s="989"/>
      <c r="CN51" s="990"/>
      <c r="CO51" s="990"/>
      <c r="CP51" s="990"/>
      <c r="CQ51" s="991"/>
      <c r="CR51" s="989"/>
      <c r="CS51" s="990"/>
      <c r="CT51" s="990"/>
      <c r="CU51" s="990"/>
      <c r="CV51" s="991"/>
      <c r="CW51" s="989"/>
      <c r="CX51" s="990"/>
      <c r="CY51" s="990"/>
      <c r="CZ51" s="990"/>
      <c r="DA51" s="991"/>
      <c r="DB51" s="989"/>
      <c r="DC51" s="990"/>
      <c r="DD51" s="990"/>
      <c r="DE51" s="990"/>
      <c r="DF51" s="991"/>
      <c r="DG51" s="989"/>
      <c r="DH51" s="990"/>
      <c r="DI51" s="990"/>
      <c r="DJ51" s="990"/>
      <c r="DK51" s="991"/>
      <c r="DL51" s="989"/>
      <c r="DM51" s="990"/>
      <c r="DN51" s="990"/>
      <c r="DO51" s="990"/>
      <c r="DP51" s="991"/>
      <c r="DQ51" s="989"/>
      <c r="DR51" s="990"/>
      <c r="DS51" s="990"/>
      <c r="DT51" s="990"/>
      <c r="DU51" s="991"/>
      <c r="DV51" s="992"/>
      <c r="DW51" s="993"/>
      <c r="DX51" s="993"/>
      <c r="DY51" s="993"/>
      <c r="DZ51" s="994"/>
      <c r="EA51" s="230"/>
    </row>
    <row r="52" spans="1:131" ht="26.25" customHeight="1" x14ac:dyDescent="0.15">
      <c r="A52" s="238">
        <v>25</v>
      </c>
      <c r="B52" s="1030"/>
      <c r="C52" s="1031"/>
      <c r="D52" s="1031"/>
      <c r="E52" s="1031"/>
      <c r="F52" s="1031"/>
      <c r="G52" s="1031"/>
      <c r="H52" s="1031"/>
      <c r="I52" s="1031"/>
      <c r="J52" s="1031"/>
      <c r="K52" s="1031"/>
      <c r="L52" s="1031"/>
      <c r="M52" s="1031"/>
      <c r="N52" s="1031"/>
      <c r="O52" s="1031"/>
      <c r="P52" s="1032"/>
      <c r="Q52" s="1033"/>
      <c r="R52" s="1025"/>
      <c r="S52" s="1025"/>
      <c r="T52" s="1025"/>
      <c r="U52" s="1025"/>
      <c r="V52" s="1025"/>
      <c r="W52" s="1025"/>
      <c r="X52" s="1025"/>
      <c r="Y52" s="1025"/>
      <c r="Z52" s="1025"/>
      <c r="AA52" s="1025"/>
      <c r="AB52" s="1025"/>
      <c r="AC52" s="1025"/>
      <c r="AD52" s="1025"/>
      <c r="AE52" s="1034"/>
      <c r="AF52" s="1035"/>
      <c r="AG52" s="1036"/>
      <c r="AH52" s="1036"/>
      <c r="AI52" s="1036"/>
      <c r="AJ52" s="1037"/>
      <c r="AK52" s="1024"/>
      <c r="AL52" s="1025"/>
      <c r="AM52" s="1025"/>
      <c r="AN52" s="1025"/>
      <c r="AO52" s="1025"/>
      <c r="AP52" s="1025"/>
      <c r="AQ52" s="1025"/>
      <c r="AR52" s="1025"/>
      <c r="AS52" s="1025"/>
      <c r="AT52" s="1025"/>
      <c r="AU52" s="1025"/>
      <c r="AV52" s="1025"/>
      <c r="AW52" s="1025"/>
      <c r="AX52" s="1025"/>
      <c r="AY52" s="1025"/>
      <c r="AZ52" s="1026"/>
      <c r="BA52" s="1026"/>
      <c r="BB52" s="1026"/>
      <c r="BC52" s="1026"/>
      <c r="BD52" s="1026"/>
      <c r="BE52" s="972"/>
      <c r="BF52" s="972"/>
      <c r="BG52" s="972"/>
      <c r="BH52" s="972"/>
      <c r="BI52" s="973"/>
      <c r="BJ52" s="232"/>
      <c r="BK52" s="232"/>
      <c r="BL52" s="232"/>
      <c r="BM52" s="232"/>
      <c r="BN52" s="232"/>
      <c r="BO52" s="241"/>
      <c r="BP52" s="241"/>
      <c r="BQ52" s="238">
        <v>46</v>
      </c>
      <c r="BR52" s="239"/>
      <c r="BS52" s="992"/>
      <c r="BT52" s="993"/>
      <c r="BU52" s="993"/>
      <c r="BV52" s="993"/>
      <c r="BW52" s="993"/>
      <c r="BX52" s="993"/>
      <c r="BY52" s="993"/>
      <c r="BZ52" s="993"/>
      <c r="CA52" s="993"/>
      <c r="CB52" s="993"/>
      <c r="CC52" s="993"/>
      <c r="CD52" s="993"/>
      <c r="CE52" s="993"/>
      <c r="CF52" s="993"/>
      <c r="CG52" s="1014"/>
      <c r="CH52" s="989"/>
      <c r="CI52" s="990"/>
      <c r="CJ52" s="990"/>
      <c r="CK52" s="990"/>
      <c r="CL52" s="991"/>
      <c r="CM52" s="989"/>
      <c r="CN52" s="990"/>
      <c r="CO52" s="990"/>
      <c r="CP52" s="990"/>
      <c r="CQ52" s="991"/>
      <c r="CR52" s="989"/>
      <c r="CS52" s="990"/>
      <c r="CT52" s="990"/>
      <c r="CU52" s="990"/>
      <c r="CV52" s="991"/>
      <c r="CW52" s="989"/>
      <c r="CX52" s="990"/>
      <c r="CY52" s="990"/>
      <c r="CZ52" s="990"/>
      <c r="DA52" s="991"/>
      <c r="DB52" s="989"/>
      <c r="DC52" s="990"/>
      <c r="DD52" s="990"/>
      <c r="DE52" s="990"/>
      <c r="DF52" s="991"/>
      <c r="DG52" s="989"/>
      <c r="DH52" s="990"/>
      <c r="DI52" s="990"/>
      <c r="DJ52" s="990"/>
      <c r="DK52" s="991"/>
      <c r="DL52" s="989"/>
      <c r="DM52" s="990"/>
      <c r="DN52" s="990"/>
      <c r="DO52" s="990"/>
      <c r="DP52" s="991"/>
      <c r="DQ52" s="989"/>
      <c r="DR52" s="990"/>
      <c r="DS52" s="990"/>
      <c r="DT52" s="990"/>
      <c r="DU52" s="991"/>
      <c r="DV52" s="992"/>
      <c r="DW52" s="993"/>
      <c r="DX52" s="993"/>
      <c r="DY52" s="993"/>
      <c r="DZ52" s="994"/>
      <c r="EA52" s="230"/>
    </row>
    <row r="53" spans="1:131" ht="26.25" customHeight="1" x14ac:dyDescent="0.15">
      <c r="A53" s="238">
        <v>26</v>
      </c>
      <c r="B53" s="1030"/>
      <c r="C53" s="1031"/>
      <c r="D53" s="1031"/>
      <c r="E53" s="1031"/>
      <c r="F53" s="1031"/>
      <c r="G53" s="1031"/>
      <c r="H53" s="1031"/>
      <c r="I53" s="1031"/>
      <c r="J53" s="1031"/>
      <c r="K53" s="1031"/>
      <c r="L53" s="1031"/>
      <c r="M53" s="1031"/>
      <c r="N53" s="1031"/>
      <c r="O53" s="1031"/>
      <c r="P53" s="1032"/>
      <c r="Q53" s="1033"/>
      <c r="R53" s="1025"/>
      <c r="S53" s="1025"/>
      <c r="T53" s="1025"/>
      <c r="U53" s="1025"/>
      <c r="V53" s="1025"/>
      <c r="W53" s="1025"/>
      <c r="X53" s="1025"/>
      <c r="Y53" s="1025"/>
      <c r="Z53" s="1025"/>
      <c r="AA53" s="1025"/>
      <c r="AB53" s="1025"/>
      <c r="AC53" s="1025"/>
      <c r="AD53" s="1025"/>
      <c r="AE53" s="1034"/>
      <c r="AF53" s="1035"/>
      <c r="AG53" s="1036"/>
      <c r="AH53" s="1036"/>
      <c r="AI53" s="1036"/>
      <c r="AJ53" s="1037"/>
      <c r="AK53" s="1024"/>
      <c r="AL53" s="1025"/>
      <c r="AM53" s="1025"/>
      <c r="AN53" s="1025"/>
      <c r="AO53" s="1025"/>
      <c r="AP53" s="1025"/>
      <c r="AQ53" s="1025"/>
      <c r="AR53" s="1025"/>
      <c r="AS53" s="1025"/>
      <c r="AT53" s="1025"/>
      <c r="AU53" s="1025"/>
      <c r="AV53" s="1025"/>
      <c r="AW53" s="1025"/>
      <c r="AX53" s="1025"/>
      <c r="AY53" s="1025"/>
      <c r="AZ53" s="1026"/>
      <c r="BA53" s="1026"/>
      <c r="BB53" s="1026"/>
      <c r="BC53" s="1026"/>
      <c r="BD53" s="1026"/>
      <c r="BE53" s="972"/>
      <c r="BF53" s="972"/>
      <c r="BG53" s="972"/>
      <c r="BH53" s="972"/>
      <c r="BI53" s="973"/>
      <c r="BJ53" s="232"/>
      <c r="BK53" s="232"/>
      <c r="BL53" s="232"/>
      <c r="BM53" s="232"/>
      <c r="BN53" s="232"/>
      <c r="BO53" s="241"/>
      <c r="BP53" s="241"/>
      <c r="BQ53" s="238">
        <v>47</v>
      </c>
      <c r="BR53" s="239"/>
      <c r="BS53" s="992"/>
      <c r="BT53" s="993"/>
      <c r="BU53" s="993"/>
      <c r="BV53" s="993"/>
      <c r="BW53" s="993"/>
      <c r="BX53" s="993"/>
      <c r="BY53" s="993"/>
      <c r="BZ53" s="993"/>
      <c r="CA53" s="993"/>
      <c r="CB53" s="993"/>
      <c r="CC53" s="993"/>
      <c r="CD53" s="993"/>
      <c r="CE53" s="993"/>
      <c r="CF53" s="993"/>
      <c r="CG53" s="1014"/>
      <c r="CH53" s="989"/>
      <c r="CI53" s="990"/>
      <c r="CJ53" s="990"/>
      <c r="CK53" s="990"/>
      <c r="CL53" s="991"/>
      <c r="CM53" s="989"/>
      <c r="CN53" s="990"/>
      <c r="CO53" s="990"/>
      <c r="CP53" s="990"/>
      <c r="CQ53" s="991"/>
      <c r="CR53" s="989"/>
      <c r="CS53" s="990"/>
      <c r="CT53" s="990"/>
      <c r="CU53" s="990"/>
      <c r="CV53" s="991"/>
      <c r="CW53" s="989"/>
      <c r="CX53" s="990"/>
      <c r="CY53" s="990"/>
      <c r="CZ53" s="990"/>
      <c r="DA53" s="991"/>
      <c r="DB53" s="989"/>
      <c r="DC53" s="990"/>
      <c r="DD53" s="990"/>
      <c r="DE53" s="990"/>
      <c r="DF53" s="991"/>
      <c r="DG53" s="989"/>
      <c r="DH53" s="990"/>
      <c r="DI53" s="990"/>
      <c r="DJ53" s="990"/>
      <c r="DK53" s="991"/>
      <c r="DL53" s="989"/>
      <c r="DM53" s="990"/>
      <c r="DN53" s="990"/>
      <c r="DO53" s="990"/>
      <c r="DP53" s="991"/>
      <c r="DQ53" s="989"/>
      <c r="DR53" s="990"/>
      <c r="DS53" s="990"/>
      <c r="DT53" s="990"/>
      <c r="DU53" s="991"/>
      <c r="DV53" s="992"/>
      <c r="DW53" s="993"/>
      <c r="DX53" s="993"/>
      <c r="DY53" s="993"/>
      <c r="DZ53" s="994"/>
      <c r="EA53" s="230"/>
    </row>
    <row r="54" spans="1:131" ht="26.25" customHeight="1" x14ac:dyDescent="0.15">
      <c r="A54" s="238">
        <v>27</v>
      </c>
      <c r="B54" s="1030"/>
      <c r="C54" s="1031"/>
      <c r="D54" s="1031"/>
      <c r="E54" s="1031"/>
      <c r="F54" s="1031"/>
      <c r="G54" s="1031"/>
      <c r="H54" s="1031"/>
      <c r="I54" s="1031"/>
      <c r="J54" s="1031"/>
      <c r="K54" s="1031"/>
      <c r="L54" s="1031"/>
      <c r="M54" s="1031"/>
      <c r="N54" s="1031"/>
      <c r="O54" s="1031"/>
      <c r="P54" s="1032"/>
      <c r="Q54" s="1033"/>
      <c r="R54" s="1025"/>
      <c r="S54" s="1025"/>
      <c r="T54" s="1025"/>
      <c r="U54" s="1025"/>
      <c r="V54" s="1025"/>
      <c r="W54" s="1025"/>
      <c r="X54" s="1025"/>
      <c r="Y54" s="1025"/>
      <c r="Z54" s="1025"/>
      <c r="AA54" s="1025"/>
      <c r="AB54" s="1025"/>
      <c r="AC54" s="1025"/>
      <c r="AD54" s="1025"/>
      <c r="AE54" s="1034"/>
      <c r="AF54" s="1035"/>
      <c r="AG54" s="1036"/>
      <c r="AH54" s="1036"/>
      <c r="AI54" s="1036"/>
      <c r="AJ54" s="1037"/>
      <c r="AK54" s="1024"/>
      <c r="AL54" s="1025"/>
      <c r="AM54" s="1025"/>
      <c r="AN54" s="1025"/>
      <c r="AO54" s="1025"/>
      <c r="AP54" s="1025"/>
      <c r="AQ54" s="1025"/>
      <c r="AR54" s="1025"/>
      <c r="AS54" s="1025"/>
      <c r="AT54" s="1025"/>
      <c r="AU54" s="1025"/>
      <c r="AV54" s="1025"/>
      <c r="AW54" s="1025"/>
      <c r="AX54" s="1025"/>
      <c r="AY54" s="1025"/>
      <c r="AZ54" s="1026"/>
      <c r="BA54" s="1026"/>
      <c r="BB54" s="1026"/>
      <c r="BC54" s="1026"/>
      <c r="BD54" s="1026"/>
      <c r="BE54" s="972"/>
      <c r="BF54" s="972"/>
      <c r="BG54" s="972"/>
      <c r="BH54" s="972"/>
      <c r="BI54" s="973"/>
      <c r="BJ54" s="232"/>
      <c r="BK54" s="232"/>
      <c r="BL54" s="232"/>
      <c r="BM54" s="232"/>
      <c r="BN54" s="232"/>
      <c r="BO54" s="241"/>
      <c r="BP54" s="241"/>
      <c r="BQ54" s="238">
        <v>48</v>
      </c>
      <c r="BR54" s="239"/>
      <c r="BS54" s="992"/>
      <c r="BT54" s="993"/>
      <c r="BU54" s="993"/>
      <c r="BV54" s="993"/>
      <c r="BW54" s="993"/>
      <c r="BX54" s="993"/>
      <c r="BY54" s="993"/>
      <c r="BZ54" s="993"/>
      <c r="CA54" s="993"/>
      <c r="CB54" s="993"/>
      <c r="CC54" s="993"/>
      <c r="CD54" s="993"/>
      <c r="CE54" s="993"/>
      <c r="CF54" s="993"/>
      <c r="CG54" s="1014"/>
      <c r="CH54" s="989"/>
      <c r="CI54" s="990"/>
      <c r="CJ54" s="990"/>
      <c r="CK54" s="990"/>
      <c r="CL54" s="991"/>
      <c r="CM54" s="989"/>
      <c r="CN54" s="990"/>
      <c r="CO54" s="990"/>
      <c r="CP54" s="990"/>
      <c r="CQ54" s="991"/>
      <c r="CR54" s="989"/>
      <c r="CS54" s="990"/>
      <c r="CT54" s="990"/>
      <c r="CU54" s="990"/>
      <c r="CV54" s="991"/>
      <c r="CW54" s="989"/>
      <c r="CX54" s="990"/>
      <c r="CY54" s="990"/>
      <c r="CZ54" s="990"/>
      <c r="DA54" s="991"/>
      <c r="DB54" s="989"/>
      <c r="DC54" s="990"/>
      <c r="DD54" s="990"/>
      <c r="DE54" s="990"/>
      <c r="DF54" s="991"/>
      <c r="DG54" s="989"/>
      <c r="DH54" s="990"/>
      <c r="DI54" s="990"/>
      <c r="DJ54" s="990"/>
      <c r="DK54" s="991"/>
      <c r="DL54" s="989"/>
      <c r="DM54" s="990"/>
      <c r="DN54" s="990"/>
      <c r="DO54" s="990"/>
      <c r="DP54" s="991"/>
      <c r="DQ54" s="989"/>
      <c r="DR54" s="990"/>
      <c r="DS54" s="990"/>
      <c r="DT54" s="990"/>
      <c r="DU54" s="991"/>
      <c r="DV54" s="992"/>
      <c r="DW54" s="993"/>
      <c r="DX54" s="993"/>
      <c r="DY54" s="993"/>
      <c r="DZ54" s="994"/>
      <c r="EA54" s="230"/>
    </row>
    <row r="55" spans="1:131" ht="26.25" customHeight="1" x14ac:dyDescent="0.15">
      <c r="A55" s="238">
        <v>28</v>
      </c>
      <c r="B55" s="1030"/>
      <c r="C55" s="1031"/>
      <c r="D55" s="1031"/>
      <c r="E55" s="1031"/>
      <c r="F55" s="1031"/>
      <c r="G55" s="1031"/>
      <c r="H55" s="1031"/>
      <c r="I55" s="1031"/>
      <c r="J55" s="1031"/>
      <c r="K55" s="1031"/>
      <c r="L55" s="1031"/>
      <c r="M55" s="1031"/>
      <c r="N55" s="1031"/>
      <c r="O55" s="1031"/>
      <c r="P55" s="1032"/>
      <c r="Q55" s="1033"/>
      <c r="R55" s="1025"/>
      <c r="S55" s="1025"/>
      <c r="T55" s="1025"/>
      <c r="U55" s="1025"/>
      <c r="V55" s="1025"/>
      <c r="W55" s="1025"/>
      <c r="X55" s="1025"/>
      <c r="Y55" s="1025"/>
      <c r="Z55" s="1025"/>
      <c r="AA55" s="1025"/>
      <c r="AB55" s="1025"/>
      <c r="AC55" s="1025"/>
      <c r="AD55" s="1025"/>
      <c r="AE55" s="1034"/>
      <c r="AF55" s="1035"/>
      <c r="AG55" s="1036"/>
      <c r="AH55" s="1036"/>
      <c r="AI55" s="1036"/>
      <c r="AJ55" s="1037"/>
      <c r="AK55" s="1024"/>
      <c r="AL55" s="1025"/>
      <c r="AM55" s="1025"/>
      <c r="AN55" s="1025"/>
      <c r="AO55" s="1025"/>
      <c r="AP55" s="1025"/>
      <c r="AQ55" s="1025"/>
      <c r="AR55" s="1025"/>
      <c r="AS55" s="1025"/>
      <c r="AT55" s="1025"/>
      <c r="AU55" s="1025"/>
      <c r="AV55" s="1025"/>
      <c r="AW55" s="1025"/>
      <c r="AX55" s="1025"/>
      <c r="AY55" s="1025"/>
      <c r="AZ55" s="1026"/>
      <c r="BA55" s="1026"/>
      <c r="BB55" s="1026"/>
      <c r="BC55" s="1026"/>
      <c r="BD55" s="1026"/>
      <c r="BE55" s="972"/>
      <c r="BF55" s="972"/>
      <c r="BG55" s="972"/>
      <c r="BH55" s="972"/>
      <c r="BI55" s="973"/>
      <c r="BJ55" s="232"/>
      <c r="BK55" s="232"/>
      <c r="BL55" s="232"/>
      <c r="BM55" s="232"/>
      <c r="BN55" s="232"/>
      <c r="BO55" s="241"/>
      <c r="BP55" s="241"/>
      <c r="BQ55" s="238">
        <v>49</v>
      </c>
      <c r="BR55" s="239"/>
      <c r="BS55" s="992"/>
      <c r="BT55" s="993"/>
      <c r="BU55" s="993"/>
      <c r="BV55" s="993"/>
      <c r="BW55" s="993"/>
      <c r="BX55" s="993"/>
      <c r="BY55" s="993"/>
      <c r="BZ55" s="993"/>
      <c r="CA55" s="993"/>
      <c r="CB55" s="993"/>
      <c r="CC55" s="993"/>
      <c r="CD55" s="993"/>
      <c r="CE55" s="993"/>
      <c r="CF55" s="993"/>
      <c r="CG55" s="1014"/>
      <c r="CH55" s="989"/>
      <c r="CI55" s="990"/>
      <c r="CJ55" s="990"/>
      <c r="CK55" s="990"/>
      <c r="CL55" s="991"/>
      <c r="CM55" s="989"/>
      <c r="CN55" s="990"/>
      <c r="CO55" s="990"/>
      <c r="CP55" s="990"/>
      <c r="CQ55" s="991"/>
      <c r="CR55" s="989"/>
      <c r="CS55" s="990"/>
      <c r="CT55" s="990"/>
      <c r="CU55" s="990"/>
      <c r="CV55" s="991"/>
      <c r="CW55" s="989"/>
      <c r="CX55" s="990"/>
      <c r="CY55" s="990"/>
      <c r="CZ55" s="990"/>
      <c r="DA55" s="991"/>
      <c r="DB55" s="989"/>
      <c r="DC55" s="990"/>
      <c r="DD55" s="990"/>
      <c r="DE55" s="990"/>
      <c r="DF55" s="991"/>
      <c r="DG55" s="989"/>
      <c r="DH55" s="990"/>
      <c r="DI55" s="990"/>
      <c r="DJ55" s="990"/>
      <c r="DK55" s="991"/>
      <c r="DL55" s="989"/>
      <c r="DM55" s="990"/>
      <c r="DN55" s="990"/>
      <c r="DO55" s="990"/>
      <c r="DP55" s="991"/>
      <c r="DQ55" s="989"/>
      <c r="DR55" s="990"/>
      <c r="DS55" s="990"/>
      <c r="DT55" s="990"/>
      <c r="DU55" s="991"/>
      <c r="DV55" s="992"/>
      <c r="DW55" s="993"/>
      <c r="DX55" s="993"/>
      <c r="DY55" s="993"/>
      <c r="DZ55" s="994"/>
      <c r="EA55" s="230"/>
    </row>
    <row r="56" spans="1:131" ht="26.25" customHeight="1" x14ac:dyDescent="0.15">
      <c r="A56" s="238">
        <v>29</v>
      </c>
      <c r="B56" s="1030"/>
      <c r="C56" s="1031"/>
      <c r="D56" s="1031"/>
      <c r="E56" s="1031"/>
      <c r="F56" s="1031"/>
      <c r="G56" s="1031"/>
      <c r="H56" s="1031"/>
      <c r="I56" s="1031"/>
      <c r="J56" s="1031"/>
      <c r="K56" s="1031"/>
      <c r="L56" s="1031"/>
      <c r="M56" s="1031"/>
      <c r="N56" s="1031"/>
      <c r="O56" s="1031"/>
      <c r="P56" s="1032"/>
      <c r="Q56" s="1033"/>
      <c r="R56" s="1025"/>
      <c r="S56" s="1025"/>
      <c r="T56" s="1025"/>
      <c r="U56" s="1025"/>
      <c r="V56" s="1025"/>
      <c r="W56" s="1025"/>
      <c r="X56" s="1025"/>
      <c r="Y56" s="1025"/>
      <c r="Z56" s="1025"/>
      <c r="AA56" s="1025"/>
      <c r="AB56" s="1025"/>
      <c r="AC56" s="1025"/>
      <c r="AD56" s="1025"/>
      <c r="AE56" s="1034"/>
      <c r="AF56" s="1035"/>
      <c r="AG56" s="1036"/>
      <c r="AH56" s="1036"/>
      <c r="AI56" s="1036"/>
      <c r="AJ56" s="1037"/>
      <c r="AK56" s="1024"/>
      <c r="AL56" s="1025"/>
      <c r="AM56" s="1025"/>
      <c r="AN56" s="1025"/>
      <c r="AO56" s="1025"/>
      <c r="AP56" s="1025"/>
      <c r="AQ56" s="1025"/>
      <c r="AR56" s="1025"/>
      <c r="AS56" s="1025"/>
      <c r="AT56" s="1025"/>
      <c r="AU56" s="1025"/>
      <c r="AV56" s="1025"/>
      <c r="AW56" s="1025"/>
      <c r="AX56" s="1025"/>
      <c r="AY56" s="1025"/>
      <c r="AZ56" s="1026"/>
      <c r="BA56" s="1026"/>
      <c r="BB56" s="1026"/>
      <c r="BC56" s="1026"/>
      <c r="BD56" s="1026"/>
      <c r="BE56" s="972"/>
      <c r="BF56" s="972"/>
      <c r="BG56" s="972"/>
      <c r="BH56" s="972"/>
      <c r="BI56" s="973"/>
      <c r="BJ56" s="232"/>
      <c r="BK56" s="232"/>
      <c r="BL56" s="232"/>
      <c r="BM56" s="232"/>
      <c r="BN56" s="232"/>
      <c r="BO56" s="241"/>
      <c r="BP56" s="241"/>
      <c r="BQ56" s="238">
        <v>50</v>
      </c>
      <c r="BR56" s="239"/>
      <c r="BS56" s="992"/>
      <c r="BT56" s="993"/>
      <c r="BU56" s="993"/>
      <c r="BV56" s="993"/>
      <c r="BW56" s="993"/>
      <c r="BX56" s="993"/>
      <c r="BY56" s="993"/>
      <c r="BZ56" s="993"/>
      <c r="CA56" s="993"/>
      <c r="CB56" s="993"/>
      <c r="CC56" s="993"/>
      <c r="CD56" s="993"/>
      <c r="CE56" s="993"/>
      <c r="CF56" s="993"/>
      <c r="CG56" s="1014"/>
      <c r="CH56" s="989"/>
      <c r="CI56" s="990"/>
      <c r="CJ56" s="990"/>
      <c r="CK56" s="990"/>
      <c r="CL56" s="991"/>
      <c r="CM56" s="989"/>
      <c r="CN56" s="990"/>
      <c r="CO56" s="990"/>
      <c r="CP56" s="990"/>
      <c r="CQ56" s="991"/>
      <c r="CR56" s="989"/>
      <c r="CS56" s="990"/>
      <c r="CT56" s="990"/>
      <c r="CU56" s="990"/>
      <c r="CV56" s="991"/>
      <c r="CW56" s="989"/>
      <c r="CX56" s="990"/>
      <c r="CY56" s="990"/>
      <c r="CZ56" s="990"/>
      <c r="DA56" s="991"/>
      <c r="DB56" s="989"/>
      <c r="DC56" s="990"/>
      <c r="DD56" s="990"/>
      <c r="DE56" s="990"/>
      <c r="DF56" s="991"/>
      <c r="DG56" s="989"/>
      <c r="DH56" s="990"/>
      <c r="DI56" s="990"/>
      <c r="DJ56" s="990"/>
      <c r="DK56" s="991"/>
      <c r="DL56" s="989"/>
      <c r="DM56" s="990"/>
      <c r="DN56" s="990"/>
      <c r="DO56" s="990"/>
      <c r="DP56" s="991"/>
      <c r="DQ56" s="989"/>
      <c r="DR56" s="990"/>
      <c r="DS56" s="990"/>
      <c r="DT56" s="990"/>
      <c r="DU56" s="991"/>
      <c r="DV56" s="992"/>
      <c r="DW56" s="993"/>
      <c r="DX56" s="993"/>
      <c r="DY56" s="993"/>
      <c r="DZ56" s="994"/>
      <c r="EA56" s="230"/>
    </row>
    <row r="57" spans="1:131" ht="26.25" customHeight="1" x14ac:dyDescent="0.15">
      <c r="A57" s="238">
        <v>30</v>
      </c>
      <c r="B57" s="1030"/>
      <c r="C57" s="1031"/>
      <c r="D57" s="1031"/>
      <c r="E57" s="1031"/>
      <c r="F57" s="1031"/>
      <c r="G57" s="1031"/>
      <c r="H57" s="1031"/>
      <c r="I57" s="1031"/>
      <c r="J57" s="1031"/>
      <c r="K57" s="1031"/>
      <c r="L57" s="1031"/>
      <c r="M57" s="1031"/>
      <c r="N57" s="1031"/>
      <c r="O57" s="1031"/>
      <c r="P57" s="1032"/>
      <c r="Q57" s="1033"/>
      <c r="R57" s="1025"/>
      <c r="S57" s="1025"/>
      <c r="T57" s="1025"/>
      <c r="U57" s="1025"/>
      <c r="V57" s="1025"/>
      <c r="W57" s="1025"/>
      <c r="X57" s="1025"/>
      <c r="Y57" s="1025"/>
      <c r="Z57" s="1025"/>
      <c r="AA57" s="1025"/>
      <c r="AB57" s="1025"/>
      <c r="AC57" s="1025"/>
      <c r="AD57" s="1025"/>
      <c r="AE57" s="1034"/>
      <c r="AF57" s="1035"/>
      <c r="AG57" s="1036"/>
      <c r="AH57" s="1036"/>
      <c r="AI57" s="1036"/>
      <c r="AJ57" s="1037"/>
      <c r="AK57" s="1024"/>
      <c r="AL57" s="1025"/>
      <c r="AM57" s="1025"/>
      <c r="AN57" s="1025"/>
      <c r="AO57" s="1025"/>
      <c r="AP57" s="1025"/>
      <c r="AQ57" s="1025"/>
      <c r="AR57" s="1025"/>
      <c r="AS57" s="1025"/>
      <c r="AT57" s="1025"/>
      <c r="AU57" s="1025"/>
      <c r="AV57" s="1025"/>
      <c r="AW57" s="1025"/>
      <c r="AX57" s="1025"/>
      <c r="AY57" s="1025"/>
      <c r="AZ57" s="1026"/>
      <c r="BA57" s="1026"/>
      <c r="BB57" s="1026"/>
      <c r="BC57" s="1026"/>
      <c r="BD57" s="1026"/>
      <c r="BE57" s="972"/>
      <c r="BF57" s="972"/>
      <c r="BG57" s="972"/>
      <c r="BH57" s="972"/>
      <c r="BI57" s="973"/>
      <c r="BJ57" s="232"/>
      <c r="BK57" s="232"/>
      <c r="BL57" s="232"/>
      <c r="BM57" s="232"/>
      <c r="BN57" s="232"/>
      <c r="BO57" s="241"/>
      <c r="BP57" s="241"/>
      <c r="BQ57" s="238">
        <v>51</v>
      </c>
      <c r="BR57" s="239"/>
      <c r="BS57" s="992"/>
      <c r="BT57" s="993"/>
      <c r="BU57" s="993"/>
      <c r="BV57" s="993"/>
      <c r="BW57" s="993"/>
      <c r="BX57" s="993"/>
      <c r="BY57" s="993"/>
      <c r="BZ57" s="993"/>
      <c r="CA57" s="993"/>
      <c r="CB57" s="993"/>
      <c r="CC57" s="993"/>
      <c r="CD57" s="993"/>
      <c r="CE57" s="993"/>
      <c r="CF57" s="993"/>
      <c r="CG57" s="1014"/>
      <c r="CH57" s="989"/>
      <c r="CI57" s="990"/>
      <c r="CJ57" s="990"/>
      <c r="CK57" s="990"/>
      <c r="CL57" s="991"/>
      <c r="CM57" s="989"/>
      <c r="CN57" s="990"/>
      <c r="CO57" s="990"/>
      <c r="CP57" s="990"/>
      <c r="CQ57" s="991"/>
      <c r="CR57" s="989"/>
      <c r="CS57" s="990"/>
      <c r="CT57" s="990"/>
      <c r="CU57" s="990"/>
      <c r="CV57" s="991"/>
      <c r="CW57" s="989"/>
      <c r="CX57" s="990"/>
      <c r="CY57" s="990"/>
      <c r="CZ57" s="990"/>
      <c r="DA57" s="991"/>
      <c r="DB57" s="989"/>
      <c r="DC57" s="990"/>
      <c r="DD57" s="990"/>
      <c r="DE57" s="990"/>
      <c r="DF57" s="991"/>
      <c r="DG57" s="989"/>
      <c r="DH57" s="990"/>
      <c r="DI57" s="990"/>
      <c r="DJ57" s="990"/>
      <c r="DK57" s="991"/>
      <c r="DL57" s="989"/>
      <c r="DM57" s="990"/>
      <c r="DN57" s="990"/>
      <c r="DO57" s="990"/>
      <c r="DP57" s="991"/>
      <c r="DQ57" s="989"/>
      <c r="DR57" s="990"/>
      <c r="DS57" s="990"/>
      <c r="DT57" s="990"/>
      <c r="DU57" s="991"/>
      <c r="DV57" s="992"/>
      <c r="DW57" s="993"/>
      <c r="DX57" s="993"/>
      <c r="DY57" s="993"/>
      <c r="DZ57" s="994"/>
      <c r="EA57" s="230"/>
    </row>
    <row r="58" spans="1:131" ht="26.25" customHeight="1" x14ac:dyDescent="0.15">
      <c r="A58" s="238">
        <v>31</v>
      </c>
      <c r="B58" s="1030"/>
      <c r="C58" s="1031"/>
      <c r="D58" s="1031"/>
      <c r="E58" s="1031"/>
      <c r="F58" s="1031"/>
      <c r="G58" s="1031"/>
      <c r="H58" s="1031"/>
      <c r="I58" s="1031"/>
      <c r="J58" s="1031"/>
      <c r="K58" s="1031"/>
      <c r="L58" s="1031"/>
      <c r="M58" s="1031"/>
      <c r="N58" s="1031"/>
      <c r="O58" s="1031"/>
      <c r="P58" s="1032"/>
      <c r="Q58" s="1033"/>
      <c r="R58" s="1025"/>
      <c r="S58" s="1025"/>
      <c r="T58" s="1025"/>
      <c r="U58" s="1025"/>
      <c r="V58" s="1025"/>
      <c r="W58" s="1025"/>
      <c r="X58" s="1025"/>
      <c r="Y58" s="1025"/>
      <c r="Z58" s="1025"/>
      <c r="AA58" s="1025"/>
      <c r="AB58" s="1025"/>
      <c r="AC58" s="1025"/>
      <c r="AD58" s="1025"/>
      <c r="AE58" s="1034"/>
      <c r="AF58" s="1035"/>
      <c r="AG58" s="1036"/>
      <c r="AH58" s="1036"/>
      <c r="AI58" s="1036"/>
      <c r="AJ58" s="1037"/>
      <c r="AK58" s="1024"/>
      <c r="AL58" s="1025"/>
      <c r="AM58" s="1025"/>
      <c r="AN58" s="1025"/>
      <c r="AO58" s="1025"/>
      <c r="AP58" s="1025"/>
      <c r="AQ58" s="1025"/>
      <c r="AR58" s="1025"/>
      <c r="AS58" s="1025"/>
      <c r="AT58" s="1025"/>
      <c r="AU58" s="1025"/>
      <c r="AV58" s="1025"/>
      <c r="AW58" s="1025"/>
      <c r="AX58" s="1025"/>
      <c r="AY58" s="1025"/>
      <c r="AZ58" s="1026"/>
      <c r="BA58" s="1026"/>
      <c r="BB58" s="1026"/>
      <c r="BC58" s="1026"/>
      <c r="BD58" s="1026"/>
      <c r="BE58" s="972"/>
      <c r="BF58" s="972"/>
      <c r="BG58" s="972"/>
      <c r="BH58" s="972"/>
      <c r="BI58" s="973"/>
      <c r="BJ58" s="232"/>
      <c r="BK58" s="232"/>
      <c r="BL58" s="232"/>
      <c r="BM58" s="232"/>
      <c r="BN58" s="232"/>
      <c r="BO58" s="241"/>
      <c r="BP58" s="241"/>
      <c r="BQ58" s="238">
        <v>52</v>
      </c>
      <c r="BR58" s="239"/>
      <c r="BS58" s="992"/>
      <c r="BT58" s="993"/>
      <c r="BU58" s="993"/>
      <c r="BV58" s="993"/>
      <c r="BW58" s="993"/>
      <c r="BX58" s="993"/>
      <c r="BY58" s="993"/>
      <c r="BZ58" s="993"/>
      <c r="CA58" s="993"/>
      <c r="CB58" s="993"/>
      <c r="CC58" s="993"/>
      <c r="CD58" s="993"/>
      <c r="CE58" s="993"/>
      <c r="CF58" s="993"/>
      <c r="CG58" s="1014"/>
      <c r="CH58" s="989"/>
      <c r="CI58" s="990"/>
      <c r="CJ58" s="990"/>
      <c r="CK58" s="990"/>
      <c r="CL58" s="991"/>
      <c r="CM58" s="989"/>
      <c r="CN58" s="990"/>
      <c r="CO58" s="990"/>
      <c r="CP58" s="990"/>
      <c r="CQ58" s="991"/>
      <c r="CR58" s="989"/>
      <c r="CS58" s="990"/>
      <c r="CT58" s="990"/>
      <c r="CU58" s="990"/>
      <c r="CV58" s="991"/>
      <c r="CW58" s="989"/>
      <c r="CX58" s="990"/>
      <c r="CY58" s="990"/>
      <c r="CZ58" s="990"/>
      <c r="DA58" s="991"/>
      <c r="DB58" s="989"/>
      <c r="DC58" s="990"/>
      <c r="DD58" s="990"/>
      <c r="DE58" s="990"/>
      <c r="DF58" s="991"/>
      <c r="DG58" s="989"/>
      <c r="DH58" s="990"/>
      <c r="DI58" s="990"/>
      <c r="DJ58" s="990"/>
      <c r="DK58" s="991"/>
      <c r="DL58" s="989"/>
      <c r="DM58" s="990"/>
      <c r="DN58" s="990"/>
      <c r="DO58" s="990"/>
      <c r="DP58" s="991"/>
      <c r="DQ58" s="989"/>
      <c r="DR58" s="990"/>
      <c r="DS58" s="990"/>
      <c r="DT58" s="990"/>
      <c r="DU58" s="991"/>
      <c r="DV58" s="992"/>
      <c r="DW58" s="993"/>
      <c r="DX58" s="993"/>
      <c r="DY58" s="993"/>
      <c r="DZ58" s="994"/>
      <c r="EA58" s="230"/>
    </row>
    <row r="59" spans="1:131" ht="26.25" customHeight="1" x14ac:dyDescent="0.15">
      <c r="A59" s="238">
        <v>32</v>
      </c>
      <c r="B59" s="1030"/>
      <c r="C59" s="1031"/>
      <c r="D59" s="1031"/>
      <c r="E59" s="1031"/>
      <c r="F59" s="1031"/>
      <c r="G59" s="1031"/>
      <c r="H59" s="1031"/>
      <c r="I59" s="1031"/>
      <c r="J59" s="1031"/>
      <c r="K59" s="1031"/>
      <c r="L59" s="1031"/>
      <c r="M59" s="1031"/>
      <c r="N59" s="1031"/>
      <c r="O59" s="1031"/>
      <c r="P59" s="1032"/>
      <c r="Q59" s="1033"/>
      <c r="R59" s="1025"/>
      <c r="S59" s="1025"/>
      <c r="T59" s="1025"/>
      <c r="U59" s="1025"/>
      <c r="V59" s="1025"/>
      <c r="W59" s="1025"/>
      <c r="X59" s="1025"/>
      <c r="Y59" s="1025"/>
      <c r="Z59" s="1025"/>
      <c r="AA59" s="1025"/>
      <c r="AB59" s="1025"/>
      <c r="AC59" s="1025"/>
      <c r="AD59" s="1025"/>
      <c r="AE59" s="1034"/>
      <c r="AF59" s="1035"/>
      <c r="AG59" s="1036"/>
      <c r="AH59" s="1036"/>
      <c r="AI59" s="1036"/>
      <c r="AJ59" s="1037"/>
      <c r="AK59" s="1024"/>
      <c r="AL59" s="1025"/>
      <c r="AM59" s="1025"/>
      <c r="AN59" s="1025"/>
      <c r="AO59" s="1025"/>
      <c r="AP59" s="1025"/>
      <c r="AQ59" s="1025"/>
      <c r="AR59" s="1025"/>
      <c r="AS59" s="1025"/>
      <c r="AT59" s="1025"/>
      <c r="AU59" s="1025"/>
      <c r="AV59" s="1025"/>
      <c r="AW59" s="1025"/>
      <c r="AX59" s="1025"/>
      <c r="AY59" s="1025"/>
      <c r="AZ59" s="1026"/>
      <c r="BA59" s="1026"/>
      <c r="BB59" s="1026"/>
      <c r="BC59" s="1026"/>
      <c r="BD59" s="1026"/>
      <c r="BE59" s="972"/>
      <c r="BF59" s="972"/>
      <c r="BG59" s="972"/>
      <c r="BH59" s="972"/>
      <c r="BI59" s="973"/>
      <c r="BJ59" s="232"/>
      <c r="BK59" s="232"/>
      <c r="BL59" s="232"/>
      <c r="BM59" s="232"/>
      <c r="BN59" s="232"/>
      <c r="BO59" s="241"/>
      <c r="BP59" s="241"/>
      <c r="BQ59" s="238">
        <v>53</v>
      </c>
      <c r="BR59" s="239"/>
      <c r="BS59" s="992"/>
      <c r="BT59" s="993"/>
      <c r="BU59" s="993"/>
      <c r="BV59" s="993"/>
      <c r="BW59" s="993"/>
      <c r="BX59" s="993"/>
      <c r="BY59" s="993"/>
      <c r="BZ59" s="993"/>
      <c r="CA59" s="993"/>
      <c r="CB59" s="993"/>
      <c r="CC59" s="993"/>
      <c r="CD59" s="993"/>
      <c r="CE59" s="993"/>
      <c r="CF59" s="993"/>
      <c r="CG59" s="1014"/>
      <c r="CH59" s="989"/>
      <c r="CI59" s="990"/>
      <c r="CJ59" s="990"/>
      <c r="CK59" s="990"/>
      <c r="CL59" s="991"/>
      <c r="CM59" s="989"/>
      <c r="CN59" s="990"/>
      <c r="CO59" s="990"/>
      <c r="CP59" s="990"/>
      <c r="CQ59" s="991"/>
      <c r="CR59" s="989"/>
      <c r="CS59" s="990"/>
      <c r="CT59" s="990"/>
      <c r="CU59" s="990"/>
      <c r="CV59" s="991"/>
      <c r="CW59" s="989"/>
      <c r="CX59" s="990"/>
      <c r="CY59" s="990"/>
      <c r="CZ59" s="990"/>
      <c r="DA59" s="991"/>
      <c r="DB59" s="989"/>
      <c r="DC59" s="990"/>
      <c r="DD59" s="990"/>
      <c r="DE59" s="990"/>
      <c r="DF59" s="991"/>
      <c r="DG59" s="989"/>
      <c r="DH59" s="990"/>
      <c r="DI59" s="990"/>
      <c r="DJ59" s="990"/>
      <c r="DK59" s="991"/>
      <c r="DL59" s="989"/>
      <c r="DM59" s="990"/>
      <c r="DN59" s="990"/>
      <c r="DO59" s="990"/>
      <c r="DP59" s="991"/>
      <c r="DQ59" s="989"/>
      <c r="DR59" s="990"/>
      <c r="DS59" s="990"/>
      <c r="DT59" s="990"/>
      <c r="DU59" s="991"/>
      <c r="DV59" s="992"/>
      <c r="DW59" s="993"/>
      <c r="DX59" s="993"/>
      <c r="DY59" s="993"/>
      <c r="DZ59" s="994"/>
      <c r="EA59" s="230"/>
    </row>
    <row r="60" spans="1:131" ht="26.25" customHeight="1" x14ac:dyDescent="0.15">
      <c r="A60" s="238">
        <v>33</v>
      </c>
      <c r="B60" s="1030"/>
      <c r="C60" s="1031"/>
      <c r="D60" s="1031"/>
      <c r="E60" s="1031"/>
      <c r="F60" s="1031"/>
      <c r="G60" s="1031"/>
      <c r="H60" s="1031"/>
      <c r="I60" s="1031"/>
      <c r="J60" s="1031"/>
      <c r="K60" s="1031"/>
      <c r="L60" s="1031"/>
      <c r="M60" s="1031"/>
      <c r="N60" s="1031"/>
      <c r="O60" s="1031"/>
      <c r="P60" s="1032"/>
      <c r="Q60" s="1033"/>
      <c r="R60" s="1025"/>
      <c r="S60" s="1025"/>
      <c r="T60" s="1025"/>
      <c r="U60" s="1025"/>
      <c r="V60" s="1025"/>
      <c r="W60" s="1025"/>
      <c r="X60" s="1025"/>
      <c r="Y60" s="1025"/>
      <c r="Z60" s="1025"/>
      <c r="AA60" s="1025"/>
      <c r="AB60" s="1025"/>
      <c r="AC60" s="1025"/>
      <c r="AD60" s="1025"/>
      <c r="AE60" s="1034"/>
      <c r="AF60" s="1035"/>
      <c r="AG60" s="1036"/>
      <c r="AH60" s="1036"/>
      <c r="AI60" s="1036"/>
      <c r="AJ60" s="1037"/>
      <c r="AK60" s="1024"/>
      <c r="AL60" s="1025"/>
      <c r="AM60" s="1025"/>
      <c r="AN60" s="1025"/>
      <c r="AO60" s="1025"/>
      <c r="AP60" s="1025"/>
      <c r="AQ60" s="1025"/>
      <c r="AR60" s="1025"/>
      <c r="AS60" s="1025"/>
      <c r="AT60" s="1025"/>
      <c r="AU60" s="1025"/>
      <c r="AV60" s="1025"/>
      <c r="AW60" s="1025"/>
      <c r="AX60" s="1025"/>
      <c r="AY60" s="1025"/>
      <c r="AZ60" s="1026"/>
      <c r="BA60" s="1026"/>
      <c r="BB60" s="1026"/>
      <c r="BC60" s="1026"/>
      <c r="BD60" s="1026"/>
      <c r="BE60" s="972"/>
      <c r="BF60" s="972"/>
      <c r="BG60" s="972"/>
      <c r="BH60" s="972"/>
      <c r="BI60" s="973"/>
      <c r="BJ60" s="232"/>
      <c r="BK60" s="232"/>
      <c r="BL60" s="232"/>
      <c r="BM60" s="232"/>
      <c r="BN60" s="232"/>
      <c r="BO60" s="241"/>
      <c r="BP60" s="241"/>
      <c r="BQ60" s="238">
        <v>54</v>
      </c>
      <c r="BR60" s="239"/>
      <c r="BS60" s="992"/>
      <c r="BT60" s="993"/>
      <c r="BU60" s="993"/>
      <c r="BV60" s="993"/>
      <c r="BW60" s="993"/>
      <c r="BX60" s="993"/>
      <c r="BY60" s="993"/>
      <c r="BZ60" s="993"/>
      <c r="CA60" s="993"/>
      <c r="CB60" s="993"/>
      <c r="CC60" s="993"/>
      <c r="CD60" s="993"/>
      <c r="CE60" s="993"/>
      <c r="CF60" s="993"/>
      <c r="CG60" s="1014"/>
      <c r="CH60" s="989"/>
      <c r="CI60" s="990"/>
      <c r="CJ60" s="990"/>
      <c r="CK60" s="990"/>
      <c r="CL60" s="991"/>
      <c r="CM60" s="989"/>
      <c r="CN60" s="990"/>
      <c r="CO60" s="990"/>
      <c r="CP60" s="990"/>
      <c r="CQ60" s="991"/>
      <c r="CR60" s="989"/>
      <c r="CS60" s="990"/>
      <c r="CT60" s="990"/>
      <c r="CU60" s="990"/>
      <c r="CV60" s="991"/>
      <c r="CW60" s="989"/>
      <c r="CX60" s="990"/>
      <c r="CY60" s="990"/>
      <c r="CZ60" s="990"/>
      <c r="DA60" s="991"/>
      <c r="DB60" s="989"/>
      <c r="DC60" s="990"/>
      <c r="DD60" s="990"/>
      <c r="DE60" s="990"/>
      <c r="DF60" s="991"/>
      <c r="DG60" s="989"/>
      <c r="DH60" s="990"/>
      <c r="DI60" s="990"/>
      <c r="DJ60" s="990"/>
      <c r="DK60" s="991"/>
      <c r="DL60" s="989"/>
      <c r="DM60" s="990"/>
      <c r="DN60" s="990"/>
      <c r="DO60" s="990"/>
      <c r="DP60" s="991"/>
      <c r="DQ60" s="989"/>
      <c r="DR60" s="990"/>
      <c r="DS60" s="990"/>
      <c r="DT60" s="990"/>
      <c r="DU60" s="991"/>
      <c r="DV60" s="992"/>
      <c r="DW60" s="993"/>
      <c r="DX60" s="993"/>
      <c r="DY60" s="993"/>
      <c r="DZ60" s="994"/>
      <c r="EA60" s="230"/>
    </row>
    <row r="61" spans="1:131" ht="26.25" customHeight="1" thickBot="1" x14ac:dyDescent="0.2">
      <c r="A61" s="238">
        <v>34</v>
      </c>
      <c r="B61" s="1030"/>
      <c r="C61" s="1031"/>
      <c r="D61" s="1031"/>
      <c r="E61" s="1031"/>
      <c r="F61" s="1031"/>
      <c r="G61" s="1031"/>
      <c r="H61" s="1031"/>
      <c r="I61" s="1031"/>
      <c r="J61" s="1031"/>
      <c r="K61" s="1031"/>
      <c r="L61" s="1031"/>
      <c r="M61" s="1031"/>
      <c r="N61" s="1031"/>
      <c r="O61" s="1031"/>
      <c r="P61" s="1032"/>
      <c r="Q61" s="1033"/>
      <c r="R61" s="1025"/>
      <c r="S61" s="1025"/>
      <c r="T61" s="1025"/>
      <c r="U61" s="1025"/>
      <c r="V61" s="1025"/>
      <c r="W61" s="1025"/>
      <c r="X61" s="1025"/>
      <c r="Y61" s="1025"/>
      <c r="Z61" s="1025"/>
      <c r="AA61" s="1025"/>
      <c r="AB61" s="1025"/>
      <c r="AC61" s="1025"/>
      <c r="AD61" s="1025"/>
      <c r="AE61" s="1034"/>
      <c r="AF61" s="1035"/>
      <c r="AG61" s="1036"/>
      <c r="AH61" s="1036"/>
      <c r="AI61" s="1036"/>
      <c r="AJ61" s="1037"/>
      <c r="AK61" s="1024"/>
      <c r="AL61" s="1025"/>
      <c r="AM61" s="1025"/>
      <c r="AN61" s="1025"/>
      <c r="AO61" s="1025"/>
      <c r="AP61" s="1025"/>
      <c r="AQ61" s="1025"/>
      <c r="AR61" s="1025"/>
      <c r="AS61" s="1025"/>
      <c r="AT61" s="1025"/>
      <c r="AU61" s="1025"/>
      <c r="AV61" s="1025"/>
      <c r="AW61" s="1025"/>
      <c r="AX61" s="1025"/>
      <c r="AY61" s="1025"/>
      <c r="AZ61" s="1026"/>
      <c r="BA61" s="1026"/>
      <c r="BB61" s="1026"/>
      <c r="BC61" s="1026"/>
      <c r="BD61" s="1026"/>
      <c r="BE61" s="972"/>
      <c r="BF61" s="972"/>
      <c r="BG61" s="972"/>
      <c r="BH61" s="972"/>
      <c r="BI61" s="973"/>
      <c r="BJ61" s="232"/>
      <c r="BK61" s="232"/>
      <c r="BL61" s="232"/>
      <c r="BM61" s="232"/>
      <c r="BN61" s="232"/>
      <c r="BO61" s="241"/>
      <c r="BP61" s="241"/>
      <c r="BQ61" s="238">
        <v>55</v>
      </c>
      <c r="BR61" s="239"/>
      <c r="BS61" s="992"/>
      <c r="BT61" s="993"/>
      <c r="BU61" s="993"/>
      <c r="BV61" s="993"/>
      <c r="BW61" s="993"/>
      <c r="BX61" s="993"/>
      <c r="BY61" s="993"/>
      <c r="BZ61" s="993"/>
      <c r="CA61" s="993"/>
      <c r="CB61" s="993"/>
      <c r="CC61" s="993"/>
      <c r="CD61" s="993"/>
      <c r="CE61" s="993"/>
      <c r="CF61" s="993"/>
      <c r="CG61" s="1014"/>
      <c r="CH61" s="989"/>
      <c r="CI61" s="990"/>
      <c r="CJ61" s="990"/>
      <c r="CK61" s="990"/>
      <c r="CL61" s="991"/>
      <c r="CM61" s="989"/>
      <c r="CN61" s="990"/>
      <c r="CO61" s="990"/>
      <c r="CP61" s="990"/>
      <c r="CQ61" s="991"/>
      <c r="CR61" s="989"/>
      <c r="CS61" s="990"/>
      <c r="CT61" s="990"/>
      <c r="CU61" s="990"/>
      <c r="CV61" s="991"/>
      <c r="CW61" s="989"/>
      <c r="CX61" s="990"/>
      <c r="CY61" s="990"/>
      <c r="CZ61" s="990"/>
      <c r="DA61" s="991"/>
      <c r="DB61" s="989"/>
      <c r="DC61" s="990"/>
      <c r="DD61" s="990"/>
      <c r="DE61" s="990"/>
      <c r="DF61" s="991"/>
      <c r="DG61" s="989"/>
      <c r="DH61" s="990"/>
      <c r="DI61" s="990"/>
      <c r="DJ61" s="990"/>
      <c r="DK61" s="991"/>
      <c r="DL61" s="989"/>
      <c r="DM61" s="990"/>
      <c r="DN61" s="990"/>
      <c r="DO61" s="990"/>
      <c r="DP61" s="991"/>
      <c r="DQ61" s="989"/>
      <c r="DR61" s="990"/>
      <c r="DS61" s="990"/>
      <c r="DT61" s="990"/>
      <c r="DU61" s="991"/>
      <c r="DV61" s="992"/>
      <c r="DW61" s="993"/>
      <c r="DX61" s="993"/>
      <c r="DY61" s="993"/>
      <c r="DZ61" s="994"/>
      <c r="EA61" s="230"/>
    </row>
    <row r="62" spans="1:131" ht="26.25" customHeight="1" x14ac:dyDescent="0.15">
      <c r="A62" s="238">
        <v>35</v>
      </c>
      <c r="B62" s="1030"/>
      <c r="C62" s="1031"/>
      <c r="D62" s="1031"/>
      <c r="E62" s="1031"/>
      <c r="F62" s="1031"/>
      <c r="G62" s="1031"/>
      <c r="H62" s="1031"/>
      <c r="I62" s="1031"/>
      <c r="J62" s="1031"/>
      <c r="K62" s="1031"/>
      <c r="L62" s="1031"/>
      <c r="M62" s="1031"/>
      <c r="N62" s="1031"/>
      <c r="O62" s="1031"/>
      <c r="P62" s="1032"/>
      <c r="Q62" s="1033"/>
      <c r="R62" s="1025"/>
      <c r="S62" s="1025"/>
      <c r="T62" s="1025"/>
      <c r="U62" s="1025"/>
      <c r="V62" s="1025"/>
      <c r="W62" s="1025"/>
      <c r="X62" s="1025"/>
      <c r="Y62" s="1025"/>
      <c r="Z62" s="1025"/>
      <c r="AA62" s="1025"/>
      <c r="AB62" s="1025"/>
      <c r="AC62" s="1025"/>
      <c r="AD62" s="1025"/>
      <c r="AE62" s="1034"/>
      <c r="AF62" s="1035"/>
      <c r="AG62" s="1036"/>
      <c r="AH62" s="1036"/>
      <c r="AI62" s="1036"/>
      <c r="AJ62" s="1037"/>
      <c r="AK62" s="1024"/>
      <c r="AL62" s="1025"/>
      <c r="AM62" s="1025"/>
      <c r="AN62" s="1025"/>
      <c r="AO62" s="1025"/>
      <c r="AP62" s="1025"/>
      <c r="AQ62" s="1025"/>
      <c r="AR62" s="1025"/>
      <c r="AS62" s="1025"/>
      <c r="AT62" s="1025"/>
      <c r="AU62" s="1025"/>
      <c r="AV62" s="1025"/>
      <c r="AW62" s="1025"/>
      <c r="AX62" s="1025"/>
      <c r="AY62" s="1025"/>
      <c r="AZ62" s="1026"/>
      <c r="BA62" s="1026"/>
      <c r="BB62" s="1026"/>
      <c r="BC62" s="1026"/>
      <c r="BD62" s="1026"/>
      <c r="BE62" s="972"/>
      <c r="BF62" s="972"/>
      <c r="BG62" s="972"/>
      <c r="BH62" s="972"/>
      <c r="BI62" s="973"/>
      <c r="BJ62" s="1027" t="s">
        <v>397</v>
      </c>
      <c r="BK62" s="1028"/>
      <c r="BL62" s="1028"/>
      <c r="BM62" s="1028"/>
      <c r="BN62" s="1029"/>
      <c r="BO62" s="241"/>
      <c r="BP62" s="241"/>
      <c r="BQ62" s="238">
        <v>56</v>
      </c>
      <c r="BR62" s="239"/>
      <c r="BS62" s="992"/>
      <c r="BT62" s="993"/>
      <c r="BU62" s="993"/>
      <c r="BV62" s="993"/>
      <c r="BW62" s="993"/>
      <c r="BX62" s="993"/>
      <c r="BY62" s="993"/>
      <c r="BZ62" s="993"/>
      <c r="CA62" s="993"/>
      <c r="CB62" s="993"/>
      <c r="CC62" s="993"/>
      <c r="CD62" s="993"/>
      <c r="CE62" s="993"/>
      <c r="CF62" s="993"/>
      <c r="CG62" s="1014"/>
      <c r="CH62" s="989"/>
      <c r="CI62" s="990"/>
      <c r="CJ62" s="990"/>
      <c r="CK62" s="990"/>
      <c r="CL62" s="991"/>
      <c r="CM62" s="989"/>
      <c r="CN62" s="990"/>
      <c r="CO62" s="990"/>
      <c r="CP62" s="990"/>
      <c r="CQ62" s="991"/>
      <c r="CR62" s="989"/>
      <c r="CS62" s="990"/>
      <c r="CT62" s="990"/>
      <c r="CU62" s="990"/>
      <c r="CV62" s="991"/>
      <c r="CW62" s="989"/>
      <c r="CX62" s="990"/>
      <c r="CY62" s="990"/>
      <c r="CZ62" s="990"/>
      <c r="DA62" s="991"/>
      <c r="DB62" s="989"/>
      <c r="DC62" s="990"/>
      <c r="DD62" s="990"/>
      <c r="DE62" s="990"/>
      <c r="DF62" s="991"/>
      <c r="DG62" s="989"/>
      <c r="DH62" s="990"/>
      <c r="DI62" s="990"/>
      <c r="DJ62" s="990"/>
      <c r="DK62" s="991"/>
      <c r="DL62" s="989"/>
      <c r="DM62" s="990"/>
      <c r="DN62" s="990"/>
      <c r="DO62" s="990"/>
      <c r="DP62" s="991"/>
      <c r="DQ62" s="989"/>
      <c r="DR62" s="990"/>
      <c r="DS62" s="990"/>
      <c r="DT62" s="990"/>
      <c r="DU62" s="991"/>
      <c r="DV62" s="992"/>
      <c r="DW62" s="993"/>
      <c r="DX62" s="993"/>
      <c r="DY62" s="993"/>
      <c r="DZ62" s="994"/>
      <c r="EA62" s="230"/>
    </row>
    <row r="63" spans="1:131" ht="26.25" customHeight="1" thickBot="1" x14ac:dyDescent="0.2">
      <c r="A63" s="240" t="s">
        <v>379</v>
      </c>
      <c r="B63" s="937" t="s">
        <v>398</v>
      </c>
      <c r="C63" s="938"/>
      <c r="D63" s="938"/>
      <c r="E63" s="938"/>
      <c r="F63" s="938"/>
      <c r="G63" s="938"/>
      <c r="H63" s="938"/>
      <c r="I63" s="938"/>
      <c r="J63" s="938"/>
      <c r="K63" s="938"/>
      <c r="L63" s="938"/>
      <c r="M63" s="938"/>
      <c r="N63" s="938"/>
      <c r="O63" s="938"/>
      <c r="P63" s="948"/>
      <c r="Q63" s="962"/>
      <c r="R63" s="963"/>
      <c r="S63" s="963"/>
      <c r="T63" s="963"/>
      <c r="U63" s="963"/>
      <c r="V63" s="963"/>
      <c r="W63" s="963"/>
      <c r="X63" s="963"/>
      <c r="Y63" s="963"/>
      <c r="Z63" s="963"/>
      <c r="AA63" s="963"/>
      <c r="AB63" s="963"/>
      <c r="AC63" s="963"/>
      <c r="AD63" s="963"/>
      <c r="AE63" s="1020"/>
      <c r="AF63" s="1021">
        <v>41</v>
      </c>
      <c r="AG63" s="959"/>
      <c r="AH63" s="959"/>
      <c r="AI63" s="959"/>
      <c r="AJ63" s="1022"/>
      <c r="AK63" s="1023"/>
      <c r="AL63" s="963"/>
      <c r="AM63" s="963"/>
      <c r="AN63" s="963"/>
      <c r="AO63" s="963"/>
      <c r="AP63" s="959">
        <v>396</v>
      </c>
      <c r="AQ63" s="959"/>
      <c r="AR63" s="959"/>
      <c r="AS63" s="959"/>
      <c r="AT63" s="959"/>
      <c r="AU63" s="959">
        <v>232</v>
      </c>
      <c r="AV63" s="959"/>
      <c r="AW63" s="959"/>
      <c r="AX63" s="959"/>
      <c r="AY63" s="959"/>
      <c r="AZ63" s="1017"/>
      <c r="BA63" s="1017"/>
      <c r="BB63" s="1017"/>
      <c r="BC63" s="1017"/>
      <c r="BD63" s="1017"/>
      <c r="BE63" s="960"/>
      <c r="BF63" s="960"/>
      <c r="BG63" s="960"/>
      <c r="BH63" s="960"/>
      <c r="BI63" s="961"/>
      <c r="BJ63" s="1018" t="s">
        <v>122</v>
      </c>
      <c r="BK63" s="953"/>
      <c r="BL63" s="953"/>
      <c r="BM63" s="953"/>
      <c r="BN63" s="1019"/>
      <c r="BO63" s="241"/>
      <c r="BP63" s="241"/>
      <c r="BQ63" s="238">
        <v>57</v>
      </c>
      <c r="BR63" s="239"/>
      <c r="BS63" s="992"/>
      <c r="BT63" s="993"/>
      <c r="BU63" s="993"/>
      <c r="BV63" s="993"/>
      <c r="BW63" s="993"/>
      <c r="BX63" s="993"/>
      <c r="BY63" s="993"/>
      <c r="BZ63" s="993"/>
      <c r="CA63" s="993"/>
      <c r="CB63" s="993"/>
      <c r="CC63" s="993"/>
      <c r="CD63" s="993"/>
      <c r="CE63" s="993"/>
      <c r="CF63" s="993"/>
      <c r="CG63" s="1014"/>
      <c r="CH63" s="989"/>
      <c r="CI63" s="990"/>
      <c r="CJ63" s="990"/>
      <c r="CK63" s="990"/>
      <c r="CL63" s="991"/>
      <c r="CM63" s="989"/>
      <c r="CN63" s="990"/>
      <c r="CO63" s="990"/>
      <c r="CP63" s="990"/>
      <c r="CQ63" s="991"/>
      <c r="CR63" s="989"/>
      <c r="CS63" s="990"/>
      <c r="CT63" s="990"/>
      <c r="CU63" s="990"/>
      <c r="CV63" s="991"/>
      <c r="CW63" s="989"/>
      <c r="CX63" s="990"/>
      <c r="CY63" s="990"/>
      <c r="CZ63" s="990"/>
      <c r="DA63" s="991"/>
      <c r="DB63" s="989"/>
      <c r="DC63" s="990"/>
      <c r="DD63" s="990"/>
      <c r="DE63" s="990"/>
      <c r="DF63" s="991"/>
      <c r="DG63" s="989"/>
      <c r="DH63" s="990"/>
      <c r="DI63" s="990"/>
      <c r="DJ63" s="990"/>
      <c r="DK63" s="991"/>
      <c r="DL63" s="989"/>
      <c r="DM63" s="990"/>
      <c r="DN63" s="990"/>
      <c r="DO63" s="990"/>
      <c r="DP63" s="991"/>
      <c r="DQ63" s="989"/>
      <c r="DR63" s="990"/>
      <c r="DS63" s="990"/>
      <c r="DT63" s="990"/>
      <c r="DU63" s="991"/>
      <c r="DV63" s="992"/>
      <c r="DW63" s="993"/>
      <c r="DX63" s="993"/>
      <c r="DY63" s="993"/>
      <c r="DZ63" s="994"/>
      <c r="EA63" s="230"/>
    </row>
    <row r="64" spans="1:131" ht="26.25" customHeight="1" x14ac:dyDescent="0.15">
      <c r="A64" s="241"/>
      <c r="B64" s="241"/>
      <c r="C64" s="241"/>
      <c r="D64" s="241"/>
      <c r="E64" s="241"/>
      <c r="F64" s="241"/>
      <c r="G64" s="241"/>
      <c r="H64" s="241"/>
      <c r="I64" s="241"/>
      <c r="J64" s="241"/>
      <c r="K64" s="241"/>
      <c r="L64" s="241"/>
      <c r="M64" s="241"/>
      <c r="N64" s="241"/>
      <c r="O64" s="241"/>
      <c r="P64" s="241"/>
      <c r="Q64" s="241"/>
      <c r="R64" s="241"/>
      <c r="S64" s="241"/>
      <c r="T64" s="241"/>
      <c r="U64" s="241"/>
      <c r="V64" s="241"/>
      <c r="W64" s="241"/>
      <c r="X64" s="241"/>
      <c r="Y64" s="241"/>
      <c r="Z64" s="241"/>
      <c r="AA64" s="241"/>
      <c r="AB64" s="241"/>
      <c r="AC64" s="241"/>
      <c r="AD64" s="241"/>
      <c r="AE64" s="241"/>
      <c r="AF64" s="241"/>
      <c r="AG64" s="241"/>
      <c r="AH64" s="241"/>
      <c r="AI64" s="241"/>
      <c r="AJ64" s="241"/>
      <c r="AK64" s="241"/>
      <c r="AL64" s="241"/>
      <c r="AM64" s="241"/>
      <c r="AN64" s="241"/>
      <c r="AO64" s="241"/>
      <c r="AP64" s="241"/>
      <c r="AQ64" s="241"/>
      <c r="AR64" s="241"/>
      <c r="AS64" s="241"/>
      <c r="AT64" s="241"/>
      <c r="AU64" s="241"/>
      <c r="AV64" s="241"/>
      <c r="AW64" s="241"/>
      <c r="AX64" s="241"/>
      <c r="AY64" s="241"/>
      <c r="AZ64" s="241"/>
      <c r="BA64" s="241"/>
      <c r="BB64" s="241"/>
      <c r="BC64" s="241"/>
      <c r="BD64" s="241"/>
      <c r="BE64" s="241"/>
      <c r="BF64" s="241"/>
      <c r="BG64" s="241"/>
      <c r="BH64" s="241"/>
      <c r="BI64" s="241"/>
      <c r="BJ64" s="241"/>
      <c r="BK64" s="241"/>
      <c r="BL64" s="241"/>
      <c r="BM64" s="241"/>
      <c r="BN64" s="241"/>
      <c r="BO64" s="241"/>
      <c r="BP64" s="241"/>
      <c r="BQ64" s="238">
        <v>58</v>
      </c>
      <c r="BR64" s="239"/>
      <c r="BS64" s="992"/>
      <c r="BT64" s="993"/>
      <c r="BU64" s="993"/>
      <c r="BV64" s="993"/>
      <c r="BW64" s="993"/>
      <c r="BX64" s="993"/>
      <c r="BY64" s="993"/>
      <c r="BZ64" s="993"/>
      <c r="CA64" s="993"/>
      <c r="CB64" s="993"/>
      <c r="CC64" s="993"/>
      <c r="CD64" s="993"/>
      <c r="CE64" s="993"/>
      <c r="CF64" s="993"/>
      <c r="CG64" s="1014"/>
      <c r="CH64" s="989"/>
      <c r="CI64" s="990"/>
      <c r="CJ64" s="990"/>
      <c r="CK64" s="990"/>
      <c r="CL64" s="991"/>
      <c r="CM64" s="989"/>
      <c r="CN64" s="990"/>
      <c r="CO64" s="990"/>
      <c r="CP64" s="990"/>
      <c r="CQ64" s="991"/>
      <c r="CR64" s="989"/>
      <c r="CS64" s="990"/>
      <c r="CT64" s="990"/>
      <c r="CU64" s="990"/>
      <c r="CV64" s="991"/>
      <c r="CW64" s="989"/>
      <c r="CX64" s="990"/>
      <c r="CY64" s="990"/>
      <c r="CZ64" s="990"/>
      <c r="DA64" s="991"/>
      <c r="DB64" s="989"/>
      <c r="DC64" s="990"/>
      <c r="DD64" s="990"/>
      <c r="DE64" s="990"/>
      <c r="DF64" s="991"/>
      <c r="DG64" s="989"/>
      <c r="DH64" s="990"/>
      <c r="DI64" s="990"/>
      <c r="DJ64" s="990"/>
      <c r="DK64" s="991"/>
      <c r="DL64" s="989"/>
      <c r="DM64" s="990"/>
      <c r="DN64" s="990"/>
      <c r="DO64" s="990"/>
      <c r="DP64" s="991"/>
      <c r="DQ64" s="989"/>
      <c r="DR64" s="990"/>
      <c r="DS64" s="990"/>
      <c r="DT64" s="990"/>
      <c r="DU64" s="991"/>
      <c r="DV64" s="992"/>
      <c r="DW64" s="993"/>
      <c r="DX64" s="993"/>
      <c r="DY64" s="993"/>
      <c r="DZ64" s="994"/>
      <c r="EA64" s="230"/>
    </row>
    <row r="65" spans="1:131" ht="26.25" customHeight="1" thickBot="1" x14ac:dyDescent="0.2">
      <c r="A65" s="232" t="s">
        <v>399</v>
      </c>
      <c r="B65" s="232"/>
      <c r="C65" s="232"/>
      <c r="D65" s="232"/>
      <c r="E65" s="232"/>
      <c r="F65" s="232"/>
      <c r="G65" s="232"/>
      <c r="H65" s="232"/>
      <c r="I65" s="232"/>
      <c r="J65" s="232"/>
      <c r="K65" s="232"/>
      <c r="L65" s="232"/>
      <c r="M65" s="232"/>
      <c r="N65" s="232"/>
      <c r="O65" s="232"/>
      <c r="P65" s="232"/>
      <c r="Q65" s="232"/>
      <c r="R65" s="232"/>
      <c r="S65" s="232"/>
      <c r="T65" s="232"/>
      <c r="U65" s="232"/>
      <c r="V65" s="232"/>
      <c r="W65" s="232"/>
      <c r="X65" s="232"/>
      <c r="Y65" s="232"/>
      <c r="Z65" s="232"/>
      <c r="AA65" s="232"/>
      <c r="AB65" s="232"/>
      <c r="AC65" s="232"/>
      <c r="AD65" s="232"/>
      <c r="AE65" s="232"/>
      <c r="AF65" s="232"/>
      <c r="AG65" s="232"/>
      <c r="AH65" s="232"/>
      <c r="AI65" s="232"/>
      <c r="AJ65" s="232"/>
      <c r="AK65" s="232"/>
      <c r="AL65" s="232"/>
      <c r="AM65" s="232"/>
      <c r="AN65" s="232"/>
      <c r="AO65" s="232"/>
      <c r="AP65" s="232"/>
      <c r="AQ65" s="232"/>
      <c r="AR65" s="232"/>
      <c r="AS65" s="232"/>
      <c r="AT65" s="232"/>
      <c r="AU65" s="232"/>
      <c r="AV65" s="232"/>
      <c r="AW65" s="232"/>
      <c r="AX65" s="232"/>
      <c r="AY65" s="232"/>
      <c r="AZ65" s="232"/>
      <c r="BA65" s="232"/>
      <c r="BB65" s="232"/>
      <c r="BC65" s="232"/>
      <c r="BD65" s="232"/>
      <c r="BE65" s="241"/>
      <c r="BF65" s="241"/>
      <c r="BG65" s="241"/>
      <c r="BH65" s="241"/>
      <c r="BI65" s="241"/>
      <c r="BJ65" s="241"/>
      <c r="BK65" s="241"/>
      <c r="BL65" s="241"/>
      <c r="BM65" s="241"/>
      <c r="BN65" s="241"/>
      <c r="BO65" s="241"/>
      <c r="BP65" s="241"/>
      <c r="BQ65" s="238">
        <v>59</v>
      </c>
      <c r="BR65" s="239"/>
      <c r="BS65" s="992"/>
      <c r="BT65" s="993"/>
      <c r="BU65" s="993"/>
      <c r="BV65" s="993"/>
      <c r="BW65" s="993"/>
      <c r="BX65" s="993"/>
      <c r="BY65" s="993"/>
      <c r="BZ65" s="993"/>
      <c r="CA65" s="993"/>
      <c r="CB65" s="993"/>
      <c r="CC65" s="993"/>
      <c r="CD65" s="993"/>
      <c r="CE65" s="993"/>
      <c r="CF65" s="993"/>
      <c r="CG65" s="1014"/>
      <c r="CH65" s="989"/>
      <c r="CI65" s="990"/>
      <c r="CJ65" s="990"/>
      <c r="CK65" s="990"/>
      <c r="CL65" s="991"/>
      <c r="CM65" s="989"/>
      <c r="CN65" s="990"/>
      <c r="CO65" s="990"/>
      <c r="CP65" s="990"/>
      <c r="CQ65" s="991"/>
      <c r="CR65" s="989"/>
      <c r="CS65" s="990"/>
      <c r="CT65" s="990"/>
      <c r="CU65" s="990"/>
      <c r="CV65" s="991"/>
      <c r="CW65" s="989"/>
      <c r="CX65" s="990"/>
      <c r="CY65" s="990"/>
      <c r="CZ65" s="990"/>
      <c r="DA65" s="991"/>
      <c r="DB65" s="989"/>
      <c r="DC65" s="990"/>
      <c r="DD65" s="990"/>
      <c r="DE65" s="990"/>
      <c r="DF65" s="991"/>
      <c r="DG65" s="989"/>
      <c r="DH65" s="990"/>
      <c r="DI65" s="990"/>
      <c r="DJ65" s="990"/>
      <c r="DK65" s="991"/>
      <c r="DL65" s="989"/>
      <c r="DM65" s="990"/>
      <c r="DN65" s="990"/>
      <c r="DO65" s="990"/>
      <c r="DP65" s="991"/>
      <c r="DQ65" s="989"/>
      <c r="DR65" s="990"/>
      <c r="DS65" s="990"/>
      <c r="DT65" s="990"/>
      <c r="DU65" s="991"/>
      <c r="DV65" s="992"/>
      <c r="DW65" s="993"/>
      <c r="DX65" s="993"/>
      <c r="DY65" s="993"/>
      <c r="DZ65" s="994"/>
      <c r="EA65" s="230"/>
    </row>
    <row r="66" spans="1:131" ht="26.25" customHeight="1" x14ac:dyDescent="0.15">
      <c r="A66" s="995" t="s">
        <v>400</v>
      </c>
      <c r="B66" s="996"/>
      <c r="C66" s="996"/>
      <c r="D66" s="996"/>
      <c r="E66" s="996"/>
      <c r="F66" s="996"/>
      <c r="G66" s="996"/>
      <c r="H66" s="996"/>
      <c r="I66" s="996"/>
      <c r="J66" s="996"/>
      <c r="K66" s="996"/>
      <c r="L66" s="996"/>
      <c r="M66" s="996"/>
      <c r="N66" s="996"/>
      <c r="O66" s="996"/>
      <c r="P66" s="997"/>
      <c r="Q66" s="1001" t="s">
        <v>383</v>
      </c>
      <c r="R66" s="1002"/>
      <c r="S66" s="1002"/>
      <c r="T66" s="1002"/>
      <c r="U66" s="1003"/>
      <c r="V66" s="1001" t="s">
        <v>384</v>
      </c>
      <c r="W66" s="1002"/>
      <c r="X66" s="1002"/>
      <c r="Y66" s="1002"/>
      <c r="Z66" s="1003"/>
      <c r="AA66" s="1001" t="s">
        <v>385</v>
      </c>
      <c r="AB66" s="1002"/>
      <c r="AC66" s="1002"/>
      <c r="AD66" s="1002"/>
      <c r="AE66" s="1003"/>
      <c r="AF66" s="1007" t="s">
        <v>386</v>
      </c>
      <c r="AG66" s="1008"/>
      <c r="AH66" s="1008"/>
      <c r="AI66" s="1008"/>
      <c r="AJ66" s="1009"/>
      <c r="AK66" s="1001" t="s">
        <v>387</v>
      </c>
      <c r="AL66" s="996"/>
      <c r="AM66" s="996"/>
      <c r="AN66" s="996"/>
      <c r="AO66" s="997"/>
      <c r="AP66" s="1001" t="s">
        <v>388</v>
      </c>
      <c r="AQ66" s="1002"/>
      <c r="AR66" s="1002"/>
      <c r="AS66" s="1002"/>
      <c r="AT66" s="1003"/>
      <c r="AU66" s="1001" t="s">
        <v>401</v>
      </c>
      <c r="AV66" s="1002"/>
      <c r="AW66" s="1002"/>
      <c r="AX66" s="1002"/>
      <c r="AY66" s="1003"/>
      <c r="AZ66" s="1001" t="s">
        <v>365</v>
      </c>
      <c r="BA66" s="1002"/>
      <c r="BB66" s="1002"/>
      <c r="BC66" s="1002"/>
      <c r="BD66" s="1015"/>
      <c r="BE66" s="241"/>
      <c r="BF66" s="241"/>
      <c r="BG66" s="241"/>
      <c r="BH66" s="241"/>
      <c r="BI66" s="241"/>
      <c r="BJ66" s="241"/>
      <c r="BK66" s="241"/>
      <c r="BL66" s="241"/>
      <c r="BM66" s="241"/>
      <c r="BN66" s="241"/>
      <c r="BO66" s="241"/>
      <c r="BP66" s="241"/>
      <c r="BQ66" s="238">
        <v>60</v>
      </c>
      <c r="BR66" s="243"/>
      <c r="BS66" s="945"/>
      <c r="BT66" s="946"/>
      <c r="BU66" s="946"/>
      <c r="BV66" s="946"/>
      <c r="BW66" s="946"/>
      <c r="BX66" s="946"/>
      <c r="BY66" s="946"/>
      <c r="BZ66" s="946"/>
      <c r="CA66" s="946"/>
      <c r="CB66" s="946"/>
      <c r="CC66" s="946"/>
      <c r="CD66" s="946"/>
      <c r="CE66" s="946"/>
      <c r="CF66" s="946"/>
      <c r="CG66" s="955"/>
      <c r="CH66" s="956"/>
      <c r="CI66" s="957"/>
      <c r="CJ66" s="957"/>
      <c r="CK66" s="957"/>
      <c r="CL66" s="958"/>
      <c r="CM66" s="956"/>
      <c r="CN66" s="957"/>
      <c r="CO66" s="957"/>
      <c r="CP66" s="957"/>
      <c r="CQ66" s="958"/>
      <c r="CR66" s="956"/>
      <c r="CS66" s="957"/>
      <c r="CT66" s="957"/>
      <c r="CU66" s="957"/>
      <c r="CV66" s="958"/>
      <c r="CW66" s="956"/>
      <c r="CX66" s="957"/>
      <c r="CY66" s="957"/>
      <c r="CZ66" s="957"/>
      <c r="DA66" s="958"/>
      <c r="DB66" s="956"/>
      <c r="DC66" s="957"/>
      <c r="DD66" s="957"/>
      <c r="DE66" s="957"/>
      <c r="DF66" s="958"/>
      <c r="DG66" s="956"/>
      <c r="DH66" s="957"/>
      <c r="DI66" s="957"/>
      <c r="DJ66" s="957"/>
      <c r="DK66" s="958"/>
      <c r="DL66" s="956"/>
      <c r="DM66" s="957"/>
      <c r="DN66" s="957"/>
      <c r="DO66" s="957"/>
      <c r="DP66" s="958"/>
      <c r="DQ66" s="956"/>
      <c r="DR66" s="957"/>
      <c r="DS66" s="957"/>
      <c r="DT66" s="957"/>
      <c r="DU66" s="958"/>
      <c r="DV66" s="945"/>
      <c r="DW66" s="946"/>
      <c r="DX66" s="946"/>
      <c r="DY66" s="946"/>
      <c r="DZ66" s="947"/>
      <c r="EA66" s="230"/>
    </row>
    <row r="67" spans="1:131" ht="26.25" customHeight="1" thickBot="1" x14ac:dyDescent="0.2">
      <c r="A67" s="998"/>
      <c r="B67" s="999"/>
      <c r="C67" s="999"/>
      <c r="D67" s="999"/>
      <c r="E67" s="999"/>
      <c r="F67" s="999"/>
      <c r="G67" s="999"/>
      <c r="H67" s="999"/>
      <c r="I67" s="999"/>
      <c r="J67" s="999"/>
      <c r="K67" s="999"/>
      <c r="L67" s="999"/>
      <c r="M67" s="999"/>
      <c r="N67" s="999"/>
      <c r="O67" s="999"/>
      <c r="P67" s="1000"/>
      <c r="Q67" s="1004"/>
      <c r="R67" s="1005"/>
      <c r="S67" s="1005"/>
      <c r="T67" s="1005"/>
      <c r="U67" s="1006"/>
      <c r="V67" s="1004"/>
      <c r="W67" s="1005"/>
      <c r="X67" s="1005"/>
      <c r="Y67" s="1005"/>
      <c r="Z67" s="1006"/>
      <c r="AA67" s="1004"/>
      <c r="AB67" s="1005"/>
      <c r="AC67" s="1005"/>
      <c r="AD67" s="1005"/>
      <c r="AE67" s="1006"/>
      <c r="AF67" s="1010"/>
      <c r="AG67" s="1011"/>
      <c r="AH67" s="1011"/>
      <c r="AI67" s="1011"/>
      <c r="AJ67" s="1012"/>
      <c r="AK67" s="1013"/>
      <c r="AL67" s="999"/>
      <c r="AM67" s="999"/>
      <c r="AN67" s="999"/>
      <c r="AO67" s="1000"/>
      <c r="AP67" s="1004"/>
      <c r="AQ67" s="1005"/>
      <c r="AR67" s="1005"/>
      <c r="AS67" s="1005"/>
      <c r="AT67" s="1006"/>
      <c r="AU67" s="1004"/>
      <c r="AV67" s="1005"/>
      <c r="AW67" s="1005"/>
      <c r="AX67" s="1005"/>
      <c r="AY67" s="1006"/>
      <c r="AZ67" s="1004"/>
      <c r="BA67" s="1005"/>
      <c r="BB67" s="1005"/>
      <c r="BC67" s="1005"/>
      <c r="BD67" s="1016"/>
      <c r="BE67" s="241"/>
      <c r="BF67" s="241"/>
      <c r="BG67" s="241"/>
      <c r="BH67" s="241"/>
      <c r="BI67" s="241"/>
      <c r="BJ67" s="241"/>
      <c r="BK67" s="241"/>
      <c r="BL67" s="241"/>
      <c r="BM67" s="241"/>
      <c r="BN67" s="241"/>
      <c r="BO67" s="241"/>
      <c r="BP67" s="241"/>
      <c r="BQ67" s="238">
        <v>61</v>
      </c>
      <c r="BR67" s="243"/>
      <c r="BS67" s="945"/>
      <c r="BT67" s="946"/>
      <c r="BU67" s="946"/>
      <c r="BV67" s="946"/>
      <c r="BW67" s="946"/>
      <c r="BX67" s="946"/>
      <c r="BY67" s="946"/>
      <c r="BZ67" s="946"/>
      <c r="CA67" s="946"/>
      <c r="CB67" s="946"/>
      <c r="CC67" s="946"/>
      <c r="CD67" s="946"/>
      <c r="CE67" s="946"/>
      <c r="CF67" s="946"/>
      <c r="CG67" s="955"/>
      <c r="CH67" s="956"/>
      <c r="CI67" s="957"/>
      <c r="CJ67" s="957"/>
      <c r="CK67" s="957"/>
      <c r="CL67" s="958"/>
      <c r="CM67" s="956"/>
      <c r="CN67" s="957"/>
      <c r="CO67" s="957"/>
      <c r="CP67" s="957"/>
      <c r="CQ67" s="958"/>
      <c r="CR67" s="956"/>
      <c r="CS67" s="957"/>
      <c r="CT67" s="957"/>
      <c r="CU67" s="957"/>
      <c r="CV67" s="958"/>
      <c r="CW67" s="956"/>
      <c r="CX67" s="957"/>
      <c r="CY67" s="957"/>
      <c r="CZ67" s="957"/>
      <c r="DA67" s="958"/>
      <c r="DB67" s="956"/>
      <c r="DC67" s="957"/>
      <c r="DD67" s="957"/>
      <c r="DE67" s="957"/>
      <c r="DF67" s="958"/>
      <c r="DG67" s="956"/>
      <c r="DH67" s="957"/>
      <c r="DI67" s="957"/>
      <c r="DJ67" s="957"/>
      <c r="DK67" s="958"/>
      <c r="DL67" s="956"/>
      <c r="DM67" s="957"/>
      <c r="DN67" s="957"/>
      <c r="DO67" s="957"/>
      <c r="DP67" s="958"/>
      <c r="DQ67" s="956"/>
      <c r="DR67" s="957"/>
      <c r="DS67" s="957"/>
      <c r="DT67" s="957"/>
      <c r="DU67" s="958"/>
      <c r="DV67" s="945"/>
      <c r="DW67" s="946"/>
      <c r="DX67" s="946"/>
      <c r="DY67" s="946"/>
      <c r="DZ67" s="947"/>
      <c r="EA67" s="230"/>
    </row>
    <row r="68" spans="1:131" ht="26.25" customHeight="1" thickTop="1" x14ac:dyDescent="0.15">
      <c r="A68" s="236">
        <v>1</v>
      </c>
      <c r="B68" s="985" t="s">
        <v>550</v>
      </c>
      <c r="C68" s="986"/>
      <c r="D68" s="986"/>
      <c r="E68" s="986"/>
      <c r="F68" s="986"/>
      <c r="G68" s="986"/>
      <c r="H68" s="986"/>
      <c r="I68" s="986"/>
      <c r="J68" s="986"/>
      <c r="K68" s="986"/>
      <c r="L68" s="986"/>
      <c r="M68" s="986"/>
      <c r="N68" s="986"/>
      <c r="O68" s="986"/>
      <c r="P68" s="987"/>
      <c r="Q68" s="988">
        <v>4091</v>
      </c>
      <c r="R68" s="982"/>
      <c r="S68" s="982"/>
      <c r="T68" s="982"/>
      <c r="U68" s="982"/>
      <c r="V68" s="982">
        <v>4075</v>
      </c>
      <c r="W68" s="982"/>
      <c r="X68" s="982"/>
      <c r="Y68" s="982"/>
      <c r="Z68" s="982"/>
      <c r="AA68" s="982">
        <v>16</v>
      </c>
      <c r="AB68" s="982"/>
      <c r="AC68" s="982"/>
      <c r="AD68" s="982"/>
      <c r="AE68" s="982"/>
      <c r="AF68" s="982">
        <v>16</v>
      </c>
      <c r="AG68" s="982"/>
      <c r="AH68" s="982"/>
      <c r="AI68" s="982"/>
      <c r="AJ68" s="982"/>
      <c r="AK68" s="982">
        <v>10</v>
      </c>
      <c r="AL68" s="982"/>
      <c r="AM68" s="982"/>
      <c r="AN68" s="982"/>
      <c r="AO68" s="982"/>
      <c r="AP68" s="982" t="s">
        <v>549</v>
      </c>
      <c r="AQ68" s="982"/>
      <c r="AR68" s="982"/>
      <c r="AS68" s="982"/>
      <c r="AT68" s="982"/>
      <c r="AU68" s="982" t="s">
        <v>549</v>
      </c>
      <c r="AV68" s="982"/>
      <c r="AW68" s="982"/>
      <c r="AX68" s="982"/>
      <c r="AY68" s="982"/>
      <c r="AZ68" s="983"/>
      <c r="BA68" s="983"/>
      <c r="BB68" s="983"/>
      <c r="BC68" s="983"/>
      <c r="BD68" s="984"/>
      <c r="BE68" s="241"/>
      <c r="BF68" s="241"/>
      <c r="BG68" s="241"/>
      <c r="BH68" s="241"/>
      <c r="BI68" s="241"/>
      <c r="BJ68" s="241"/>
      <c r="BK68" s="241"/>
      <c r="BL68" s="241"/>
      <c r="BM68" s="241"/>
      <c r="BN68" s="241"/>
      <c r="BO68" s="241"/>
      <c r="BP68" s="241"/>
      <c r="BQ68" s="238">
        <v>62</v>
      </c>
      <c r="BR68" s="243"/>
      <c r="BS68" s="945"/>
      <c r="BT68" s="946"/>
      <c r="BU68" s="946"/>
      <c r="BV68" s="946"/>
      <c r="BW68" s="946"/>
      <c r="BX68" s="946"/>
      <c r="BY68" s="946"/>
      <c r="BZ68" s="946"/>
      <c r="CA68" s="946"/>
      <c r="CB68" s="946"/>
      <c r="CC68" s="946"/>
      <c r="CD68" s="946"/>
      <c r="CE68" s="946"/>
      <c r="CF68" s="946"/>
      <c r="CG68" s="955"/>
      <c r="CH68" s="956"/>
      <c r="CI68" s="957"/>
      <c r="CJ68" s="957"/>
      <c r="CK68" s="957"/>
      <c r="CL68" s="958"/>
      <c r="CM68" s="956"/>
      <c r="CN68" s="957"/>
      <c r="CO68" s="957"/>
      <c r="CP68" s="957"/>
      <c r="CQ68" s="958"/>
      <c r="CR68" s="956"/>
      <c r="CS68" s="957"/>
      <c r="CT68" s="957"/>
      <c r="CU68" s="957"/>
      <c r="CV68" s="958"/>
      <c r="CW68" s="956"/>
      <c r="CX68" s="957"/>
      <c r="CY68" s="957"/>
      <c r="CZ68" s="957"/>
      <c r="DA68" s="958"/>
      <c r="DB68" s="956"/>
      <c r="DC68" s="957"/>
      <c r="DD68" s="957"/>
      <c r="DE68" s="957"/>
      <c r="DF68" s="958"/>
      <c r="DG68" s="956"/>
      <c r="DH68" s="957"/>
      <c r="DI68" s="957"/>
      <c r="DJ68" s="957"/>
      <c r="DK68" s="958"/>
      <c r="DL68" s="956"/>
      <c r="DM68" s="957"/>
      <c r="DN68" s="957"/>
      <c r="DO68" s="957"/>
      <c r="DP68" s="958"/>
      <c r="DQ68" s="956"/>
      <c r="DR68" s="957"/>
      <c r="DS68" s="957"/>
      <c r="DT68" s="957"/>
      <c r="DU68" s="958"/>
      <c r="DV68" s="945"/>
      <c r="DW68" s="946"/>
      <c r="DX68" s="946"/>
      <c r="DY68" s="946"/>
      <c r="DZ68" s="947"/>
      <c r="EA68" s="230"/>
    </row>
    <row r="69" spans="1:131" ht="26.25" customHeight="1" x14ac:dyDescent="0.15">
      <c r="A69" s="238">
        <v>2</v>
      </c>
      <c r="B69" s="974" t="s">
        <v>551</v>
      </c>
      <c r="C69" s="975"/>
      <c r="D69" s="975"/>
      <c r="E69" s="975"/>
      <c r="F69" s="975"/>
      <c r="G69" s="975"/>
      <c r="H69" s="975"/>
      <c r="I69" s="975"/>
      <c r="J69" s="975"/>
      <c r="K69" s="975"/>
      <c r="L69" s="975"/>
      <c r="M69" s="975"/>
      <c r="N69" s="975"/>
      <c r="O69" s="975"/>
      <c r="P69" s="976"/>
      <c r="Q69" s="977">
        <v>142</v>
      </c>
      <c r="R69" s="971"/>
      <c r="S69" s="971"/>
      <c r="T69" s="971"/>
      <c r="U69" s="971"/>
      <c r="V69" s="971">
        <v>118</v>
      </c>
      <c r="W69" s="971"/>
      <c r="X69" s="971"/>
      <c r="Y69" s="971"/>
      <c r="Z69" s="971"/>
      <c r="AA69" s="971">
        <v>24</v>
      </c>
      <c r="AB69" s="971"/>
      <c r="AC69" s="971"/>
      <c r="AD69" s="971"/>
      <c r="AE69" s="971"/>
      <c r="AF69" s="971">
        <v>24</v>
      </c>
      <c r="AG69" s="971"/>
      <c r="AH69" s="971"/>
      <c r="AI69" s="971"/>
      <c r="AJ69" s="971"/>
      <c r="AK69" s="971" t="s">
        <v>549</v>
      </c>
      <c r="AL69" s="971"/>
      <c r="AM69" s="971"/>
      <c r="AN69" s="971"/>
      <c r="AO69" s="971"/>
      <c r="AP69" s="971" t="s">
        <v>549</v>
      </c>
      <c r="AQ69" s="971"/>
      <c r="AR69" s="971"/>
      <c r="AS69" s="971"/>
      <c r="AT69" s="971"/>
      <c r="AU69" s="971" t="s">
        <v>549</v>
      </c>
      <c r="AV69" s="971"/>
      <c r="AW69" s="971"/>
      <c r="AX69" s="971"/>
      <c r="AY69" s="971"/>
      <c r="AZ69" s="972"/>
      <c r="BA69" s="972"/>
      <c r="BB69" s="972"/>
      <c r="BC69" s="972"/>
      <c r="BD69" s="973"/>
      <c r="BE69" s="241"/>
      <c r="BF69" s="241"/>
      <c r="BG69" s="241"/>
      <c r="BH69" s="241"/>
      <c r="BI69" s="241"/>
      <c r="BJ69" s="241"/>
      <c r="BK69" s="241"/>
      <c r="BL69" s="241"/>
      <c r="BM69" s="241"/>
      <c r="BN69" s="241"/>
      <c r="BO69" s="241"/>
      <c r="BP69" s="241"/>
      <c r="BQ69" s="238">
        <v>63</v>
      </c>
      <c r="BR69" s="243"/>
      <c r="BS69" s="945"/>
      <c r="BT69" s="946"/>
      <c r="BU69" s="946"/>
      <c r="BV69" s="946"/>
      <c r="BW69" s="946"/>
      <c r="BX69" s="946"/>
      <c r="BY69" s="946"/>
      <c r="BZ69" s="946"/>
      <c r="CA69" s="946"/>
      <c r="CB69" s="946"/>
      <c r="CC69" s="946"/>
      <c r="CD69" s="946"/>
      <c r="CE69" s="946"/>
      <c r="CF69" s="946"/>
      <c r="CG69" s="955"/>
      <c r="CH69" s="956"/>
      <c r="CI69" s="957"/>
      <c r="CJ69" s="957"/>
      <c r="CK69" s="957"/>
      <c r="CL69" s="958"/>
      <c r="CM69" s="956"/>
      <c r="CN69" s="957"/>
      <c r="CO69" s="957"/>
      <c r="CP69" s="957"/>
      <c r="CQ69" s="958"/>
      <c r="CR69" s="956"/>
      <c r="CS69" s="957"/>
      <c r="CT69" s="957"/>
      <c r="CU69" s="957"/>
      <c r="CV69" s="958"/>
      <c r="CW69" s="956"/>
      <c r="CX69" s="957"/>
      <c r="CY69" s="957"/>
      <c r="CZ69" s="957"/>
      <c r="DA69" s="958"/>
      <c r="DB69" s="956"/>
      <c r="DC69" s="957"/>
      <c r="DD69" s="957"/>
      <c r="DE69" s="957"/>
      <c r="DF69" s="958"/>
      <c r="DG69" s="956"/>
      <c r="DH69" s="957"/>
      <c r="DI69" s="957"/>
      <c r="DJ69" s="957"/>
      <c r="DK69" s="958"/>
      <c r="DL69" s="956"/>
      <c r="DM69" s="957"/>
      <c r="DN69" s="957"/>
      <c r="DO69" s="957"/>
      <c r="DP69" s="958"/>
      <c r="DQ69" s="956"/>
      <c r="DR69" s="957"/>
      <c r="DS69" s="957"/>
      <c r="DT69" s="957"/>
      <c r="DU69" s="958"/>
      <c r="DV69" s="945"/>
      <c r="DW69" s="946"/>
      <c r="DX69" s="946"/>
      <c r="DY69" s="946"/>
      <c r="DZ69" s="947"/>
      <c r="EA69" s="230"/>
    </row>
    <row r="70" spans="1:131" ht="26.25" customHeight="1" x14ac:dyDescent="0.15">
      <c r="A70" s="238">
        <v>3</v>
      </c>
      <c r="B70" s="974" t="s">
        <v>552</v>
      </c>
      <c r="C70" s="975"/>
      <c r="D70" s="975"/>
      <c r="E70" s="975"/>
      <c r="F70" s="975"/>
      <c r="G70" s="975"/>
      <c r="H70" s="975"/>
      <c r="I70" s="975"/>
      <c r="J70" s="975"/>
      <c r="K70" s="975"/>
      <c r="L70" s="975"/>
      <c r="M70" s="975"/>
      <c r="N70" s="975"/>
      <c r="O70" s="975"/>
      <c r="P70" s="976"/>
      <c r="Q70" s="977">
        <v>113</v>
      </c>
      <c r="R70" s="971"/>
      <c r="S70" s="971"/>
      <c r="T70" s="971"/>
      <c r="U70" s="971"/>
      <c r="V70" s="971">
        <v>106</v>
      </c>
      <c r="W70" s="971"/>
      <c r="X70" s="971"/>
      <c r="Y70" s="971"/>
      <c r="Z70" s="971"/>
      <c r="AA70" s="971">
        <v>7</v>
      </c>
      <c r="AB70" s="971"/>
      <c r="AC70" s="971"/>
      <c r="AD70" s="971"/>
      <c r="AE70" s="971"/>
      <c r="AF70" s="971">
        <v>7</v>
      </c>
      <c r="AG70" s="971"/>
      <c r="AH70" s="971"/>
      <c r="AI70" s="971"/>
      <c r="AJ70" s="971"/>
      <c r="AK70" s="971">
        <v>15</v>
      </c>
      <c r="AL70" s="971"/>
      <c r="AM70" s="971"/>
      <c r="AN70" s="971"/>
      <c r="AO70" s="971"/>
      <c r="AP70" s="971" t="s">
        <v>549</v>
      </c>
      <c r="AQ70" s="971"/>
      <c r="AR70" s="971"/>
      <c r="AS70" s="971"/>
      <c r="AT70" s="971"/>
      <c r="AU70" s="971" t="s">
        <v>549</v>
      </c>
      <c r="AV70" s="971"/>
      <c r="AW70" s="971"/>
      <c r="AX70" s="971"/>
      <c r="AY70" s="971"/>
      <c r="AZ70" s="972"/>
      <c r="BA70" s="972"/>
      <c r="BB70" s="972"/>
      <c r="BC70" s="972"/>
      <c r="BD70" s="973"/>
      <c r="BE70" s="241"/>
      <c r="BF70" s="241"/>
      <c r="BG70" s="241"/>
      <c r="BH70" s="241"/>
      <c r="BI70" s="241"/>
      <c r="BJ70" s="241"/>
      <c r="BK70" s="241"/>
      <c r="BL70" s="241"/>
      <c r="BM70" s="241"/>
      <c r="BN70" s="241"/>
      <c r="BO70" s="241"/>
      <c r="BP70" s="241"/>
      <c r="BQ70" s="238">
        <v>64</v>
      </c>
      <c r="BR70" s="243"/>
      <c r="BS70" s="945"/>
      <c r="BT70" s="946"/>
      <c r="BU70" s="946"/>
      <c r="BV70" s="946"/>
      <c r="BW70" s="946"/>
      <c r="BX70" s="946"/>
      <c r="BY70" s="946"/>
      <c r="BZ70" s="946"/>
      <c r="CA70" s="946"/>
      <c r="CB70" s="946"/>
      <c r="CC70" s="946"/>
      <c r="CD70" s="946"/>
      <c r="CE70" s="946"/>
      <c r="CF70" s="946"/>
      <c r="CG70" s="955"/>
      <c r="CH70" s="956"/>
      <c r="CI70" s="957"/>
      <c r="CJ70" s="957"/>
      <c r="CK70" s="957"/>
      <c r="CL70" s="958"/>
      <c r="CM70" s="956"/>
      <c r="CN70" s="957"/>
      <c r="CO70" s="957"/>
      <c r="CP70" s="957"/>
      <c r="CQ70" s="958"/>
      <c r="CR70" s="956"/>
      <c r="CS70" s="957"/>
      <c r="CT70" s="957"/>
      <c r="CU70" s="957"/>
      <c r="CV70" s="958"/>
      <c r="CW70" s="956"/>
      <c r="CX70" s="957"/>
      <c r="CY70" s="957"/>
      <c r="CZ70" s="957"/>
      <c r="DA70" s="958"/>
      <c r="DB70" s="956"/>
      <c r="DC70" s="957"/>
      <c r="DD70" s="957"/>
      <c r="DE70" s="957"/>
      <c r="DF70" s="958"/>
      <c r="DG70" s="956"/>
      <c r="DH70" s="957"/>
      <c r="DI70" s="957"/>
      <c r="DJ70" s="957"/>
      <c r="DK70" s="958"/>
      <c r="DL70" s="956"/>
      <c r="DM70" s="957"/>
      <c r="DN70" s="957"/>
      <c r="DO70" s="957"/>
      <c r="DP70" s="958"/>
      <c r="DQ70" s="956"/>
      <c r="DR70" s="957"/>
      <c r="DS70" s="957"/>
      <c r="DT70" s="957"/>
      <c r="DU70" s="958"/>
      <c r="DV70" s="945"/>
      <c r="DW70" s="946"/>
      <c r="DX70" s="946"/>
      <c r="DY70" s="946"/>
      <c r="DZ70" s="947"/>
      <c r="EA70" s="230"/>
    </row>
    <row r="71" spans="1:131" ht="26.25" customHeight="1" x14ac:dyDescent="0.15">
      <c r="A71" s="238">
        <v>4</v>
      </c>
      <c r="B71" s="974" t="s">
        <v>553</v>
      </c>
      <c r="C71" s="975"/>
      <c r="D71" s="975"/>
      <c r="E71" s="975"/>
      <c r="F71" s="975"/>
      <c r="G71" s="975"/>
      <c r="H71" s="975"/>
      <c r="I71" s="975"/>
      <c r="J71" s="975"/>
      <c r="K71" s="975"/>
      <c r="L71" s="975"/>
      <c r="M71" s="975"/>
      <c r="N71" s="975"/>
      <c r="O71" s="975"/>
      <c r="P71" s="976"/>
      <c r="Q71" s="977">
        <v>303</v>
      </c>
      <c r="R71" s="971"/>
      <c r="S71" s="971"/>
      <c r="T71" s="971"/>
      <c r="U71" s="971"/>
      <c r="V71" s="971">
        <v>280</v>
      </c>
      <c r="W71" s="971"/>
      <c r="X71" s="971"/>
      <c r="Y71" s="971"/>
      <c r="Z71" s="971"/>
      <c r="AA71" s="971">
        <v>23</v>
      </c>
      <c r="AB71" s="971"/>
      <c r="AC71" s="971"/>
      <c r="AD71" s="971"/>
      <c r="AE71" s="971"/>
      <c r="AF71" s="971">
        <v>23</v>
      </c>
      <c r="AG71" s="971"/>
      <c r="AH71" s="971"/>
      <c r="AI71" s="971"/>
      <c r="AJ71" s="971"/>
      <c r="AK71" s="971">
        <v>193</v>
      </c>
      <c r="AL71" s="971"/>
      <c r="AM71" s="971"/>
      <c r="AN71" s="971"/>
      <c r="AO71" s="971"/>
      <c r="AP71" s="971" t="s">
        <v>549</v>
      </c>
      <c r="AQ71" s="971"/>
      <c r="AR71" s="971"/>
      <c r="AS71" s="971"/>
      <c r="AT71" s="971"/>
      <c r="AU71" s="971" t="s">
        <v>549</v>
      </c>
      <c r="AV71" s="971"/>
      <c r="AW71" s="971"/>
      <c r="AX71" s="971"/>
      <c r="AY71" s="971"/>
      <c r="AZ71" s="972"/>
      <c r="BA71" s="972"/>
      <c r="BB71" s="972"/>
      <c r="BC71" s="972"/>
      <c r="BD71" s="973"/>
      <c r="BE71" s="241"/>
      <c r="BF71" s="241"/>
      <c r="BG71" s="241"/>
      <c r="BH71" s="241"/>
      <c r="BI71" s="241"/>
      <c r="BJ71" s="241"/>
      <c r="BK71" s="241"/>
      <c r="BL71" s="241"/>
      <c r="BM71" s="241"/>
      <c r="BN71" s="241"/>
      <c r="BO71" s="241"/>
      <c r="BP71" s="241"/>
      <c r="BQ71" s="238">
        <v>65</v>
      </c>
      <c r="BR71" s="243"/>
      <c r="BS71" s="945"/>
      <c r="BT71" s="946"/>
      <c r="BU71" s="946"/>
      <c r="BV71" s="946"/>
      <c r="BW71" s="946"/>
      <c r="BX71" s="946"/>
      <c r="BY71" s="946"/>
      <c r="BZ71" s="946"/>
      <c r="CA71" s="946"/>
      <c r="CB71" s="946"/>
      <c r="CC71" s="946"/>
      <c r="CD71" s="946"/>
      <c r="CE71" s="946"/>
      <c r="CF71" s="946"/>
      <c r="CG71" s="955"/>
      <c r="CH71" s="956"/>
      <c r="CI71" s="957"/>
      <c r="CJ71" s="957"/>
      <c r="CK71" s="957"/>
      <c r="CL71" s="958"/>
      <c r="CM71" s="956"/>
      <c r="CN71" s="957"/>
      <c r="CO71" s="957"/>
      <c r="CP71" s="957"/>
      <c r="CQ71" s="958"/>
      <c r="CR71" s="956"/>
      <c r="CS71" s="957"/>
      <c r="CT71" s="957"/>
      <c r="CU71" s="957"/>
      <c r="CV71" s="958"/>
      <c r="CW71" s="956"/>
      <c r="CX71" s="957"/>
      <c r="CY71" s="957"/>
      <c r="CZ71" s="957"/>
      <c r="DA71" s="958"/>
      <c r="DB71" s="956"/>
      <c r="DC71" s="957"/>
      <c r="DD71" s="957"/>
      <c r="DE71" s="957"/>
      <c r="DF71" s="958"/>
      <c r="DG71" s="956"/>
      <c r="DH71" s="957"/>
      <c r="DI71" s="957"/>
      <c r="DJ71" s="957"/>
      <c r="DK71" s="958"/>
      <c r="DL71" s="956"/>
      <c r="DM71" s="957"/>
      <c r="DN71" s="957"/>
      <c r="DO71" s="957"/>
      <c r="DP71" s="958"/>
      <c r="DQ71" s="956"/>
      <c r="DR71" s="957"/>
      <c r="DS71" s="957"/>
      <c r="DT71" s="957"/>
      <c r="DU71" s="958"/>
      <c r="DV71" s="945"/>
      <c r="DW71" s="946"/>
      <c r="DX71" s="946"/>
      <c r="DY71" s="946"/>
      <c r="DZ71" s="947"/>
      <c r="EA71" s="230"/>
    </row>
    <row r="72" spans="1:131" ht="26.25" customHeight="1" x14ac:dyDescent="0.15">
      <c r="A72" s="238">
        <v>5</v>
      </c>
      <c r="B72" s="974" t="s">
        <v>554</v>
      </c>
      <c r="C72" s="975"/>
      <c r="D72" s="975"/>
      <c r="E72" s="975"/>
      <c r="F72" s="975"/>
      <c r="G72" s="975"/>
      <c r="H72" s="975"/>
      <c r="I72" s="975"/>
      <c r="J72" s="975"/>
      <c r="K72" s="975"/>
      <c r="L72" s="975"/>
      <c r="M72" s="975"/>
      <c r="N72" s="975"/>
      <c r="O72" s="975"/>
      <c r="P72" s="976"/>
      <c r="Q72" s="977">
        <v>14208</v>
      </c>
      <c r="R72" s="971"/>
      <c r="S72" s="971"/>
      <c r="T72" s="971"/>
      <c r="U72" s="971"/>
      <c r="V72" s="971">
        <v>13916</v>
      </c>
      <c r="W72" s="971"/>
      <c r="X72" s="971"/>
      <c r="Y72" s="971"/>
      <c r="Z72" s="971"/>
      <c r="AA72" s="971">
        <v>292</v>
      </c>
      <c r="AB72" s="971"/>
      <c r="AC72" s="971"/>
      <c r="AD72" s="971"/>
      <c r="AE72" s="971"/>
      <c r="AF72" s="971">
        <v>268</v>
      </c>
      <c r="AG72" s="971"/>
      <c r="AH72" s="971"/>
      <c r="AI72" s="971"/>
      <c r="AJ72" s="971"/>
      <c r="AK72" s="971">
        <v>64</v>
      </c>
      <c r="AL72" s="971"/>
      <c r="AM72" s="971"/>
      <c r="AN72" s="971"/>
      <c r="AO72" s="971"/>
      <c r="AP72" s="971">
        <v>4474</v>
      </c>
      <c r="AQ72" s="971"/>
      <c r="AR72" s="971"/>
      <c r="AS72" s="971"/>
      <c r="AT72" s="971"/>
      <c r="AU72" s="971">
        <v>17</v>
      </c>
      <c r="AV72" s="971"/>
      <c r="AW72" s="971"/>
      <c r="AX72" s="971"/>
      <c r="AY72" s="971"/>
      <c r="AZ72" s="972"/>
      <c r="BA72" s="972"/>
      <c r="BB72" s="972"/>
      <c r="BC72" s="972"/>
      <c r="BD72" s="973"/>
      <c r="BE72" s="241"/>
      <c r="BF72" s="241"/>
      <c r="BG72" s="241"/>
      <c r="BH72" s="241"/>
      <c r="BI72" s="241"/>
      <c r="BJ72" s="241"/>
      <c r="BK72" s="241"/>
      <c r="BL72" s="241"/>
      <c r="BM72" s="241"/>
      <c r="BN72" s="241"/>
      <c r="BO72" s="241"/>
      <c r="BP72" s="241"/>
      <c r="BQ72" s="238">
        <v>66</v>
      </c>
      <c r="BR72" s="243"/>
      <c r="BS72" s="945"/>
      <c r="BT72" s="946"/>
      <c r="BU72" s="946"/>
      <c r="BV72" s="946"/>
      <c r="BW72" s="946"/>
      <c r="BX72" s="946"/>
      <c r="BY72" s="946"/>
      <c r="BZ72" s="946"/>
      <c r="CA72" s="946"/>
      <c r="CB72" s="946"/>
      <c r="CC72" s="946"/>
      <c r="CD72" s="946"/>
      <c r="CE72" s="946"/>
      <c r="CF72" s="946"/>
      <c r="CG72" s="955"/>
      <c r="CH72" s="956"/>
      <c r="CI72" s="957"/>
      <c r="CJ72" s="957"/>
      <c r="CK72" s="957"/>
      <c r="CL72" s="958"/>
      <c r="CM72" s="956"/>
      <c r="CN72" s="957"/>
      <c r="CO72" s="957"/>
      <c r="CP72" s="957"/>
      <c r="CQ72" s="958"/>
      <c r="CR72" s="956"/>
      <c r="CS72" s="957"/>
      <c r="CT72" s="957"/>
      <c r="CU72" s="957"/>
      <c r="CV72" s="958"/>
      <c r="CW72" s="956"/>
      <c r="CX72" s="957"/>
      <c r="CY72" s="957"/>
      <c r="CZ72" s="957"/>
      <c r="DA72" s="958"/>
      <c r="DB72" s="956"/>
      <c r="DC72" s="957"/>
      <c r="DD72" s="957"/>
      <c r="DE72" s="957"/>
      <c r="DF72" s="958"/>
      <c r="DG72" s="956"/>
      <c r="DH72" s="957"/>
      <c r="DI72" s="957"/>
      <c r="DJ72" s="957"/>
      <c r="DK72" s="958"/>
      <c r="DL72" s="956"/>
      <c r="DM72" s="957"/>
      <c r="DN72" s="957"/>
      <c r="DO72" s="957"/>
      <c r="DP72" s="958"/>
      <c r="DQ72" s="956"/>
      <c r="DR72" s="957"/>
      <c r="DS72" s="957"/>
      <c r="DT72" s="957"/>
      <c r="DU72" s="958"/>
      <c r="DV72" s="945"/>
      <c r="DW72" s="946"/>
      <c r="DX72" s="946"/>
      <c r="DY72" s="946"/>
      <c r="DZ72" s="947"/>
      <c r="EA72" s="230"/>
    </row>
    <row r="73" spans="1:131" ht="26.25" customHeight="1" x14ac:dyDescent="0.15">
      <c r="A73" s="238">
        <v>6</v>
      </c>
      <c r="B73" s="974" t="s">
        <v>555</v>
      </c>
      <c r="C73" s="975"/>
      <c r="D73" s="975"/>
      <c r="E73" s="975"/>
      <c r="F73" s="975"/>
      <c r="G73" s="975"/>
      <c r="H73" s="975"/>
      <c r="I73" s="975"/>
      <c r="J73" s="975"/>
      <c r="K73" s="975"/>
      <c r="L73" s="975"/>
      <c r="M73" s="975"/>
      <c r="N73" s="975"/>
      <c r="O73" s="975"/>
      <c r="P73" s="976"/>
      <c r="Q73" s="977">
        <v>10926</v>
      </c>
      <c r="R73" s="971"/>
      <c r="S73" s="971"/>
      <c r="T73" s="971"/>
      <c r="U73" s="971"/>
      <c r="V73" s="971">
        <v>10893</v>
      </c>
      <c r="W73" s="971"/>
      <c r="X73" s="971"/>
      <c r="Y73" s="971"/>
      <c r="Z73" s="971"/>
      <c r="AA73" s="971">
        <v>33</v>
      </c>
      <c r="AB73" s="971"/>
      <c r="AC73" s="971"/>
      <c r="AD73" s="971"/>
      <c r="AE73" s="971"/>
      <c r="AF73" s="971">
        <v>3943</v>
      </c>
      <c r="AG73" s="971"/>
      <c r="AH73" s="971"/>
      <c r="AI73" s="971"/>
      <c r="AJ73" s="971"/>
      <c r="AK73" s="971">
        <v>904</v>
      </c>
      <c r="AL73" s="971"/>
      <c r="AM73" s="971"/>
      <c r="AN73" s="971"/>
      <c r="AO73" s="971"/>
      <c r="AP73" s="971">
        <v>4150</v>
      </c>
      <c r="AQ73" s="971"/>
      <c r="AR73" s="971"/>
      <c r="AS73" s="971"/>
      <c r="AT73" s="971"/>
      <c r="AU73" s="971">
        <v>93</v>
      </c>
      <c r="AV73" s="971"/>
      <c r="AW73" s="971"/>
      <c r="AX73" s="971"/>
      <c r="AY73" s="971"/>
      <c r="AZ73" s="972"/>
      <c r="BA73" s="972"/>
      <c r="BB73" s="972"/>
      <c r="BC73" s="972"/>
      <c r="BD73" s="973"/>
      <c r="BE73" s="241"/>
      <c r="BF73" s="241"/>
      <c r="BG73" s="241"/>
      <c r="BH73" s="241"/>
      <c r="BI73" s="241"/>
      <c r="BJ73" s="241"/>
      <c r="BK73" s="241"/>
      <c r="BL73" s="241"/>
      <c r="BM73" s="241"/>
      <c r="BN73" s="241"/>
      <c r="BO73" s="241"/>
      <c r="BP73" s="241"/>
      <c r="BQ73" s="238">
        <v>67</v>
      </c>
      <c r="BR73" s="243"/>
      <c r="BS73" s="945"/>
      <c r="BT73" s="946"/>
      <c r="BU73" s="946"/>
      <c r="BV73" s="946"/>
      <c r="BW73" s="946"/>
      <c r="BX73" s="946"/>
      <c r="BY73" s="946"/>
      <c r="BZ73" s="946"/>
      <c r="CA73" s="946"/>
      <c r="CB73" s="946"/>
      <c r="CC73" s="946"/>
      <c r="CD73" s="946"/>
      <c r="CE73" s="946"/>
      <c r="CF73" s="946"/>
      <c r="CG73" s="955"/>
      <c r="CH73" s="956"/>
      <c r="CI73" s="957"/>
      <c r="CJ73" s="957"/>
      <c r="CK73" s="957"/>
      <c r="CL73" s="958"/>
      <c r="CM73" s="956"/>
      <c r="CN73" s="957"/>
      <c r="CO73" s="957"/>
      <c r="CP73" s="957"/>
      <c r="CQ73" s="958"/>
      <c r="CR73" s="956"/>
      <c r="CS73" s="957"/>
      <c r="CT73" s="957"/>
      <c r="CU73" s="957"/>
      <c r="CV73" s="958"/>
      <c r="CW73" s="956"/>
      <c r="CX73" s="957"/>
      <c r="CY73" s="957"/>
      <c r="CZ73" s="957"/>
      <c r="DA73" s="958"/>
      <c r="DB73" s="956"/>
      <c r="DC73" s="957"/>
      <c r="DD73" s="957"/>
      <c r="DE73" s="957"/>
      <c r="DF73" s="958"/>
      <c r="DG73" s="956"/>
      <c r="DH73" s="957"/>
      <c r="DI73" s="957"/>
      <c r="DJ73" s="957"/>
      <c r="DK73" s="958"/>
      <c r="DL73" s="956"/>
      <c r="DM73" s="957"/>
      <c r="DN73" s="957"/>
      <c r="DO73" s="957"/>
      <c r="DP73" s="958"/>
      <c r="DQ73" s="956"/>
      <c r="DR73" s="957"/>
      <c r="DS73" s="957"/>
      <c r="DT73" s="957"/>
      <c r="DU73" s="958"/>
      <c r="DV73" s="945"/>
      <c r="DW73" s="946"/>
      <c r="DX73" s="946"/>
      <c r="DY73" s="946"/>
      <c r="DZ73" s="947"/>
      <c r="EA73" s="230"/>
    </row>
    <row r="74" spans="1:131" ht="26.25" customHeight="1" x14ac:dyDescent="0.15">
      <c r="A74" s="238">
        <v>7</v>
      </c>
      <c r="B74" s="974"/>
      <c r="C74" s="975"/>
      <c r="D74" s="975"/>
      <c r="E74" s="975"/>
      <c r="F74" s="975"/>
      <c r="G74" s="975"/>
      <c r="H74" s="975"/>
      <c r="I74" s="975"/>
      <c r="J74" s="975"/>
      <c r="K74" s="975"/>
      <c r="L74" s="975"/>
      <c r="M74" s="975"/>
      <c r="N74" s="975"/>
      <c r="O74" s="975"/>
      <c r="P74" s="976"/>
      <c r="Q74" s="977"/>
      <c r="R74" s="971"/>
      <c r="S74" s="971"/>
      <c r="T74" s="971"/>
      <c r="U74" s="971"/>
      <c r="V74" s="971"/>
      <c r="W74" s="971"/>
      <c r="X74" s="971"/>
      <c r="Y74" s="971"/>
      <c r="Z74" s="971"/>
      <c r="AA74" s="971"/>
      <c r="AB74" s="971"/>
      <c r="AC74" s="971"/>
      <c r="AD74" s="971"/>
      <c r="AE74" s="971"/>
      <c r="AF74" s="971"/>
      <c r="AG74" s="971"/>
      <c r="AH74" s="971"/>
      <c r="AI74" s="971"/>
      <c r="AJ74" s="971"/>
      <c r="AK74" s="971"/>
      <c r="AL74" s="971"/>
      <c r="AM74" s="971"/>
      <c r="AN74" s="971"/>
      <c r="AO74" s="971"/>
      <c r="AP74" s="971"/>
      <c r="AQ74" s="971"/>
      <c r="AR74" s="971"/>
      <c r="AS74" s="971"/>
      <c r="AT74" s="971"/>
      <c r="AU74" s="971"/>
      <c r="AV74" s="971"/>
      <c r="AW74" s="971"/>
      <c r="AX74" s="971"/>
      <c r="AY74" s="971"/>
      <c r="AZ74" s="972"/>
      <c r="BA74" s="972"/>
      <c r="BB74" s="972"/>
      <c r="BC74" s="972"/>
      <c r="BD74" s="973"/>
      <c r="BE74" s="241"/>
      <c r="BF74" s="241"/>
      <c r="BG74" s="241"/>
      <c r="BH74" s="241"/>
      <c r="BI74" s="241"/>
      <c r="BJ74" s="241"/>
      <c r="BK74" s="241"/>
      <c r="BL74" s="241"/>
      <c r="BM74" s="241"/>
      <c r="BN74" s="241"/>
      <c r="BO74" s="241"/>
      <c r="BP74" s="241"/>
      <c r="BQ74" s="238">
        <v>68</v>
      </c>
      <c r="BR74" s="243"/>
      <c r="BS74" s="945"/>
      <c r="BT74" s="946"/>
      <c r="BU74" s="946"/>
      <c r="BV74" s="946"/>
      <c r="BW74" s="946"/>
      <c r="BX74" s="946"/>
      <c r="BY74" s="946"/>
      <c r="BZ74" s="946"/>
      <c r="CA74" s="946"/>
      <c r="CB74" s="946"/>
      <c r="CC74" s="946"/>
      <c r="CD74" s="946"/>
      <c r="CE74" s="946"/>
      <c r="CF74" s="946"/>
      <c r="CG74" s="955"/>
      <c r="CH74" s="956"/>
      <c r="CI74" s="957"/>
      <c r="CJ74" s="957"/>
      <c r="CK74" s="957"/>
      <c r="CL74" s="958"/>
      <c r="CM74" s="956"/>
      <c r="CN74" s="957"/>
      <c r="CO74" s="957"/>
      <c r="CP74" s="957"/>
      <c r="CQ74" s="958"/>
      <c r="CR74" s="956"/>
      <c r="CS74" s="957"/>
      <c r="CT74" s="957"/>
      <c r="CU74" s="957"/>
      <c r="CV74" s="958"/>
      <c r="CW74" s="956"/>
      <c r="CX74" s="957"/>
      <c r="CY74" s="957"/>
      <c r="CZ74" s="957"/>
      <c r="DA74" s="958"/>
      <c r="DB74" s="956"/>
      <c r="DC74" s="957"/>
      <c r="DD74" s="957"/>
      <c r="DE74" s="957"/>
      <c r="DF74" s="958"/>
      <c r="DG74" s="956"/>
      <c r="DH74" s="957"/>
      <c r="DI74" s="957"/>
      <c r="DJ74" s="957"/>
      <c r="DK74" s="958"/>
      <c r="DL74" s="956"/>
      <c r="DM74" s="957"/>
      <c r="DN74" s="957"/>
      <c r="DO74" s="957"/>
      <c r="DP74" s="958"/>
      <c r="DQ74" s="956"/>
      <c r="DR74" s="957"/>
      <c r="DS74" s="957"/>
      <c r="DT74" s="957"/>
      <c r="DU74" s="958"/>
      <c r="DV74" s="945"/>
      <c r="DW74" s="946"/>
      <c r="DX74" s="946"/>
      <c r="DY74" s="946"/>
      <c r="DZ74" s="947"/>
      <c r="EA74" s="230"/>
    </row>
    <row r="75" spans="1:131" ht="26.25" customHeight="1" x14ac:dyDescent="0.15">
      <c r="A75" s="238">
        <v>8</v>
      </c>
      <c r="B75" s="974"/>
      <c r="C75" s="975"/>
      <c r="D75" s="975"/>
      <c r="E75" s="975"/>
      <c r="F75" s="975"/>
      <c r="G75" s="975"/>
      <c r="H75" s="975"/>
      <c r="I75" s="975"/>
      <c r="J75" s="975"/>
      <c r="K75" s="975"/>
      <c r="L75" s="975"/>
      <c r="M75" s="975"/>
      <c r="N75" s="975"/>
      <c r="O75" s="975"/>
      <c r="P75" s="976"/>
      <c r="Q75" s="978"/>
      <c r="R75" s="979"/>
      <c r="S75" s="979"/>
      <c r="T75" s="979"/>
      <c r="U75" s="980"/>
      <c r="V75" s="981"/>
      <c r="W75" s="979"/>
      <c r="X75" s="979"/>
      <c r="Y75" s="979"/>
      <c r="Z75" s="980"/>
      <c r="AA75" s="981"/>
      <c r="AB75" s="979"/>
      <c r="AC75" s="979"/>
      <c r="AD75" s="979"/>
      <c r="AE75" s="980"/>
      <c r="AF75" s="981"/>
      <c r="AG75" s="979"/>
      <c r="AH75" s="979"/>
      <c r="AI75" s="979"/>
      <c r="AJ75" s="980"/>
      <c r="AK75" s="981"/>
      <c r="AL75" s="979"/>
      <c r="AM75" s="979"/>
      <c r="AN75" s="979"/>
      <c r="AO75" s="980"/>
      <c r="AP75" s="981"/>
      <c r="AQ75" s="979"/>
      <c r="AR75" s="979"/>
      <c r="AS75" s="979"/>
      <c r="AT75" s="980"/>
      <c r="AU75" s="981"/>
      <c r="AV75" s="979"/>
      <c r="AW75" s="979"/>
      <c r="AX75" s="979"/>
      <c r="AY75" s="980"/>
      <c r="AZ75" s="972"/>
      <c r="BA75" s="972"/>
      <c r="BB75" s="972"/>
      <c r="BC75" s="972"/>
      <c r="BD75" s="973"/>
      <c r="BE75" s="241"/>
      <c r="BF75" s="241"/>
      <c r="BG75" s="241"/>
      <c r="BH75" s="241"/>
      <c r="BI75" s="241"/>
      <c r="BJ75" s="241"/>
      <c r="BK75" s="241"/>
      <c r="BL75" s="241"/>
      <c r="BM75" s="241"/>
      <c r="BN75" s="241"/>
      <c r="BO75" s="241"/>
      <c r="BP75" s="241"/>
      <c r="BQ75" s="238">
        <v>69</v>
      </c>
      <c r="BR75" s="243"/>
      <c r="BS75" s="945"/>
      <c r="BT75" s="946"/>
      <c r="BU75" s="946"/>
      <c r="BV75" s="946"/>
      <c r="BW75" s="946"/>
      <c r="BX75" s="946"/>
      <c r="BY75" s="946"/>
      <c r="BZ75" s="946"/>
      <c r="CA75" s="946"/>
      <c r="CB75" s="946"/>
      <c r="CC75" s="946"/>
      <c r="CD75" s="946"/>
      <c r="CE75" s="946"/>
      <c r="CF75" s="946"/>
      <c r="CG75" s="955"/>
      <c r="CH75" s="956"/>
      <c r="CI75" s="957"/>
      <c r="CJ75" s="957"/>
      <c r="CK75" s="957"/>
      <c r="CL75" s="958"/>
      <c r="CM75" s="956"/>
      <c r="CN75" s="957"/>
      <c r="CO75" s="957"/>
      <c r="CP75" s="957"/>
      <c r="CQ75" s="958"/>
      <c r="CR75" s="956"/>
      <c r="CS75" s="957"/>
      <c r="CT75" s="957"/>
      <c r="CU75" s="957"/>
      <c r="CV75" s="958"/>
      <c r="CW75" s="956"/>
      <c r="CX75" s="957"/>
      <c r="CY75" s="957"/>
      <c r="CZ75" s="957"/>
      <c r="DA75" s="958"/>
      <c r="DB75" s="956"/>
      <c r="DC75" s="957"/>
      <c r="DD75" s="957"/>
      <c r="DE75" s="957"/>
      <c r="DF75" s="958"/>
      <c r="DG75" s="956"/>
      <c r="DH75" s="957"/>
      <c r="DI75" s="957"/>
      <c r="DJ75" s="957"/>
      <c r="DK75" s="958"/>
      <c r="DL75" s="956"/>
      <c r="DM75" s="957"/>
      <c r="DN75" s="957"/>
      <c r="DO75" s="957"/>
      <c r="DP75" s="958"/>
      <c r="DQ75" s="956"/>
      <c r="DR75" s="957"/>
      <c r="DS75" s="957"/>
      <c r="DT75" s="957"/>
      <c r="DU75" s="958"/>
      <c r="DV75" s="945"/>
      <c r="DW75" s="946"/>
      <c r="DX75" s="946"/>
      <c r="DY75" s="946"/>
      <c r="DZ75" s="947"/>
      <c r="EA75" s="230"/>
    </row>
    <row r="76" spans="1:131" ht="26.25" customHeight="1" x14ac:dyDescent="0.15">
      <c r="A76" s="238">
        <v>9</v>
      </c>
      <c r="B76" s="974"/>
      <c r="C76" s="975"/>
      <c r="D76" s="975"/>
      <c r="E76" s="975"/>
      <c r="F76" s="975"/>
      <c r="G76" s="975"/>
      <c r="H76" s="975"/>
      <c r="I76" s="975"/>
      <c r="J76" s="975"/>
      <c r="K76" s="975"/>
      <c r="L76" s="975"/>
      <c r="M76" s="975"/>
      <c r="N76" s="975"/>
      <c r="O76" s="975"/>
      <c r="P76" s="976"/>
      <c r="Q76" s="978"/>
      <c r="R76" s="979"/>
      <c r="S76" s="979"/>
      <c r="T76" s="979"/>
      <c r="U76" s="980"/>
      <c r="V76" s="981"/>
      <c r="W76" s="979"/>
      <c r="X76" s="979"/>
      <c r="Y76" s="979"/>
      <c r="Z76" s="980"/>
      <c r="AA76" s="981"/>
      <c r="AB76" s="979"/>
      <c r="AC76" s="979"/>
      <c r="AD76" s="979"/>
      <c r="AE76" s="980"/>
      <c r="AF76" s="981"/>
      <c r="AG76" s="979"/>
      <c r="AH76" s="979"/>
      <c r="AI76" s="979"/>
      <c r="AJ76" s="980"/>
      <c r="AK76" s="981"/>
      <c r="AL76" s="979"/>
      <c r="AM76" s="979"/>
      <c r="AN76" s="979"/>
      <c r="AO76" s="980"/>
      <c r="AP76" s="981"/>
      <c r="AQ76" s="979"/>
      <c r="AR76" s="979"/>
      <c r="AS76" s="979"/>
      <c r="AT76" s="980"/>
      <c r="AU76" s="981"/>
      <c r="AV76" s="979"/>
      <c r="AW76" s="979"/>
      <c r="AX76" s="979"/>
      <c r="AY76" s="980"/>
      <c r="AZ76" s="972"/>
      <c r="BA76" s="972"/>
      <c r="BB76" s="972"/>
      <c r="BC76" s="972"/>
      <c r="BD76" s="973"/>
      <c r="BE76" s="241"/>
      <c r="BF76" s="241"/>
      <c r="BG76" s="241"/>
      <c r="BH76" s="241"/>
      <c r="BI76" s="241"/>
      <c r="BJ76" s="241"/>
      <c r="BK76" s="241"/>
      <c r="BL76" s="241"/>
      <c r="BM76" s="241"/>
      <c r="BN76" s="241"/>
      <c r="BO76" s="241"/>
      <c r="BP76" s="241"/>
      <c r="BQ76" s="238">
        <v>70</v>
      </c>
      <c r="BR76" s="243"/>
      <c r="BS76" s="945"/>
      <c r="BT76" s="946"/>
      <c r="BU76" s="946"/>
      <c r="BV76" s="946"/>
      <c r="BW76" s="946"/>
      <c r="BX76" s="946"/>
      <c r="BY76" s="946"/>
      <c r="BZ76" s="946"/>
      <c r="CA76" s="946"/>
      <c r="CB76" s="946"/>
      <c r="CC76" s="946"/>
      <c r="CD76" s="946"/>
      <c r="CE76" s="946"/>
      <c r="CF76" s="946"/>
      <c r="CG76" s="955"/>
      <c r="CH76" s="956"/>
      <c r="CI76" s="957"/>
      <c r="CJ76" s="957"/>
      <c r="CK76" s="957"/>
      <c r="CL76" s="958"/>
      <c r="CM76" s="956"/>
      <c r="CN76" s="957"/>
      <c r="CO76" s="957"/>
      <c r="CP76" s="957"/>
      <c r="CQ76" s="958"/>
      <c r="CR76" s="956"/>
      <c r="CS76" s="957"/>
      <c r="CT76" s="957"/>
      <c r="CU76" s="957"/>
      <c r="CV76" s="958"/>
      <c r="CW76" s="956"/>
      <c r="CX76" s="957"/>
      <c r="CY76" s="957"/>
      <c r="CZ76" s="957"/>
      <c r="DA76" s="958"/>
      <c r="DB76" s="956"/>
      <c r="DC76" s="957"/>
      <c r="DD76" s="957"/>
      <c r="DE76" s="957"/>
      <c r="DF76" s="958"/>
      <c r="DG76" s="956"/>
      <c r="DH76" s="957"/>
      <c r="DI76" s="957"/>
      <c r="DJ76" s="957"/>
      <c r="DK76" s="958"/>
      <c r="DL76" s="956"/>
      <c r="DM76" s="957"/>
      <c r="DN76" s="957"/>
      <c r="DO76" s="957"/>
      <c r="DP76" s="958"/>
      <c r="DQ76" s="956"/>
      <c r="DR76" s="957"/>
      <c r="DS76" s="957"/>
      <c r="DT76" s="957"/>
      <c r="DU76" s="958"/>
      <c r="DV76" s="945"/>
      <c r="DW76" s="946"/>
      <c r="DX76" s="946"/>
      <c r="DY76" s="946"/>
      <c r="DZ76" s="947"/>
      <c r="EA76" s="230"/>
    </row>
    <row r="77" spans="1:131" ht="26.25" customHeight="1" x14ac:dyDescent="0.15">
      <c r="A77" s="238">
        <v>10</v>
      </c>
      <c r="B77" s="974"/>
      <c r="C77" s="975"/>
      <c r="D77" s="975"/>
      <c r="E77" s="975"/>
      <c r="F77" s="975"/>
      <c r="G77" s="975"/>
      <c r="H77" s="975"/>
      <c r="I77" s="975"/>
      <c r="J77" s="975"/>
      <c r="K77" s="975"/>
      <c r="L77" s="975"/>
      <c r="M77" s="975"/>
      <c r="N77" s="975"/>
      <c r="O77" s="975"/>
      <c r="P77" s="976"/>
      <c r="Q77" s="978"/>
      <c r="R77" s="979"/>
      <c r="S77" s="979"/>
      <c r="T77" s="979"/>
      <c r="U77" s="980"/>
      <c r="V77" s="981"/>
      <c r="W77" s="979"/>
      <c r="X77" s="979"/>
      <c r="Y77" s="979"/>
      <c r="Z77" s="980"/>
      <c r="AA77" s="981"/>
      <c r="AB77" s="979"/>
      <c r="AC77" s="979"/>
      <c r="AD77" s="979"/>
      <c r="AE77" s="980"/>
      <c r="AF77" s="981"/>
      <c r="AG77" s="979"/>
      <c r="AH77" s="979"/>
      <c r="AI77" s="979"/>
      <c r="AJ77" s="980"/>
      <c r="AK77" s="981"/>
      <c r="AL77" s="979"/>
      <c r="AM77" s="979"/>
      <c r="AN77" s="979"/>
      <c r="AO77" s="980"/>
      <c r="AP77" s="981"/>
      <c r="AQ77" s="979"/>
      <c r="AR77" s="979"/>
      <c r="AS77" s="979"/>
      <c r="AT77" s="980"/>
      <c r="AU77" s="981"/>
      <c r="AV77" s="979"/>
      <c r="AW77" s="979"/>
      <c r="AX77" s="979"/>
      <c r="AY77" s="980"/>
      <c r="AZ77" s="972"/>
      <c r="BA77" s="972"/>
      <c r="BB77" s="972"/>
      <c r="BC77" s="972"/>
      <c r="BD77" s="973"/>
      <c r="BE77" s="241"/>
      <c r="BF77" s="241"/>
      <c r="BG77" s="241"/>
      <c r="BH77" s="241"/>
      <c r="BI77" s="241"/>
      <c r="BJ77" s="241"/>
      <c r="BK77" s="241"/>
      <c r="BL77" s="241"/>
      <c r="BM77" s="241"/>
      <c r="BN77" s="241"/>
      <c r="BO77" s="241"/>
      <c r="BP77" s="241"/>
      <c r="BQ77" s="238">
        <v>71</v>
      </c>
      <c r="BR77" s="243"/>
      <c r="BS77" s="945"/>
      <c r="BT77" s="946"/>
      <c r="BU77" s="946"/>
      <c r="BV77" s="946"/>
      <c r="BW77" s="946"/>
      <c r="BX77" s="946"/>
      <c r="BY77" s="946"/>
      <c r="BZ77" s="946"/>
      <c r="CA77" s="946"/>
      <c r="CB77" s="946"/>
      <c r="CC77" s="946"/>
      <c r="CD77" s="946"/>
      <c r="CE77" s="946"/>
      <c r="CF77" s="946"/>
      <c r="CG77" s="955"/>
      <c r="CH77" s="956"/>
      <c r="CI77" s="957"/>
      <c r="CJ77" s="957"/>
      <c r="CK77" s="957"/>
      <c r="CL77" s="958"/>
      <c r="CM77" s="956"/>
      <c r="CN77" s="957"/>
      <c r="CO77" s="957"/>
      <c r="CP77" s="957"/>
      <c r="CQ77" s="958"/>
      <c r="CR77" s="956"/>
      <c r="CS77" s="957"/>
      <c r="CT77" s="957"/>
      <c r="CU77" s="957"/>
      <c r="CV77" s="958"/>
      <c r="CW77" s="956"/>
      <c r="CX77" s="957"/>
      <c r="CY77" s="957"/>
      <c r="CZ77" s="957"/>
      <c r="DA77" s="958"/>
      <c r="DB77" s="956"/>
      <c r="DC77" s="957"/>
      <c r="DD77" s="957"/>
      <c r="DE77" s="957"/>
      <c r="DF77" s="958"/>
      <c r="DG77" s="956"/>
      <c r="DH77" s="957"/>
      <c r="DI77" s="957"/>
      <c r="DJ77" s="957"/>
      <c r="DK77" s="958"/>
      <c r="DL77" s="956"/>
      <c r="DM77" s="957"/>
      <c r="DN77" s="957"/>
      <c r="DO77" s="957"/>
      <c r="DP77" s="958"/>
      <c r="DQ77" s="956"/>
      <c r="DR77" s="957"/>
      <c r="DS77" s="957"/>
      <c r="DT77" s="957"/>
      <c r="DU77" s="958"/>
      <c r="DV77" s="945"/>
      <c r="DW77" s="946"/>
      <c r="DX77" s="946"/>
      <c r="DY77" s="946"/>
      <c r="DZ77" s="947"/>
      <c r="EA77" s="230"/>
    </row>
    <row r="78" spans="1:131" ht="26.25" customHeight="1" x14ac:dyDescent="0.15">
      <c r="A78" s="238">
        <v>11</v>
      </c>
      <c r="B78" s="974"/>
      <c r="C78" s="975"/>
      <c r="D78" s="975"/>
      <c r="E78" s="975"/>
      <c r="F78" s="975"/>
      <c r="G78" s="975"/>
      <c r="H78" s="975"/>
      <c r="I78" s="975"/>
      <c r="J78" s="975"/>
      <c r="K78" s="975"/>
      <c r="L78" s="975"/>
      <c r="M78" s="975"/>
      <c r="N78" s="975"/>
      <c r="O78" s="975"/>
      <c r="P78" s="976"/>
      <c r="Q78" s="977"/>
      <c r="R78" s="971"/>
      <c r="S78" s="971"/>
      <c r="T78" s="971"/>
      <c r="U78" s="971"/>
      <c r="V78" s="971"/>
      <c r="W78" s="971"/>
      <c r="X78" s="971"/>
      <c r="Y78" s="971"/>
      <c r="Z78" s="971"/>
      <c r="AA78" s="971"/>
      <c r="AB78" s="971"/>
      <c r="AC78" s="971"/>
      <c r="AD78" s="971"/>
      <c r="AE78" s="971"/>
      <c r="AF78" s="971"/>
      <c r="AG78" s="971"/>
      <c r="AH78" s="971"/>
      <c r="AI78" s="971"/>
      <c r="AJ78" s="971"/>
      <c r="AK78" s="971"/>
      <c r="AL78" s="971"/>
      <c r="AM78" s="971"/>
      <c r="AN78" s="971"/>
      <c r="AO78" s="971"/>
      <c r="AP78" s="971"/>
      <c r="AQ78" s="971"/>
      <c r="AR78" s="971"/>
      <c r="AS78" s="971"/>
      <c r="AT78" s="971"/>
      <c r="AU78" s="971"/>
      <c r="AV78" s="971"/>
      <c r="AW78" s="971"/>
      <c r="AX78" s="971"/>
      <c r="AY78" s="971"/>
      <c r="AZ78" s="972"/>
      <c r="BA78" s="972"/>
      <c r="BB78" s="972"/>
      <c r="BC78" s="972"/>
      <c r="BD78" s="973"/>
      <c r="BE78" s="241"/>
      <c r="BF78" s="241"/>
      <c r="BG78" s="241"/>
      <c r="BH78" s="241"/>
      <c r="BI78" s="241"/>
      <c r="BJ78" s="230"/>
      <c r="BK78" s="230"/>
      <c r="BL78" s="230"/>
      <c r="BM78" s="230"/>
      <c r="BN78" s="230"/>
      <c r="BO78" s="241"/>
      <c r="BP78" s="241"/>
      <c r="BQ78" s="238">
        <v>72</v>
      </c>
      <c r="BR78" s="243"/>
      <c r="BS78" s="945"/>
      <c r="BT78" s="946"/>
      <c r="BU78" s="946"/>
      <c r="BV78" s="946"/>
      <c r="BW78" s="946"/>
      <c r="BX78" s="946"/>
      <c r="BY78" s="946"/>
      <c r="BZ78" s="946"/>
      <c r="CA78" s="946"/>
      <c r="CB78" s="946"/>
      <c r="CC78" s="946"/>
      <c r="CD78" s="946"/>
      <c r="CE78" s="946"/>
      <c r="CF78" s="946"/>
      <c r="CG78" s="955"/>
      <c r="CH78" s="956"/>
      <c r="CI78" s="957"/>
      <c r="CJ78" s="957"/>
      <c r="CK78" s="957"/>
      <c r="CL78" s="958"/>
      <c r="CM78" s="956"/>
      <c r="CN78" s="957"/>
      <c r="CO78" s="957"/>
      <c r="CP78" s="957"/>
      <c r="CQ78" s="958"/>
      <c r="CR78" s="956"/>
      <c r="CS78" s="957"/>
      <c r="CT78" s="957"/>
      <c r="CU78" s="957"/>
      <c r="CV78" s="958"/>
      <c r="CW78" s="956"/>
      <c r="CX78" s="957"/>
      <c r="CY78" s="957"/>
      <c r="CZ78" s="957"/>
      <c r="DA78" s="958"/>
      <c r="DB78" s="956"/>
      <c r="DC78" s="957"/>
      <c r="DD78" s="957"/>
      <c r="DE78" s="957"/>
      <c r="DF78" s="958"/>
      <c r="DG78" s="956"/>
      <c r="DH78" s="957"/>
      <c r="DI78" s="957"/>
      <c r="DJ78" s="957"/>
      <c r="DK78" s="958"/>
      <c r="DL78" s="956"/>
      <c r="DM78" s="957"/>
      <c r="DN78" s="957"/>
      <c r="DO78" s="957"/>
      <c r="DP78" s="958"/>
      <c r="DQ78" s="956"/>
      <c r="DR78" s="957"/>
      <c r="DS78" s="957"/>
      <c r="DT78" s="957"/>
      <c r="DU78" s="958"/>
      <c r="DV78" s="945"/>
      <c r="DW78" s="946"/>
      <c r="DX78" s="946"/>
      <c r="DY78" s="946"/>
      <c r="DZ78" s="947"/>
      <c r="EA78" s="230"/>
    </row>
    <row r="79" spans="1:131" ht="26.25" customHeight="1" x14ac:dyDescent="0.15">
      <c r="A79" s="238">
        <v>12</v>
      </c>
      <c r="B79" s="974"/>
      <c r="C79" s="975"/>
      <c r="D79" s="975"/>
      <c r="E79" s="975"/>
      <c r="F79" s="975"/>
      <c r="G79" s="975"/>
      <c r="H79" s="975"/>
      <c r="I79" s="975"/>
      <c r="J79" s="975"/>
      <c r="K79" s="975"/>
      <c r="L79" s="975"/>
      <c r="M79" s="975"/>
      <c r="N79" s="975"/>
      <c r="O79" s="975"/>
      <c r="P79" s="976"/>
      <c r="Q79" s="977"/>
      <c r="R79" s="971"/>
      <c r="S79" s="971"/>
      <c r="T79" s="971"/>
      <c r="U79" s="971"/>
      <c r="V79" s="971"/>
      <c r="W79" s="971"/>
      <c r="X79" s="971"/>
      <c r="Y79" s="971"/>
      <c r="Z79" s="971"/>
      <c r="AA79" s="971"/>
      <c r="AB79" s="971"/>
      <c r="AC79" s="971"/>
      <c r="AD79" s="971"/>
      <c r="AE79" s="971"/>
      <c r="AF79" s="971"/>
      <c r="AG79" s="971"/>
      <c r="AH79" s="971"/>
      <c r="AI79" s="971"/>
      <c r="AJ79" s="971"/>
      <c r="AK79" s="971"/>
      <c r="AL79" s="971"/>
      <c r="AM79" s="971"/>
      <c r="AN79" s="971"/>
      <c r="AO79" s="971"/>
      <c r="AP79" s="971"/>
      <c r="AQ79" s="971"/>
      <c r="AR79" s="971"/>
      <c r="AS79" s="971"/>
      <c r="AT79" s="971"/>
      <c r="AU79" s="971"/>
      <c r="AV79" s="971"/>
      <c r="AW79" s="971"/>
      <c r="AX79" s="971"/>
      <c r="AY79" s="971"/>
      <c r="AZ79" s="972"/>
      <c r="BA79" s="972"/>
      <c r="BB79" s="972"/>
      <c r="BC79" s="972"/>
      <c r="BD79" s="973"/>
      <c r="BE79" s="241"/>
      <c r="BF79" s="241"/>
      <c r="BG79" s="241"/>
      <c r="BH79" s="241"/>
      <c r="BI79" s="241"/>
      <c r="BJ79" s="230"/>
      <c r="BK79" s="230"/>
      <c r="BL79" s="230"/>
      <c r="BM79" s="230"/>
      <c r="BN79" s="230"/>
      <c r="BO79" s="241"/>
      <c r="BP79" s="241"/>
      <c r="BQ79" s="238">
        <v>73</v>
      </c>
      <c r="BR79" s="243"/>
      <c r="BS79" s="945"/>
      <c r="BT79" s="946"/>
      <c r="BU79" s="946"/>
      <c r="BV79" s="946"/>
      <c r="BW79" s="946"/>
      <c r="BX79" s="946"/>
      <c r="BY79" s="946"/>
      <c r="BZ79" s="946"/>
      <c r="CA79" s="946"/>
      <c r="CB79" s="946"/>
      <c r="CC79" s="946"/>
      <c r="CD79" s="946"/>
      <c r="CE79" s="946"/>
      <c r="CF79" s="946"/>
      <c r="CG79" s="955"/>
      <c r="CH79" s="956"/>
      <c r="CI79" s="957"/>
      <c r="CJ79" s="957"/>
      <c r="CK79" s="957"/>
      <c r="CL79" s="958"/>
      <c r="CM79" s="956"/>
      <c r="CN79" s="957"/>
      <c r="CO79" s="957"/>
      <c r="CP79" s="957"/>
      <c r="CQ79" s="958"/>
      <c r="CR79" s="956"/>
      <c r="CS79" s="957"/>
      <c r="CT79" s="957"/>
      <c r="CU79" s="957"/>
      <c r="CV79" s="958"/>
      <c r="CW79" s="956"/>
      <c r="CX79" s="957"/>
      <c r="CY79" s="957"/>
      <c r="CZ79" s="957"/>
      <c r="DA79" s="958"/>
      <c r="DB79" s="956"/>
      <c r="DC79" s="957"/>
      <c r="DD79" s="957"/>
      <c r="DE79" s="957"/>
      <c r="DF79" s="958"/>
      <c r="DG79" s="956"/>
      <c r="DH79" s="957"/>
      <c r="DI79" s="957"/>
      <c r="DJ79" s="957"/>
      <c r="DK79" s="958"/>
      <c r="DL79" s="956"/>
      <c r="DM79" s="957"/>
      <c r="DN79" s="957"/>
      <c r="DO79" s="957"/>
      <c r="DP79" s="958"/>
      <c r="DQ79" s="956"/>
      <c r="DR79" s="957"/>
      <c r="DS79" s="957"/>
      <c r="DT79" s="957"/>
      <c r="DU79" s="958"/>
      <c r="DV79" s="945"/>
      <c r="DW79" s="946"/>
      <c r="DX79" s="946"/>
      <c r="DY79" s="946"/>
      <c r="DZ79" s="947"/>
      <c r="EA79" s="230"/>
    </row>
    <row r="80" spans="1:131" ht="26.25" customHeight="1" x14ac:dyDescent="0.15">
      <c r="A80" s="238">
        <v>13</v>
      </c>
      <c r="B80" s="974"/>
      <c r="C80" s="975"/>
      <c r="D80" s="975"/>
      <c r="E80" s="975"/>
      <c r="F80" s="975"/>
      <c r="G80" s="975"/>
      <c r="H80" s="975"/>
      <c r="I80" s="975"/>
      <c r="J80" s="975"/>
      <c r="K80" s="975"/>
      <c r="L80" s="975"/>
      <c r="M80" s="975"/>
      <c r="N80" s="975"/>
      <c r="O80" s="975"/>
      <c r="P80" s="976"/>
      <c r="Q80" s="977"/>
      <c r="R80" s="971"/>
      <c r="S80" s="971"/>
      <c r="T80" s="971"/>
      <c r="U80" s="971"/>
      <c r="V80" s="971"/>
      <c r="W80" s="971"/>
      <c r="X80" s="971"/>
      <c r="Y80" s="971"/>
      <c r="Z80" s="971"/>
      <c r="AA80" s="971"/>
      <c r="AB80" s="971"/>
      <c r="AC80" s="971"/>
      <c r="AD80" s="971"/>
      <c r="AE80" s="971"/>
      <c r="AF80" s="971"/>
      <c r="AG80" s="971"/>
      <c r="AH80" s="971"/>
      <c r="AI80" s="971"/>
      <c r="AJ80" s="971"/>
      <c r="AK80" s="971"/>
      <c r="AL80" s="971"/>
      <c r="AM80" s="971"/>
      <c r="AN80" s="971"/>
      <c r="AO80" s="971"/>
      <c r="AP80" s="971"/>
      <c r="AQ80" s="971"/>
      <c r="AR80" s="971"/>
      <c r="AS80" s="971"/>
      <c r="AT80" s="971"/>
      <c r="AU80" s="971"/>
      <c r="AV80" s="971"/>
      <c r="AW80" s="971"/>
      <c r="AX80" s="971"/>
      <c r="AY80" s="971"/>
      <c r="AZ80" s="972"/>
      <c r="BA80" s="972"/>
      <c r="BB80" s="972"/>
      <c r="BC80" s="972"/>
      <c r="BD80" s="973"/>
      <c r="BE80" s="241"/>
      <c r="BF80" s="241"/>
      <c r="BG80" s="241"/>
      <c r="BH80" s="241"/>
      <c r="BI80" s="241"/>
      <c r="BJ80" s="241"/>
      <c r="BK80" s="241"/>
      <c r="BL80" s="241"/>
      <c r="BM80" s="241"/>
      <c r="BN80" s="241"/>
      <c r="BO80" s="241"/>
      <c r="BP80" s="241"/>
      <c r="BQ80" s="238">
        <v>74</v>
      </c>
      <c r="BR80" s="243"/>
      <c r="BS80" s="945"/>
      <c r="BT80" s="946"/>
      <c r="BU80" s="946"/>
      <c r="BV80" s="946"/>
      <c r="BW80" s="946"/>
      <c r="BX80" s="946"/>
      <c r="BY80" s="946"/>
      <c r="BZ80" s="946"/>
      <c r="CA80" s="946"/>
      <c r="CB80" s="946"/>
      <c r="CC80" s="946"/>
      <c r="CD80" s="946"/>
      <c r="CE80" s="946"/>
      <c r="CF80" s="946"/>
      <c r="CG80" s="955"/>
      <c r="CH80" s="956"/>
      <c r="CI80" s="957"/>
      <c r="CJ80" s="957"/>
      <c r="CK80" s="957"/>
      <c r="CL80" s="958"/>
      <c r="CM80" s="956"/>
      <c r="CN80" s="957"/>
      <c r="CO80" s="957"/>
      <c r="CP80" s="957"/>
      <c r="CQ80" s="958"/>
      <c r="CR80" s="956"/>
      <c r="CS80" s="957"/>
      <c r="CT80" s="957"/>
      <c r="CU80" s="957"/>
      <c r="CV80" s="958"/>
      <c r="CW80" s="956"/>
      <c r="CX80" s="957"/>
      <c r="CY80" s="957"/>
      <c r="CZ80" s="957"/>
      <c r="DA80" s="958"/>
      <c r="DB80" s="956"/>
      <c r="DC80" s="957"/>
      <c r="DD80" s="957"/>
      <c r="DE80" s="957"/>
      <c r="DF80" s="958"/>
      <c r="DG80" s="956"/>
      <c r="DH80" s="957"/>
      <c r="DI80" s="957"/>
      <c r="DJ80" s="957"/>
      <c r="DK80" s="958"/>
      <c r="DL80" s="956"/>
      <c r="DM80" s="957"/>
      <c r="DN80" s="957"/>
      <c r="DO80" s="957"/>
      <c r="DP80" s="958"/>
      <c r="DQ80" s="956"/>
      <c r="DR80" s="957"/>
      <c r="DS80" s="957"/>
      <c r="DT80" s="957"/>
      <c r="DU80" s="958"/>
      <c r="DV80" s="945"/>
      <c r="DW80" s="946"/>
      <c r="DX80" s="946"/>
      <c r="DY80" s="946"/>
      <c r="DZ80" s="947"/>
      <c r="EA80" s="230"/>
    </row>
    <row r="81" spans="1:131" ht="26.25" customHeight="1" x14ac:dyDescent="0.15">
      <c r="A81" s="238">
        <v>14</v>
      </c>
      <c r="B81" s="974"/>
      <c r="C81" s="975"/>
      <c r="D81" s="975"/>
      <c r="E81" s="975"/>
      <c r="F81" s="975"/>
      <c r="G81" s="975"/>
      <c r="H81" s="975"/>
      <c r="I81" s="975"/>
      <c r="J81" s="975"/>
      <c r="K81" s="975"/>
      <c r="L81" s="975"/>
      <c r="M81" s="975"/>
      <c r="N81" s="975"/>
      <c r="O81" s="975"/>
      <c r="P81" s="976"/>
      <c r="Q81" s="977"/>
      <c r="R81" s="971"/>
      <c r="S81" s="971"/>
      <c r="T81" s="971"/>
      <c r="U81" s="971"/>
      <c r="V81" s="971"/>
      <c r="W81" s="971"/>
      <c r="X81" s="971"/>
      <c r="Y81" s="971"/>
      <c r="Z81" s="971"/>
      <c r="AA81" s="971"/>
      <c r="AB81" s="971"/>
      <c r="AC81" s="971"/>
      <c r="AD81" s="971"/>
      <c r="AE81" s="971"/>
      <c r="AF81" s="971"/>
      <c r="AG81" s="971"/>
      <c r="AH81" s="971"/>
      <c r="AI81" s="971"/>
      <c r="AJ81" s="971"/>
      <c r="AK81" s="971"/>
      <c r="AL81" s="971"/>
      <c r="AM81" s="971"/>
      <c r="AN81" s="971"/>
      <c r="AO81" s="971"/>
      <c r="AP81" s="971"/>
      <c r="AQ81" s="971"/>
      <c r="AR81" s="971"/>
      <c r="AS81" s="971"/>
      <c r="AT81" s="971"/>
      <c r="AU81" s="971"/>
      <c r="AV81" s="971"/>
      <c r="AW81" s="971"/>
      <c r="AX81" s="971"/>
      <c r="AY81" s="971"/>
      <c r="AZ81" s="972"/>
      <c r="BA81" s="972"/>
      <c r="BB81" s="972"/>
      <c r="BC81" s="972"/>
      <c r="BD81" s="973"/>
      <c r="BE81" s="241"/>
      <c r="BF81" s="241"/>
      <c r="BG81" s="241"/>
      <c r="BH81" s="241"/>
      <c r="BI81" s="241"/>
      <c r="BJ81" s="241"/>
      <c r="BK81" s="241"/>
      <c r="BL81" s="241"/>
      <c r="BM81" s="241"/>
      <c r="BN81" s="241"/>
      <c r="BO81" s="241"/>
      <c r="BP81" s="241"/>
      <c r="BQ81" s="238">
        <v>75</v>
      </c>
      <c r="BR81" s="243"/>
      <c r="BS81" s="945"/>
      <c r="BT81" s="946"/>
      <c r="BU81" s="946"/>
      <c r="BV81" s="946"/>
      <c r="BW81" s="946"/>
      <c r="BX81" s="946"/>
      <c r="BY81" s="946"/>
      <c r="BZ81" s="946"/>
      <c r="CA81" s="946"/>
      <c r="CB81" s="946"/>
      <c r="CC81" s="946"/>
      <c r="CD81" s="946"/>
      <c r="CE81" s="946"/>
      <c r="CF81" s="946"/>
      <c r="CG81" s="955"/>
      <c r="CH81" s="956"/>
      <c r="CI81" s="957"/>
      <c r="CJ81" s="957"/>
      <c r="CK81" s="957"/>
      <c r="CL81" s="958"/>
      <c r="CM81" s="956"/>
      <c r="CN81" s="957"/>
      <c r="CO81" s="957"/>
      <c r="CP81" s="957"/>
      <c r="CQ81" s="958"/>
      <c r="CR81" s="956"/>
      <c r="CS81" s="957"/>
      <c r="CT81" s="957"/>
      <c r="CU81" s="957"/>
      <c r="CV81" s="958"/>
      <c r="CW81" s="956"/>
      <c r="CX81" s="957"/>
      <c r="CY81" s="957"/>
      <c r="CZ81" s="957"/>
      <c r="DA81" s="958"/>
      <c r="DB81" s="956"/>
      <c r="DC81" s="957"/>
      <c r="DD81" s="957"/>
      <c r="DE81" s="957"/>
      <c r="DF81" s="958"/>
      <c r="DG81" s="956"/>
      <c r="DH81" s="957"/>
      <c r="DI81" s="957"/>
      <c r="DJ81" s="957"/>
      <c r="DK81" s="958"/>
      <c r="DL81" s="956"/>
      <c r="DM81" s="957"/>
      <c r="DN81" s="957"/>
      <c r="DO81" s="957"/>
      <c r="DP81" s="958"/>
      <c r="DQ81" s="956"/>
      <c r="DR81" s="957"/>
      <c r="DS81" s="957"/>
      <c r="DT81" s="957"/>
      <c r="DU81" s="958"/>
      <c r="DV81" s="945"/>
      <c r="DW81" s="946"/>
      <c r="DX81" s="946"/>
      <c r="DY81" s="946"/>
      <c r="DZ81" s="947"/>
      <c r="EA81" s="230"/>
    </row>
    <row r="82" spans="1:131" ht="26.25" customHeight="1" x14ac:dyDescent="0.15">
      <c r="A82" s="238">
        <v>15</v>
      </c>
      <c r="B82" s="974"/>
      <c r="C82" s="975"/>
      <c r="D82" s="975"/>
      <c r="E82" s="975"/>
      <c r="F82" s="975"/>
      <c r="G82" s="975"/>
      <c r="H82" s="975"/>
      <c r="I82" s="975"/>
      <c r="J82" s="975"/>
      <c r="K82" s="975"/>
      <c r="L82" s="975"/>
      <c r="M82" s="975"/>
      <c r="N82" s="975"/>
      <c r="O82" s="975"/>
      <c r="P82" s="976"/>
      <c r="Q82" s="977"/>
      <c r="R82" s="971"/>
      <c r="S82" s="971"/>
      <c r="T82" s="971"/>
      <c r="U82" s="971"/>
      <c r="V82" s="971"/>
      <c r="W82" s="971"/>
      <c r="X82" s="971"/>
      <c r="Y82" s="971"/>
      <c r="Z82" s="971"/>
      <c r="AA82" s="971"/>
      <c r="AB82" s="971"/>
      <c r="AC82" s="971"/>
      <c r="AD82" s="971"/>
      <c r="AE82" s="971"/>
      <c r="AF82" s="971"/>
      <c r="AG82" s="971"/>
      <c r="AH82" s="971"/>
      <c r="AI82" s="971"/>
      <c r="AJ82" s="971"/>
      <c r="AK82" s="971"/>
      <c r="AL82" s="971"/>
      <c r="AM82" s="971"/>
      <c r="AN82" s="971"/>
      <c r="AO82" s="971"/>
      <c r="AP82" s="971"/>
      <c r="AQ82" s="971"/>
      <c r="AR82" s="971"/>
      <c r="AS82" s="971"/>
      <c r="AT82" s="971"/>
      <c r="AU82" s="971"/>
      <c r="AV82" s="971"/>
      <c r="AW82" s="971"/>
      <c r="AX82" s="971"/>
      <c r="AY82" s="971"/>
      <c r="AZ82" s="972"/>
      <c r="BA82" s="972"/>
      <c r="BB82" s="972"/>
      <c r="BC82" s="972"/>
      <c r="BD82" s="973"/>
      <c r="BE82" s="241"/>
      <c r="BF82" s="241"/>
      <c r="BG82" s="241"/>
      <c r="BH82" s="241"/>
      <c r="BI82" s="241"/>
      <c r="BJ82" s="241"/>
      <c r="BK82" s="241"/>
      <c r="BL82" s="241"/>
      <c r="BM82" s="241"/>
      <c r="BN82" s="241"/>
      <c r="BO82" s="241"/>
      <c r="BP82" s="241"/>
      <c r="BQ82" s="238">
        <v>76</v>
      </c>
      <c r="BR82" s="243"/>
      <c r="BS82" s="945"/>
      <c r="BT82" s="946"/>
      <c r="BU82" s="946"/>
      <c r="BV82" s="946"/>
      <c r="BW82" s="946"/>
      <c r="BX82" s="946"/>
      <c r="BY82" s="946"/>
      <c r="BZ82" s="946"/>
      <c r="CA82" s="946"/>
      <c r="CB82" s="946"/>
      <c r="CC82" s="946"/>
      <c r="CD82" s="946"/>
      <c r="CE82" s="946"/>
      <c r="CF82" s="946"/>
      <c r="CG82" s="955"/>
      <c r="CH82" s="956"/>
      <c r="CI82" s="957"/>
      <c r="CJ82" s="957"/>
      <c r="CK82" s="957"/>
      <c r="CL82" s="958"/>
      <c r="CM82" s="956"/>
      <c r="CN82" s="957"/>
      <c r="CO82" s="957"/>
      <c r="CP82" s="957"/>
      <c r="CQ82" s="958"/>
      <c r="CR82" s="956"/>
      <c r="CS82" s="957"/>
      <c r="CT82" s="957"/>
      <c r="CU82" s="957"/>
      <c r="CV82" s="958"/>
      <c r="CW82" s="956"/>
      <c r="CX82" s="957"/>
      <c r="CY82" s="957"/>
      <c r="CZ82" s="957"/>
      <c r="DA82" s="958"/>
      <c r="DB82" s="956"/>
      <c r="DC82" s="957"/>
      <c r="DD82" s="957"/>
      <c r="DE82" s="957"/>
      <c r="DF82" s="958"/>
      <c r="DG82" s="956"/>
      <c r="DH82" s="957"/>
      <c r="DI82" s="957"/>
      <c r="DJ82" s="957"/>
      <c r="DK82" s="958"/>
      <c r="DL82" s="956"/>
      <c r="DM82" s="957"/>
      <c r="DN82" s="957"/>
      <c r="DO82" s="957"/>
      <c r="DP82" s="958"/>
      <c r="DQ82" s="956"/>
      <c r="DR82" s="957"/>
      <c r="DS82" s="957"/>
      <c r="DT82" s="957"/>
      <c r="DU82" s="958"/>
      <c r="DV82" s="945"/>
      <c r="DW82" s="946"/>
      <c r="DX82" s="946"/>
      <c r="DY82" s="946"/>
      <c r="DZ82" s="947"/>
      <c r="EA82" s="230"/>
    </row>
    <row r="83" spans="1:131" ht="26.25" customHeight="1" x14ac:dyDescent="0.15">
      <c r="A83" s="238">
        <v>16</v>
      </c>
      <c r="B83" s="974"/>
      <c r="C83" s="975"/>
      <c r="D83" s="975"/>
      <c r="E83" s="975"/>
      <c r="F83" s="975"/>
      <c r="G83" s="975"/>
      <c r="H83" s="975"/>
      <c r="I83" s="975"/>
      <c r="J83" s="975"/>
      <c r="K83" s="975"/>
      <c r="L83" s="975"/>
      <c r="M83" s="975"/>
      <c r="N83" s="975"/>
      <c r="O83" s="975"/>
      <c r="P83" s="976"/>
      <c r="Q83" s="977"/>
      <c r="R83" s="971"/>
      <c r="S83" s="971"/>
      <c r="T83" s="971"/>
      <c r="U83" s="971"/>
      <c r="V83" s="971"/>
      <c r="W83" s="971"/>
      <c r="X83" s="971"/>
      <c r="Y83" s="971"/>
      <c r="Z83" s="971"/>
      <c r="AA83" s="971"/>
      <c r="AB83" s="971"/>
      <c r="AC83" s="971"/>
      <c r="AD83" s="971"/>
      <c r="AE83" s="971"/>
      <c r="AF83" s="971"/>
      <c r="AG83" s="971"/>
      <c r="AH83" s="971"/>
      <c r="AI83" s="971"/>
      <c r="AJ83" s="971"/>
      <c r="AK83" s="971"/>
      <c r="AL83" s="971"/>
      <c r="AM83" s="971"/>
      <c r="AN83" s="971"/>
      <c r="AO83" s="971"/>
      <c r="AP83" s="971"/>
      <c r="AQ83" s="971"/>
      <c r="AR83" s="971"/>
      <c r="AS83" s="971"/>
      <c r="AT83" s="971"/>
      <c r="AU83" s="971"/>
      <c r="AV83" s="971"/>
      <c r="AW83" s="971"/>
      <c r="AX83" s="971"/>
      <c r="AY83" s="971"/>
      <c r="AZ83" s="972"/>
      <c r="BA83" s="972"/>
      <c r="BB83" s="972"/>
      <c r="BC83" s="972"/>
      <c r="BD83" s="973"/>
      <c r="BE83" s="241"/>
      <c r="BF83" s="241"/>
      <c r="BG83" s="241"/>
      <c r="BH83" s="241"/>
      <c r="BI83" s="241"/>
      <c r="BJ83" s="241"/>
      <c r="BK83" s="241"/>
      <c r="BL83" s="241"/>
      <c r="BM83" s="241"/>
      <c r="BN83" s="241"/>
      <c r="BO83" s="241"/>
      <c r="BP83" s="241"/>
      <c r="BQ83" s="238">
        <v>77</v>
      </c>
      <c r="BR83" s="243"/>
      <c r="BS83" s="945"/>
      <c r="BT83" s="946"/>
      <c r="BU83" s="946"/>
      <c r="BV83" s="946"/>
      <c r="BW83" s="946"/>
      <c r="BX83" s="946"/>
      <c r="BY83" s="946"/>
      <c r="BZ83" s="946"/>
      <c r="CA83" s="946"/>
      <c r="CB83" s="946"/>
      <c r="CC83" s="946"/>
      <c r="CD83" s="946"/>
      <c r="CE83" s="946"/>
      <c r="CF83" s="946"/>
      <c r="CG83" s="955"/>
      <c r="CH83" s="956"/>
      <c r="CI83" s="957"/>
      <c r="CJ83" s="957"/>
      <c r="CK83" s="957"/>
      <c r="CL83" s="958"/>
      <c r="CM83" s="956"/>
      <c r="CN83" s="957"/>
      <c r="CO83" s="957"/>
      <c r="CP83" s="957"/>
      <c r="CQ83" s="958"/>
      <c r="CR83" s="956"/>
      <c r="CS83" s="957"/>
      <c r="CT83" s="957"/>
      <c r="CU83" s="957"/>
      <c r="CV83" s="958"/>
      <c r="CW83" s="956"/>
      <c r="CX83" s="957"/>
      <c r="CY83" s="957"/>
      <c r="CZ83" s="957"/>
      <c r="DA83" s="958"/>
      <c r="DB83" s="956"/>
      <c r="DC83" s="957"/>
      <c r="DD83" s="957"/>
      <c r="DE83" s="957"/>
      <c r="DF83" s="958"/>
      <c r="DG83" s="956"/>
      <c r="DH83" s="957"/>
      <c r="DI83" s="957"/>
      <c r="DJ83" s="957"/>
      <c r="DK83" s="958"/>
      <c r="DL83" s="956"/>
      <c r="DM83" s="957"/>
      <c r="DN83" s="957"/>
      <c r="DO83" s="957"/>
      <c r="DP83" s="958"/>
      <c r="DQ83" s="956"/>
      <c r="DR83" s="957"/>
      <c r="DS83" s="957"/>
      <c r="DT83" s="957"/>
      <c r="DU83" s="958"/>
      <c r="DV83" s="945"/>
      <c r="DW83" s="946"/>
      <c r="DX83" s="946"/>
      <c r="DY83" s="946"/>
      <c r="DZ83" s="947"/>
      <c r="EA83" s="230"/>
    </row>
    <row r="84" spans="1:131" ht="26.25" customHeight="1" x14ac:dyDescent="0.15">
      <c r="A84" s="238">
        <v>17</v>
      </c>
      <c r="B84" s="974"/>
      <c r="C84" s="975"/>
      <c r="D84" s="975"/>
      <c r="E84" s="975"/>
      <c r="F84" s="975"/>
      <c r="G84" s="975"/>
      <c r="H84" s="975"/>
      <c r="I84" s="975"/>
      <c r="J84" s="975"/>
      <c r="K84" s="975"/>
      <c r="L84" s="975"/>
      <c r="M84" s="975"/>
      <c r="N84" s="975"/>
      <c r="O84" s="975"/>
      <c r="P84" s="976"/>
      <c r="Q84" s="977"/>
      <c r="R84" s="971"/>
      <c r="S84" s="971"/>
      <c r="T84" s="971"/>
      <c r="U84" s="971"/>
      <c r="V84" s="971"/>
      <c r="W84" s="971"/>
      <c r="X84" s="971"/>
      <c r="Y84" s="971"/>
      <c r="Z84" s="971"/>
      <c r="AA84" s="971"/>
      <c r="AB84" s="971"/>
      <c r="AC84" s="971"/>
      <c r="AD84" s="971"/>
      <c r="AE84" s="971"/>
      <c r="AF84" s="971"/>
      <c r="AG84" s="971"/>
      <c r="AH84" s="971"/>
      <c r="AI84" s="971"/>
      <c r="AJ84" s="971"/>
      <c r="AK84" s="971"/>
      <c r="AL84" s="971"/>
      <c r="AM84" s="971"/>
      <c r="AN84" s="971"/>
      <c r="AO84" s="971"/>
      <c r="AP84" s="971"/>
      <c r="AQ84" s="971"/>
      <c r="AR84" s="971"/>
      <c r="AS84" s="971"/>
      <c r="AT84" s="971"/>
      <c r="AU84" s="971"/>
      <c r="AV84" s="971"/>
      <c r="AW84" s="971"/>
      <c r="AX84" s="971"/>
      <c r="AY84" s="971"/>
      <c r="AZ84" s="972"/>
      <c r="BA84" s="972"/>
      <c r="BB84" s="972"/>
      <c r="BC84" s="972"/>
      <c r="BD84" s="973"/>
      <c r="BE84" s="241"/>
      <c r="BF84" s="241"/>
      <c r="BG84" s="241"/>
      <c r="BH84" s="241"/>
      <c r="BI84" s="241"/>
      <c r="BJ84" s="241"/>
      <c r="BK84" s="241"/>
      <c r="BL84" s="241"/>
      <c r="BM84" s="241"/>
      <c r="BN84" s="241"/>
      <c r="BO84" s="241"/>
      <c r="BP84" s="241"/>
      <c r="BQ84" s="238">
        <v>78</v>
      </c>
      <c r="BR84" s="243"/>
      <c r="BS84" s="945"/>
      <c r="BT84" s="946"/>
      <c r="BU84" s="946"/>
      <c r="BV84" s="946"/>
      <c r="BW84" s="946"/>
      <c r="BX84" s="946"/>
      <c r="BY84" s="946"/>
      <c r="BZ84" s="946"/>
      <c r="CA84" s="946"/>
      <c r="CB84" s="946"/>
      <c r="CC84" s="946"/>
      <c r="CD84" s="946"/>
      <c r="CE84" s="946"/>
      <c r="CF84" s="946"/>
      <c r="CG84" s="955"/>
      <c r="CH84" s="956"/>
      <c r="CI84" s="957"/>
      <c r="CJ84" s="957"/>
      <c r="CK84" s="957"/>
      <c r="CL84" s="958"/>
      <c r="CM84" s="956"/>
      <c r="CN84" s="957"/>
      <c r="CO84" s="957"/>
      <c r="CP84" s="957"/>
      <c r="CQ84" s="958"/>
      <c r="CR84" s="956"/>
      <c r="CS84" s="957"/>
      <c r="CT84" s="957"/>
      <c r="CU84" s="957"/>
      <c r="CV84" s="958"/>
      <c r="CW84" s="956"/>
      <c r="CX84" s="957"/>
      <c r="CY84" s="957"/>
      <c r="CZ84" s="957"/>
      <c r="DA84" s="958"/>
      <c r="DB84" s="956"/>
      <c r="DC84" s="957"/>
      <c r="DD84" s="957"/>
      <c r="DE84" s="957"/>
      <c r="DF84" s="958"/>
      <c r="DG84" s="956"/>
      <c r="DH84" s="957"/>
      <c r="DI84" s="957"/>
      <c r="DJ84" s="957"/>
      <c r="DK84" s="958"/>
      <c r="DL84" s="956"/>
      <c r="DM84" s="957"/>
      <c r="DN84" s="957"/>
      <c r="DO84" s="957"/>
      <c r="DP84" s="958"/>
      <c r="DQ84" s="956"/>
      <c r="DR84" s="957"/>
      <c r="DS84" s="957"/>
      <c r="DT84" s="957"/>
      <c r="DU84" s="958"/>
      <c r="DV84" s="945"/>
      <c r="DW84" s="946"/>
      <c r="DX84" s="946"/>
      <c r="DY84" s="946"/>
      <c r="DZ84" s="947"/>
      <c r="EA84" s="230"/>
    </row>
    <row r="85" spans="1:131" ht="26.25" customHeight="1" x14ac:dyDescent="0.15">
      <c r="A85" s="238">
        <v>18</v>
      </c>
      <c r="B85" s="974"/>
      <c r="C85" s="975"/>
      <c r="D85" s="975"/>
      <c r="E85" s="975"/>
      <c r="F85" s="975"/>
      <c r="G85" s="975"/>
      <c r="H85" s="975"/>
      <c r="I85" s="975"/>
      <c r="J85" s="975"/>
      <c r="K85" s="975"/>
      <c r="L85" s="975"/>
      <c r="M85" s="975"/>
      <c r="N85" s="975"/>
      <c r="O85" s="975"/>
      <c r="P85" s="976"/>
      <c r="Q85" s="977"/>
      <c r="R85" s="971"/>
      <c r="S85" s="971"/>
      <c r="T85" s="971"/>
      <c r="U85" s="971"/>
      <c r="V85" s="971"/>
      <c r="W85" s="971"/>
      <c r="X85" s="971"/>
      <c r="Y85" s="971"/>
      <c r="Z85" s="971"/>
      <c r="AA85" s="971"/>
      <c r="AB85" s="971"/>
      <c r="AC85" s="971"/>
      <c r="AD85" s="971"/>
      <c r="AE85" s="971"/>
      <c r="AF85" s="971"/>
      <c r="AG85" s="971"/>
      <c r="AH85" s="971"/>
      <c r="AI85" s="971"/>
      <c r="AJ85" s="971"/>
      <c r="AK85" s="971"/>
      <c r="AL85" s="971"/>
      <c r="AM85" s="971"/>
      <c r="AN85" s="971"/>
      <c r="AO85" s="971"/>
      <c r="AP85" s="971"/>
      <c r="AQ85" s="971"/>
      <c r="AR85" s="971"/>
      <c r="AS85" s="971"/>
      <c r="AT85" s="971"/>
      <c r="AU85" s="971"/>
      <c r="AV85" s="971"/>
      <c r="AW85" s="971"/>
      <c r="AX85" s="971"/>
      <c r="AY85" s="971"/>
      <c r="AZ85" s="972"/>
      <c r="BA85" s="972"/>
      <c r="BB85" s="972"/>
      <c r="BC85" s="972"/>
      <c r="BD85" s="973"/>
      <c r="BE85" s="241"/>
      <c r="BF85" s="241"/>
      <c r="BG85" s="241"/>
      <c r="BH85" s="241"/>
      <c r="BI85" s="241"/>
      <c r="BJ85" s="241"/>
      <c r="BK85" s="241"/>
      <c r="BL85" s="241"/>
      <c r="BM85" s="241"/>
      <c r="BN85" s="241"/>
      <c r="BO85" s="241"/>
      <c r="BP85" s="241"/>
      <c r="BQ85" s="238">
        <v>79</v>
      </c>
      <c r="BR85" s="243"/>
      <c r="BS85" s="945"/>
      <c r="BT85" s="946"/>
      <c r="BU85" s="946"/>
      <c r="BV85" s="946"/>
      <c r="BW85" s="946"/>
      <c r="BX85" s="946"/>
      <c r="BY85" s="946"/>
      <c r="BZ85" s="946"/>
      <c r="CA85" s="946"/>
      <c r="CB85" s="946"/>
      <c r="CC85" s="946"/>
      <c r="CD85" s="946"/>
      <c r="CE85" s="946"/>
      <c r="CF85" s="946"/>
      <c r="CG85" s="955"/>
      <c r="CH85" s="956"/>
      <c r="CI85" s="957"/>
      <c r="CJ85" s="957"/>
      <c r="CK85" s="957"/>
      <c r="CL85" s="958"/>
      <c r="CM85" s="956"/>
      <c r="CN85" s="957"/>
      <c r="CO85" s="957"/>
      <c r="CP85" s="957"/>
      <c r="CQ85" s="958"/>
      <c r="CR85" s="956"/>
      <c r="CS85" s="957"/>
      <c r="CT85" s="957"/>
      <c r="CU85" s="957"/>
      <c r="CV85" s="958"/>
      <c r="CW85" s="956"/>
      <c r="CX85" s="957"/>
      <c r="CY85" s="957"/>
      <c r="CZ85" s="957"/>
      <c r="DA85" s="958"/>
      <c r="DB85" s="956"/>
      <c r="DC85" s="957"/>
      <c r="DD85" s="957"/>
      <c r="DE85" s="957"/>
      <c r="DF85" s="958"/>
      <c r="DG85" s="956"/>
      <c r="DH85" s="957"/>
      <c r="DI85" s="957"/>
      <c r="DJ85" s="957"/>
      <c r="DK85" s="958"/>
      <c r="DL85" s="956"/>
      <c r="DM85" s="957"/>
      <c r="DN85" s="957"/>
      <c r="DO85" s="957"/>
      <c r="DP85" s="958"/>
      <c r="DQ85" s="956"/>
      <c r="DR85" s="957"/>
      <c r="DS85" s="957"/>
      <c r="DT85" s="957"/>
      <c r="DU85" s="958"/>
      <c r="DV85" s="945"/>
      <c r="DW85" s="946"/>
      <c r="DX85" s="946"/>
      <c r="DY85" s="946"/>
      <c r="DZ85" s="947"/>
      <c r="EA85" s="230"/>
    </row>
    <row r="86" spans="1:131" ht="26.25" customHeight="1" x14ac:dyDescent="0.15">
      <c r="A86" s="238">
        <v>19</v>
      </c>
      <c r="B86" s="974"/>
      <c r="C86" s="975"/>
      <c r="D86" s="975"/>
      <c r="E86" s="975"/>
      <c r="F86" s="975"/>
      <c r="G86" s="975"/>
      <c r="H86" s="975"/>
      <c r="I86" s="975"/>
      <c r="J86" s="975"/>
      <c r="K86" s="975"/>
      <c r="L86" s="975"/>
      <c r="M86" s="975"/>
      <c r="N86" s="975"/>
      <c r="O86" s="975"/>
      <c r="P86" s="976"/>
      <c r="Q86" s="977"/>
      <c r="R86" s="971"/>
      <c r="S86" s="971"/>
      <c r="T86" s="971"/>
      <c r="U86" s="971"/>
      <c r="V86" s="971"/>
      <c r="W86" s="971"/>
      <c r="X86" s="971"/>
      <c r="Y86" s="971"/>
      <c r="Z86" s="971"/>
      <c r="AA86" s="971"/>
      <c r="AB86" s="971"/>
      <c r="AC86" s="971"/>
      <c r="AD86" s="971"/>
      <c r="AE86" s="971"/>
      <c r="AF86" s="971"/>
      <c r="AG86" s="971"/>
      <c r="AH86" s="971"/>
      <c r="AI86" s="971"/>
      <c r="AJ86" s="971"/>
      <c r="AK86" s="971"/>
      <c r="AL86" s="971"/>
      <c r="AM86" s="971"/>
      <c r="AN86" s="971"/>
      <c r="AO86" s="971"/>
      <c r="AP86" s="971"/>
      <c r="AQ86" s="971"/>
      <c r="AR86" s="971"/>
      <c r="AS86" s="971"/>
      <c r="AT86" s="971"/>
      <c r="AU86" s="971"/>
      <c r="AV86" s="971"/>
      <c r="AW86" s="971"/>
      <c r="AX86" s="971"/>
      <c r="AY86" s="971"/>
      <c r="AZ86" s="972"/>
      <c r="BA86" s="972"/>
      <c r="BB86" s="972"/>
      <c r="BC86" s="972"/>
      <c r="BD86" s="973"/>
      <c r="BE86" s="241"/>
      <c r="BF86" s="241"/>
      <c r="BG86" s="241"/>
      <c r="BH86" s="241"/>
      <c r="BI86" s="241"/>
      <c r="BJ86" s="241"/>
      <c r="BK86" s="241"/>
      <c r="BL86" s="241"/>
      <c r="BM86" s="241"/>
      <c r="BN86" s="241"/>
      <c r="BO86" s="241"/>
      <c r="BP86" s="241"/>
      <c r="BQ86" s="238">
        <v>80</v>
      </c>
      <c r="BR86" s="243"/>
      <c r="BS86" s="945"/>
      <c r="BT86" s="946"/>
      <c r="BU86" s="946"/>
      <c r="BV86" s="946"/>
      <c r="BW86" s="946"/>
      <c r="BX86" s="946"/>
      <c r="BY86" s="946"/>
      <c r="BZ86" s="946"/>
      <c r="CA86" s="946"/>
      <c r="CB86" s="946"/>
      <c r="CC86" s="946"/>
      <c r="CD86" s="946"/>
      <c r="CE86" s="946"/>
      <c r="CF86" s="946"/>
      <c r="CG86" s="955"/>
      <c r="CH86" s="956"/>
      <c r="CI86" s="957"/>
      <c r="CJ86" s="957"/>
      <c r="CK86" s="957"/>
      <c r="CL86" s="958"/>
      <c r="CM86" s="956"/>
      <c r="CN86" s="957"/>
      <c r="CO86" s="957"/>
      <c r="CP86" s="957"/>
      <c r="CQ86" s="958"/>
      <c r="CR86" s="956"/>
      <c r="CS86" s="957"/>
      <c r="CT86" s="957"/>
      <c r="CU86" s="957"/>
      <c r="CV86" s="958"/>
      <c r="CW86" s="956"/>
      <c r="CX86" s="957"/>
      <c r="CY86" s="957"/>
      <c r="CZ86" s="957"/>
      <c r="DA86" s="958"/>
      <c r="DB86" s="956"/>
      <c r="DC86" s="957"/>
      <c r="DD86" s="957"/>
      <c r="DE86" s="957"/>
      <c r="DF86" s="958"/>
      <c r="DG86" s="956"/>
      <c r="DH86" s="957"/>
      <c r="DI86" s="957"/>
      <c r="DJ86" s="957"/>
      <c r="DK86" s="958"/>
      <c r="DL86" s="956"/>
      <c r="DM86" s="957"/>
      <c r="DN86" s="957"/>
      <c r="DO86" s="957"/>
      <c r="DP86" s="958"/>
      <c r="DQ86" s="956"/>
      <c r="DR86" s="957"/>
      <c r="DS86" s="957"/>
      <c r="DT86" s="957"/>
      <c r="DU86" s="958"/>
      <c r="DV86" s="945"/>
      <c r="DW86" s="946"/>
      <c r="DX86" s="946"/>
      <c r="DY86" s="946"/>
      <c r="DZ86" s="947"/>
      <c r="EA86" s="230"/>
    </row>
    <row r="87" spans="1:131" ht="26.25" customHeight="1" x14ac:dyDescent="0.15">
      <c r="A87" s="244">
        <v>20</v>
      </c>
      <c r="B87" s="964"/>
      <c r="C87" s="965"/>
      <c r="D87" s="965"/>
      <c r="E87" s="965"/>
      <c r="F87" s="965"/>
      <c r="G87" s="965"/>
      <c r="H87" s="965"/>
      <c r="I87" s="965"/>
      <c r="J87" s="965"/>
      <c r="K87" s="965"/>
      <c r="L87" s="965"/>
      <c r="M87" s="965"/>
      <c r="N87" s="965"/>
      <c r="O87" s="965"/>
      <c r="P87" s="966"/>
      <c r="Q87" s="967"/>
      <c r="R87" s="968"/>
      <c r="S87" s="968"/>
      <c r="T87" s="968"/>
      <c r="U87" s="968"/>
      <c r="V87" s="968"/>
      <c r="W87" s="968"/>
      <c r="X87" s="968"/>
      <c r="Y87" s="968"/>
      <c r="Z87" s="968"/>
      <c r="AA87" s="968"/>
      <c r="AB87" s="968"/>
      <c r="AC87" s="968"/>
      <c r="AD87" s="968"/>
      <c r="AE87" s="968"/>
      <c r="AF87" s="968"/>
      <c r="AG87" s="968"/>
      <c r="AH87" s="968"/>
      <c r="AI87" s="968"/>
      <c r="AJ87" s="968"/>
      <c r="AK87" s="968"/>
      <c r="AL87" s="968"/>
      <c r="AM87" s="968"/>
      <c r="AN87" s="968"/>
      <c r="AO87" s="968"/>
      <c r="AP87" s="968"/>
      <c r="AQ87" s="968"/>
      <c r="AR87" s="968"/>
      <c r="AS87" s="968"/>
      <c r="AT87" s="968"/>
      <c r="AU87" s="968"/>
      <c r="AV87" s="968"/>
      <c r="AW87" s="968"/>
      <c r="AX87" s="968"/>
      <c r="AY87" s="968"/>
      <c r="AZ87" s="969"/>
      <c r="BA87" s="969"/>
      <c r="BB87" s="969"/>
      <c r="BC87" s="969"/>
      <c r="BD87" s="970"/>
      <c r="BE87" s="241"/>
      <c r="BF87" s="241"/>
      <c r="BG87" s="241"/>
      <c r="BH87" s="241"/>
      <c r="BI87" s="241"/>
      <c r="BJ87" s="241"/>
      <c r="BK87" s="241"/>
      <c r="BL87" s="241"/>
      <c r="BM87" s="241"/>
      <c r="BN87" s="241"/>
      <c r="BO87" s="241"/>
      <c r="BP87" s="241"/>
      <c r="BQ87" s="238">
        <v>81</v>
      </c>
      <c r="BR87" s="243"/>
      <c r="BS87" s="945"/>
      <c r="BT87" s="946"/>
      <c r="BU87" s="946"/>
      <c r="BV87" s="946"/>
      <c r="BW87" s="946"/>
      <c r="BX87" s="946"/>
      <c r="BY87" s="946"/>
      <c r="BZ87" s="946"/>
      <c r="CA87" s="946"/>
      <c r="CB87" s="946"/>
      <c r="CC87" s="946"/>
      <c r="CD87" s="946"/>
      <c r="CE87" s="946"/>
      <c r="CF87" s="946"/>
      <c r="CG87" s="955"/>
      <c r="CH87" s="956"/>
      <c r="CI87" s="957"/>
      <c r="CJ87" s="957"/>
      <c r="CK87" s="957"/>
      <c r="CL87" s="958"/>
      <c r="CM87" s="956"/>
      <c r="CN87" s="957"/>
      <c r="CO87" s="957"/>
      <c r="CP87" s="957"/>
      <c r="CQ87" s="958"/>
      <c r="CR87" s="956"/>
      <c r="CS87" s="957"/>
      <c r="CT87" s="957"/>
      <c r="CU87" s="957"/>
      <c r="CV87" s="958"/>
      <c r="CW87" s="956"/>
      <c r="CX87" s="957"/>
      <c r="CY87" s="957"/>
      <c r="CZ87" s="957"/>
      <c r="DA87" s="958"/>
      <c r="DB87" s="956"/>
      <c r="DC87" s="957"/>
      <c r="DD87" s="957"/>
      <c r="DE87" s="957"/>
      <c r="DF87" s="958"/>
      <c r="DG87" s="956"/>
      <c r="DH87" s="957"/>
      <c r="DI87" s="957"/>
      <c r="DJ87" s="957"/>
      <c r="DK87" s="958"/>
      <c r="DL87" s="956"/>
      <c r="DM87" s="957"/>
      <c r="DN87" s="957"/>
      <c r="DO87" s="957"/>
      <c r="DP87" s="958"/>
      <c r="DQ87" s="956"/>
      <c r="DR87" s="957"/>
      <c r="DS87" s="957"/>
      <c r="DT87" s="957"/>
      <c r="DU87" s="958"/>
      <c r="DV87" s="945"/>
      <c r="DW87" s="946"/>
      <c r="DX87" s="946"/>
      <c r="DY87" s="946"/>
      <c r="DZ87" s="947"/>
      <c r="EA87" s="230"/>
    </row>
    <row r="88" spans="1:131" ht="26.25" customHeight="1" thickBot="1" x14ac:dyDescent="0.2">
      <c r="A88" s="240" t="s">
        <v>379</v>
      </c>
      <c r="B88" s="937" t="s">
        <v>402</v>
      </c>
      <c r="C88" s="938"/>
      <c r="D88" s="938"/>
      <c r="E88" s="938"/>
      <c r="F88" s="938"/>
      <c r="G88" s="938"/>
      <c r="H88" s="938"/>
      <c r="I88" s="938"/>
      <c r="J88" s="938"/>
      <c r="K88" s="938"/>
      <c r="L88" s="938"/>
      <c r="M88" s="938"/>
      <c r="N88" s="938"/>
      <c r="O88" s="938"/>
      <c r="P88" s="948"/>
      <c r="Q88" s="962"/>
      <c r="R88" s="963"/>
      <c r="S88" s="963"/>
      <c r="T88" s="963"/>
      <c r="U88" s="963"/>
      <c r="V88" s="963"/>
      <c r="W88" s="963"/>
      <c r="X88" s="963"/>
      <c r="Y88" s="963"/>
      <c r="Z88" s="963"/>
      <c r="AA88" s="963"/>
      <c r="AB88" s="963"/>
      <c r="AC88" s="963"/>
      <c r="AD88" s="963"/>
      <c r="AE88" s="963"/>
      <c r="AF88" s="959">
        <v>4281</v>
      </c>
      <c r="AG88" s="959"/>
      <c r="AH88" s="959"/>
      <c r="AI88" s="959"/>
      <c r="AJ88" s="959"/>
      <c r="AK88" s="963"/>
      <c r="AL88" s="963"/>
      <c r="AM88" s="963"/>
      <c r="AN88" s="963"/>
      <c r="AO88" s="963"/>
      <c r="AP88" s="959">
        <v>8624</v>
      </c>
      <c r="AQ88" s="959"/>
      <c r="AR88" s="959"/>
      <c r="AS88" s="959"/>
      <c r="AT88" s="959"/>
      <c r="AU88" s="959">
        <v>110</v>
      </c>
      <c r="AV88" s="959"/>
      <c r="AW88" s="959"/>
      <c r="AX88" s="959"/>
      <c r="AY88" s="959"/>
      <c r="AZ88" s="960"/>
      <c r="BA88" s="960"/>
      <c r="BB88" s="960"/>
      <c r="BC88" s="960"/>
      <c r="BD88" s="961"/>
      <c r="BE88" s="241"/>
      <c r="BF88" s="241"/>
      <c r="BG88" s="241"/>
      <c r="BH88" s="241"/>
      <c r="BI88" s="241"/>
      <c r="BJ88" s="241"/>
      <c r="BK88" s="241"/>
      <c r="BL88" s="241"/>
      <c r="BM88" s="241"/>
      <c r="BN88" s="241"/>
      <c r="BO88" s="241"/>
      <c r="BP88" s="241"/>
      <c r="BQ88" s="238">
        <v>82</v>
      </c>
      <c r="BR88" s="243"/>
      <c r="BS88" s="945"/>
      <c r="BT88" s="946"/>
      <c r="BU88" s="946"/>
      <c r="BV88" s="946"/>
      <c r="BW88" s="946"/>
      <c r="BX88" s="946"/>
      <c r="BY88" s="946"/>
      <c r="BZ88" s="946"/>
      <c r="CA88" s="946"/>
      <c r="CB88" s="946"/>
      <c r="CC88" s="946"/>
      <c r="CD88" s="946"/>
      <c r="CE88" s="946"/>
      <c r="CF88" s="946"/>
      <c r="CG88" s="955"/>
      <c r="CH88" s="956"/>
      <c r="CI88" s="957"/>
      <c r="CJ88" s="957"/>
      <c r="CK88" s="957"/>
      <c r="CL88" s="958"/>
      <c r="CM88" s="956"/>
      <c r="CN88" s="957"/>
      <c r="CO88" s="957"/>
      <c r="CP88" s="957"/>
      <c r="CQ88" s="958"/>
      <c r="CR88" s="956"/>
      <c r="CS88" s="957"/>
      <c r="CT88" s="957"/>
      <c r="CU88" s="957"/>
      <c r="CV88" s="958"/>
      <c r="CW88" s="956"/>
      <c r="CX88" s="957"/>
      <c r="CY88" s="957"/>
      <c r="CZ88" s="957"/>
      <c r="DA88" s="958"/>
      <c r="DB88" s="956"/>
      <c r="DC88" s="957"/>
      <c r="DD88" s="957"/>
      <c r="DE88" s="957"/>
      <c r="DF88" s="958"/>
      <c r="DG88" s="956"/>
      <c r="DH88" s="957"/>
      <c r="DI88" s="957"/>
      <c r="DJ88" s="957"/>
      <c r="DK88" s="958"/>
      <c r="DL88" s="956"/>
      <c r="DM88" s="957"/>
      <c r="DN88" s="957"/>
      <c r="DO88" s="957"/>
      <c r="DP88" s="958"/>
      <c r="DQ88" s="956"/>
      <c r="DR88" s="957"/>
      <c r="DS88" s="957"/>
      <c r="DT88" s="957"/>
      <c r="DU88" s="958"/>
      <c r="DV88" s="945"/>
      <c r="DW88" s="946"/>
      <c r="DX88" s="946"/>
      <c r="DY88" s="946"/>
      <c r="DZ88" s="947"/>
      <c r="EA88" s="230"/>
    </row>
    <row r="89" spans="1:131" ht="26.25" hidden="1" customHeight="1" x14ac:dyDescent="0.15">
      <c r="A89" s="245"/>
      <c r="B89" s="246"/>
      <c r="C89" s="246"/>
      <c r="D89" s="246"/>
      <c r="E89" s="246"/>
      <c r="F89" s="246"/>
      <c r="G89" s="246"/>
      <c r="H89" s="246"/>
      <c r="I89" s="246"/>
      <c r="J89" s="246"/>
      <c r="K89" s="246"/>
      <c r="L89" s="246"/>
      <c r="M89" s="246"/>
      <c r="N89" s="246"/>
      <c r="O89" s="246"/>
      <c r="P89" s="246"/>
      <c r="Q89" s="247"/>
      <c r="R89" s="247"/>
      <c r="S89" s="247"/>
      <c r="T89" s="247"/>
      <c r="U89" s="247"/>
      <c r="V89" s="247"/>
      <c r="W89" s="247"/>
      <c r="X89" s="247"/>
      <c r="Y89" s="247"/>
      <c r="Z89" s="247"/>
      <c r="AA89" s="247"/>
      <c r="AB89" s="247"/>
      <c r="AC89" s="247"/>
      <c r="AD89" s="247"/>
      <c r="AE89" s="247"/>
      <c r="AF89" s="247"/>
      <c r="AG89" s="247"/>
      <c r="AH89" s="247"/>
      <c r="AI89" s="247"/>
      <c r="AJ89" s="247"/>
      <c r="AK89" s="247"/>
      <c r="AL89" s="247"/>
      <c r="AM89" s="247"/>
      <c r="AN89" s="247"/>
      <c r="AO89" s="247"/>
      <c r="AP89" s="247"/>
      <c r="AQ89" s="247"/>
      <c r="AR89" s="247"/>
      <c r="AS89" s="247"/>
      <c r="AT89" s="247"/>
      <c r="AU89" s="247"/>
      <c r="AV89" s="247"/>
      <c r="AW89" s="247"/>
      <c r="AX89" s="247"/>
      <c r="AY89" s="247"/>
      <c r="AZ89" s="248"/>
      <c r="BA89" s="248"/>
      <c r="BB89" s="248"/>
      <c r="BC89" s="248"/>
      <c r="BD89" s="248"/>
      <c r="BE89" s="241"/>
      <c r="BF89" s="241"/>
      <c r="BG89" s="241"/>
      <c r="BH89" s="241"/>
      <c r="BI89" s="241"/>
      <c r="BJ89" s="241"/>
      <c r="BK89" s="241"/>
      <c r="BL89" s="241"/>
      <c r="BM89" s="241"/>
      <c r="BN89" s="241"/>
      <c r="BO89" s="241"/>
      <c r="BP89" s="241"/>
      <c r="BQ89" s="238">
        <v>83</v>
      </c>
      <c r="BR89" s="243"/>
      <c r="BS89" s="945"/>
      <c r="BT89" s="946"/>
      <c r="BU89" s="946"/>
      <c r="BV89" s="946"/>
      <c r="BW89" s="946"/>
      <c r="BX89" s="946"/>
      <c r="BY89" s="946"/>
      <c r="BZ89" s="946"/>
      <c r="CA89" s="946"/>
      <c r="CB89" s="946"/>
      <c r="CC89" s="946"/>
      <c r="CD89" s="946"/>
      <c r="CE89" s="946"/>
      <c r="CF89" s="946"/>
      <c r="CG89" s="955"/>
      <c r="CH89" s="956"/>
      <c r="CI89" s="957"/>
      <c r="CJ89" s="957"/>
      <c r="CK89" s="957"/>
      <c r="CL89" s="958"/>
      <c r="CM89" s="956"/>
      <c r="CN89" s="957"/>
      <c r="CO89" s="957"/>
      <c r="CP89" s="957"/>
      <c r="CQ89" s="958"/>
      <c r="CR89" s="956"/>
      <c r="CS89" s="957"/>
      <c r="CT89" s="957"/>
      <c r="CU89" s="957"/>
      <c r="CV89" s="958"/>
      <c r="CW89" s="956"/>
      <c r="CX89" s="957"/>
      <c r="CY89" s="957"/>
      <c r="CZ89" s="957"/>
      <c r="DA89" s="958"/>
      <c r="DB89" s="956"/>
      <c r="DC89" s="957"/>
      <c r="DD89" s="957"/>
      <c r="DE89" s="957"/>
      <c r="DF89" s="958"/>
      <c r="DG89" s="956"/>
      <c r="DH89" s="957"/>
      <c r="DI89" s="957"/>
      <c r="DJ89" s="957"/>
      <c r="DK89" s="958"/>
      <c r="DL89" s="956"/>
      <c r="DM89" s="957"/>
      <c r="DN89" s="957"/>
      <c r="DO89" s="957"/>
      <c r="DP89" s="958"/>
      <c r="DQ89" s="956"/>
      <c r="DR89" s="957"/>
      <c r="DS89" s="957"/>
      <c r="DT89" s="957"/>
      <c r="DU89" s="958"/>
      <c r="DV89" s="945"/>
      <c r="DW89" s="946"/>
      <c r="DX89" s="946"/>
      <c r="DY89" s="946"/>
      <c r="DZ89" s="947"/>
      <c r="EA89" s="230"/>
    </row>
    <row r="90" spans="1:131" ht="26.25" hidden="1" customHeight="1" x14ac:dyDescent="0.15">
      <c r="A90" s="245"/>
      <c r="B90" s="246"/>
      <c r="C90" s="246"/>
      <c r="D90" s="246"/>
      <c r="E90" s="246"/>
      <c r="F90" s="246"/>
      <c r="G90" s="246"/>
      <c r="H90" s="246"/>
      <c r="I90" s="246"/>
      <c r="J90" s="246"/>
      <c r="K90" s="246"/>
      <c r="L90" s="246"/>
      <c r="M90" s="246"/>
      <c r="N90" s="246"/>
      <c r="O90" s="246"/>
      <c r="P90" s="246"/>
      <c r="Q90" s="247"/>
      <c r="R90" s="247"/>
      <c r="S90" s="247"/>
      <c r="T90" s="247"/>
      <c r="U90" s="247"/>
      <c r="V90" s="247"/>
      <c r="W90" s="247"/>
      <c r="X90" s="247"/>
      <c r="Y90" s="247"/>
      <c r="Z90" s="247"/>
      <c r="AA90" s="247"/>
      <c r="AB90" s="247"/>
      <c r="AC90" s="247"/>
      <c r="AD90" s="247"/>
      <c r="AE90" s="247"/>
      <c r="AF90" s="247"/>
      <c r="AG90" s="247"/>
      <c r="AH90" s="247"/>
      <c r="AI90" s="247"/>
      <c r="AJ90" s="247"/>
      <c r="AK90" s="247"/>
      <c r="AL90" s="247"/>
      <c r="AM90" s="247"/>
      <c r="AN90" s="247"/>
      <c r="AO90" s="247"/>
      <c r="AP90" s="247"/>
      <c r="AQ90" s="247"/>
      <c r="AR90" s="247"/>
      <c r="AS90" s="247"/>
      <c r="AT90" s="247"/>
      <c r="AU90" s="247"/>
      <c r="AV90" s="247"/>
      <c r="AW90" s="247"/>
      <c r="AX90" s="247"/>
      <c r="AY90" s="247"/>
      <c r="AZ90" s="248"/>
      <c r="BA90" s="248"/>
      <c r="BB90" s="248"/>
      <c r="BC90" s="248"/>
      <c r="BD90" s="248"/>
      <c r="BE90" s="241"/>
      <c r="BF90" s="241"/>
      <c r="BG90" s="241"/>
      <c r="BH90" s="241"/>
      <c r="BI90" s="241"/>
      <c r="BJ90" s="241"/>
      <c r="BK90" s="241"/>
      <c r="BL90" s="241"/>
      <c r="BM90" s="241"/>
      <c r="BN90" s="241"/>
      <c r="BO90" s="241"/>
      <c r="BP90" s="241"/>
      <c r="BQ90" s="238">
        <v>84</v>
      </c>
      <c r="BR90" s="243"/>
      <c r="BS90" s="945"/>
      <c r="BT90" s="946"/>
      <c r="BU90" s="946"/>
      <c r="BV90" s="946"/>
      <c r="BW90" s="946"/>
      <c r="BX90" s="946"/>
      <c r="BY90" s="946"/>
      <c r="BZ90" s="946"/>
      <c r="CA90" s="946"/>
      <c r="CB90" s="946"/>
      <c r="CC90" s="946"/>
      <c r="CD90" s="946"/>
      <c r="CE90" s="946"/>
      <c r="CF90" s="946"/>
      <c r="CG90" s="955"/>
      <c r="CH90" s="956"/>
      <c r="CI90" s="957"/>
      <c r="CJ90" s="957"/>
      <c r="CK90" s="957"/>
      <c r="CL90" s="958"/>
      <c r="CM90" s="956"/>
      <c r="CN90" s="957"/>
      <c r="CO90" s="957"/>
      <c r="CP90" s="957"/>
      <c r="CQ90" s="958"/>
      <c r="CR90" s="956"/>
      <c r="CS90" s="957"/>
      <c r="CT90" s="957"/>
      <c r="CU90" s="957"/>
      <c r="CV90" s="958"/>
      <c r="CW90" s="956"/>
      <c r="CX90" s="957"/>
      <c r="CY90" s="957"/>
      <c r="CZ90" s="957"/>
      <c r="DA90" s="958"/>
      <c r="DB90" s="956"/>
      <c r="DC90" s="957"/>
      <c r="DD90" s="957"/>
      <c r="DE90" s="957"/>
      <c r="DF90" s="958"/>
      <c r="DG90" s="956"/>
      <c r="DH90" s="957"/>
      <c r="DI90" s="957"/>
      <c r="DJ90" s="957"/>
      <c r="DK90" s="958"/>
      <c r="DL90" s="956"/>
      <c r="DM90" s="957"/>
      <c r="DN90" s="957"/>
      <c r="DO90" s="957"/>
      <c r="DP90" s="958"/>
      <c r="DQ90" s="956"/>
      <c r="DR90" s="957"/>
      <c r="DS90" s="957"/>
      <c r="DT90" s="957"/>
      <c r="DU90" s="958"/>
      <c r="DV90" s="945"/>
      <c r="DW90" s="946"/>
      <c r="DX90" s="946"/>
      <c r="DY90" s="946"/>
      <c r="DZ90" s="947"/>
      <c r="EA90" s="230"/>
    </row>
    <row r="91" spans="1:131" ht="26.25" hidden="1" customHeight="1" x14ac:dyDescent="0.15">
      <c r="A91" s="245"/>
      <c r="B91" s="246"/>
      <c r="C91" s="246"/>
      <c r="D91" s="246"/>
      <c r="E91" s="246"/>
      <c r="F91" s="246"/>
      <c r="G91" s="246"/>
      <c r="H91" s="246"/>
      <c r="I91" s="246"/>
      <c r="J91" s="246"/>
      <c r="K91" s="246"/>
      <c r="L91" s="246"/>
      <c r="M91" s="246"/>
      <c r="N91" s="246"/>
      <c r="O91" s="246"/>
      <c r="P91" s="246"/>
      <c r="Q91" s="247"/>
      <c r="R91" s="247"/>
      <c r="S91" s="247"/>
      <c r="T91" s="247"/>
      <c r="U91" s="247"/>
      <c r="V91" s="247"/>
      <c r="W91" s="247"/>
      <c r="X91" s="247"/>
      <c r="Y91" s="247"/>
      <c r="Z91" s="247"/>
      <c r="AA91" s="247"/>
      <c r="AB91" s="247"/>
      <c r="AC91" s="247"/>
      <c r="AD91" s="247"/>
      <c r="AE91" s="247"/>
      <c r="AF91" s="247"/>
      <c r="AG91" s="247"/>
      <c r="AH91" s="247"/>
      <c r="AI91" s="247"/>
      <c r="AJ91" s="247"/>
      <c r="AK91" s="247"/>
      <c r="AL91" s="247"/>
      <c r="AM91" s="247"/>
      <c r="AN91" s="247"/>
      <c r="AO91" s="247"/>
      <c r="AP91" s="247"/>
      <c r="AQ91" s="247"/>
      <c r="AR91" s="247"/>
      <c r="AS91" s="247"/>
      <c r="AT91" s="247"/>
      <c r="AU91" s="247"/>
      <c r="AV91" s="247"/>
      <c r="AW91" s="247"/>
      <c r="AX91" s="247"/>
      <c r="AY91" s="247"/>
      <c r="AZ91" s="248"/>
      <c r="BA91" s="248"/>
      <c r="BB91" s="248"/>
      <c r="BC91" s="248"/>
      <c r="BD91" s="248"/>
      <c r="BE91" s="241"/>
      <c r="BF91" s="241"/>
      <c r="BG91" s="241"/>
      <c r="BH91" s="241"/>
      <c r="BI91" s="241"/>
      <c r="BJ91" s="241"/>
      <c r="BK91" s="241"/>
      <c r="BL91" s="241"/>
      <c r="BM91" s="241"/>
      <c r="BN91" s="241"/>
      <c r="BO91" s="241"/>
      <c r="BP91" s="241"/>
      <c r="BQ91" s="238">
        <v>85</v>
      </c>
      <c r="BR91" s="243"/>
      <c r="BS91" s="945"/>
      <c r="BT91" s="946"/>
      <c r="BU91" s="946"/>
      <c r="BV91" s="946"/>
      <c r="BW91" s="946"/>
      <c r="BX91" s="946"/>
      <c r="BY91" s="946"/>
      <c r="BZ91" s="946"/>
      <c r="CA91" s="946"/>
      <c r="CB91" s="946"/>
      <c r="CC91" s="946"/>
      <c r="CD91" s="946"/>
      <c r="CE91" s="946"/>
      <c r="CF91" s="946"/>
      <c r="CG91" s="955"/>
      <c r="CH91" s="956"/>
      <c r="CI91" s="957"/>
      <c r="CJ91" s="957"/>
      <c r="CK91" s="957"/>
      <c r="CL91" s="958"/>
      <c r="CM91" s="956"/>
      <c r="CN91" s="957"/>
      <c r="CO91" s="957"/>
      <c r="CP91" s="957"/>
      <c r="CQ91" s="958"/>
      <c r="CR91" s="956"/>
      <c r="CS91" s="957"/>
      <c r="CT91" s="957"/>
      <c r="CU91" s="957"/>
      <c r="CV91" s="958"/>
      <c r="CW91" s="956"/>
      <c r="CX91" s="957"/>
      <c r="CY91" s="957"/>
      <c r="CZ91" s="957"/>
      <c r="DA91" s="958"/>
      <c r="DB91" s="956"/>
      <c r="DC91" s="957"/>
      <c r="DD91" s="957"/>
      <c r="DE91" s="957"/>
      <c r="DF91" s="958"/>
      <c r="DG91" s="956"/>
      <c r="DH91" s="957"/>
      <c r="DI91" s="957"/>
      <c r="DJ91" s="957"/>
      <c r="DK91" s="958"/>
      <c r="DL91" s="956"/>
      <c r="DM91" s="957"/>
      <c r="DN91" s="957"/>
      <c r="DO91" s="957"/>
      <c r="DP91" s="958"/>
      <c r="DQ91" s="956"/>
      <c r="DR91" s="957"/>
      <c r="DS91" s="957"/>
      <c r="DT91" s="957"/>
      <c r="DU91" s="958"/>
      <c r="DV91" s="945"/>
      <c r="DW91" s="946"/>
      <c r="DX91" s="946"/>
      <c r="DY91" s="946"/>
      <c r="DZ91" s="947"/>
      <c r="EA91" s="230"/>
    </row>
    <row r="92" spans="1:131" ht="26.25" hidden="1" customHeight="1" x14ac:dyDescent="0.15">
      <c r="A92" s="245"/>
      <c r="B92" s="246"/>
      <c r="C92" s="246"/>
      <c r="D92" s="246"/>
      <c r="E92" s="246"/>
      <c r="F92" s="246"/>
      <c r="G92" s="246"/>
      <c r="H92" s="246"/>
      <c r="I92" s="246"/>
      <c r="J92" s="246"/>
      <c r="K92" s="246"/>
      <c r="L92" s="246"/>
      <c r="M92" s="246"/>
      <c r="N92" s="246"/>
      <c r="O92" s="246"/>
      <c r="P92" s="246"/>
      <c r="Q92" s="247"/>
      <c r="R92" s="247"/>
      <c r="S92" s="247"/>
      <c r="T92" s="247"/>
      <c r="U92" s="247"/>
      <c r="V92" s="247"/>
      <c r="W92" s="247"/>
      <c r="X92" s="247"/>
      <c r="Y92" s="247"/>
      <c r="Z92" s="247"/>
      <c r="AA92" s="247"/>
      <c r="AB92" s="247"/>
      <c r="AC92" s="247"/>
      <c r="AD92" s="247"/>
      <c r="AE92" s="247"/>
      <c r="AF92" s="247"/>
      <c r="AG92" s="247"/>
      <c r="AH92" s="247"/>
      <c r="AI92" s="247"/>
      <c r="AJ92" s="247"/>
      <c r="AK92" s="247"/>
      <c r="AL92" s="247"/>
      <c r="AM92" s="247"/>
      <c r="AN92" s="247"/>
      <c r="AO92" s="247"/>
      <c r="AP92" s="247"/>
      <c r="AQ92" s="247"/>
      <c r="AR92" s="247"/>
      <c r="AS92" s="247"/>
      <c r="AT92" s="247"/>
      <c r="AU92" s="247"/>
      <c r="AV92" s="247"/>
      <c r="AW92" s="247"/>
      <c r="AX92" s="247"/>
      <c r="AY92" s="247"/>
      <c r="AZ92" s="248"/>
      <c r="BA92" s="248"/>
      <c r="BB92" s="248"/>
      <c r="BC92" s="248"/>
      <c r="BD92" s="248"/>
      <c r="BE92" s="241"/>
      <c r="BF92" s="241"/>
      <c r="BG92" s="241"/>
      <c r="BH92" s="241"/>
      <c r="BI92" s="241"/>
      <c r="BJ92" s="241"/>
      <c r="BK92" s="241"/>
      <c r="BL92" s="241"/>
      <c r="BM92" s="241"/>
      <c r="BN92" s="241"/>
      <c r="BO92" s="241"/>
      <c r="BP92" s="241"/>
      <c r="BQ92" s="238">
        <v>86</v>
      </c>
      <c r="BR92" s="243"/>
      <c r="BS92" s="945"/>
      <c r="BT92" s="946"/>
      <c r="BU92" s="946"/>
      <c r="BV92" s="946"/>
      <c r="BW92" s="946"/>
      <c r="BX92" s="946"/>
      <c r="BY92" s="946"/>
      <c r="BZ92" s="946"/>
      <c r="CA92" s="946"/>
      <c r="CB92" s="946"/>
      <c r="CC92" s="946"/>
      <c r="CD92" s="946"/>
      <c r="CE92" s="946"/>
      <c r="CF92" s="946"/>
      <c r="CG92" s="955"/>
      <c r="CH92" s="956"/>
      <c r="CI92" s="957"/>
      <c r="CJ92" s="957"/>
      <c r="CK92" s="957"/>
      <c r="CL92" s="958"/>
      <c r="CM92" s="956"/>
      <c r="CN92" s="957"/>
      <c r="CO92" s="957"/>
      <c r="CP92" s="957"/>
      <c r="CQ92" s="958"/>
      <c r="CR92" s="956"/>
      <c r="CS92" s="957"/>
      <c r="CT92" s="957"/>
      <c r="CU92" s="957"/>
      <c r="CV92" s="958"/>
      <c r="CW92" s="956"/>
      <c r="CX92" s="957"/>
      <c r="CY92" s="957"/>
      <c r="CZ92" s="957"/>
      <c r="DA92" s="958"/>
      <c r="DB92" s="956"/>
      <c r="DC92" s="957"/>
      <c r="DD92" s="957"/>
      <c r="DE92" s="957"/>
      <c r="DF92" s="958"/>
      <c r="DG92" s="956"/>
      <c r="DH92" s="957"/>
      <c r="DI92" s="957"/>
      <c r="DJ92" s="957"/>
      <c r="DK92" s="958"/>
      <c r="DL92" s="956"/>
      <c r="DM92" s="957"/>
      <c r="DN92" s="957"/>
      <c r="DO92" s="957"/>
      <c r="DP92" s="958"/>
      <c r="DQ92" s="956"/>
      <c r="DR92" s="957"/>
      <c r="DS92" s="957"/>
      <c r="DT92" s="957"/>
      <c r="DU92" s="958"/>
      <c r="DV92" s="945"/>
      <c r="DW92" s="946"/>
      <c r="DX92" s="946"/>
      <c r="DY92" s="946"/>
      <c r="DZ92" s="947"/>
      <c r="EA92" s="230"/>
    </row>
    <row r="93" spans="1:131" ht="26.25" hidden="1" customHeight="1" x14ac:dyDescent="0.15">
      <c r="A93" s="245"/>
      <c r="B93" s="246"/>
      <c r="C93" s="246"/>
      <c r="D93" s="246"/>
      <c r="E93" s="246"/>
      <c r="F93" s="246"/>
      <c r="G93" s="246"/>
      <c r="H93" s="246"/>
      <c r="I93" s="246"/>
      <c r="J93" s="246"/>
      <c r="K93" s="246"/>
      <c r="L93" s="246"/>
      <c r="M93" s="246"/>
      <c r="N93" s="246"/>
      <c r="O93" s="246"/>
      <c r="P93" s="246"/>
      <c r="Q93" s="247"/>
      <c r="R93" s="247"/>
      <c r="S93" s="247"/>
      <c r="T93" s="247"/>
      <c r="U93" s="247"/>
      <c r="V93" s="247"/>
      <c r="W93" s="247"/>
      <c r="X93" s="247"/>
      <c r="Y93" s="247"/>
      <c r="Z93" s="247"/>
      <c r="AA93" s="247"/>
      <c r="AB93" s="247"/>
      <c r="AC93" s="247"/>
      <c r="AD93" s="247"/>
      <c r="AE93" s="247"/>
      <c r="AF93" s="247"/>
      <c r="AG93" s="247"/>
      <c r="AH93" s="247"/>
      <c r="AI93" s="247"/>
      <c r="AJ93" s="247"/>
      <c r="AK93" s="247"/>
      <c r="AL93" s="247"/>
      <c r="AM93" s="247"/>
      <c r="AN93" s="247"/>
      <c r="AO93" s="247"/>
      <c r="AP93" s="247"/>
      <c r="AQ93" s="247"/>
      <c r="AR93" s="247"/>
      <c r="AS93" s="247"/>
      <c r="AT93" s="247"/>
      <c r="AU93" s="247"/>
      <c r="AV93" s="247"/>
      <c r="AW93" s="247"/>
      <c r="AX93" s="247"/>
      <c r="AY93" s="247"/>
      <c r="AZ93" s="248"/>
      <c r="BA93" s="248"/>
      <c r="BB93" s="248"/>
      <c r="BC93" s="248"/>
      <c r="BD93" s="248"/>
      <c r="BE93" s="241"/>
      <c r="BF93" s="241"/>
      <c r="BG93" s="241"/>
      <c r="BH93" s="241"/>
      <c r="BI93" s="241"/>
      <c r="BJ93" s="241"/>
      <c r="BK93" s="241"/>
      <c r="BL93" s="241"/>
      <c r="BM93" s="241"/>
      <c r="BN93" s="241"/>
      <c r="BO93" s="241"/>
      <c r="BP93" s="241"/>
      <c r="BQ93" s="238">
        <v>87</v>
      </c>
      <c r="BR93" s="243"/>
      <c r="BS93" s="945"/>
      <c r="BT93" s="946"/>
      <c r="BU93" s="946"/>
      <c r="BV93" s="946"/>
      <c r="BW93" s="946"/>
      <c r="BX93" s="946"/>
      <c r="BY93" s="946"/>
      <c r="BZ93" s="946"/>
      <c r="CA93" s="946"/>
      <c r="CB93" s="946"/>
      <c r="CC93" s="946"/>
      <c r="CD93" s="946"/>
      <c r="CE93" s="946"/>
      <c r="CF93" s="946"/>
      <c r="CG93" s="955"/>
      <c r="CH93" s="956"/>
      <c r="CI93" s="957"/>
      <c r="CJ93" s="957"/>
      <c r="CK93" s="957"/>
      <c r="CL93" s="958"/>
      <c r="CM93" s="956"/>
      <c r="CN93" s="957"/>
      <c r="CO93" s="957"/>
      <c r="CP93" s="957"/>
      <c r="CQ93" s="958"/>
      <c r="CR93" s="956"/>
      <c r="CS93" s="957"/>
      <c r="CT93" s="957"/>
      <c r="CU93" s="957"/>
      <c r="CV93" s="958"/>
      <c r="CW93" s="956"/>
      <c r="CX93" s="957"/>
      <c r="CY93" s="957"/>
      <c r="CZ93" s="957"/>
      <c r="DA93" s="958"/>
      <c r="DB93" s="956"/>
      <c r="DC93" s="957"/>
      <c r="DD93" s="957"/>
      <c r="DE93" s="957"/>
      <c r="DF93" s="958"/>
      <c r="DG93" s="956"/>
      <c r="DH93" s="957"/>
      <c r="DI93" s="957"/>
      <c r="DJ93" s="957"/>
      <c r="DK93" s="958"/>
      <c r="DL93" s="956"/>
      <c r="DM93" s="957"/>
      <c r="DN93" s="957"/>
      <c r="DO93" s="957"/>
      <c r="DP93" s="958"/>
      <c r="DQ93" s="956"/>
      <c r="DR93" s="957"/>
      <c r="DS93" s="957"/>
      <c r="DT93" s="957"/>
      <c r="DU93" s="958"/>
      <c r="DV93" s="945"/>
      <c r="DW93" s="946"/>
      <c r="DX93" s="946"/>
      <c r="DY93" s="946"/>
      <c r="DZ93" s="947"/>
      <c r="EA93" s="230"/>
    </row>
    <row r="94" spans="1:131" ht="26.25" hidden="1" customHeight="1" x14ac:dyDescent="0.15">
      <c r="A94" s="245"/>
      <c r="B94" s="246"/>
      <c r="C94" s="246"/>
      <c r="D94" s="246"/>
      <c r="E94" s="246"/>
      <c r="F94" s="246"/>
      <c r="G94" s="246"/>
      <c r="H94" s="246"/>
      <c r="I94" s="246"/>
      <c r="J94" s="246"/>
      <c r="K94" s="246"/>
      <c r="L94" s="246"/>
      <c r="M94" s="246"/>
      <c r="N94" s="246"/>
      <c r="O94" s="246"/>
      <c r="P94" s="246"/>
      <c r="Q94" s="247"/>
      <c r="R94" s="247"/>
      <c r="S94" s="247"/>
      <c r="T94" s="247"/>
      <c r="U94" s="247"/>
      <c r="V94" s="247"/>
      <c r="W94" s="247"/>
      <c r="X94" s="247"/>
      <c r="Y94" s="247"/>
      <c r="Z94" s="247"/>
      <c r="AA94" s="247"/>
      <c r="AB94" s="247"/>
      <c r="AC94" s="247"/>
      <c r="AD94" s="247"/>
      <c r="AE94" s="247"/>
      <c r="AF94" s="247"/>
      <c r="AG94" s="247"/>
      <c r="AH94" s="247"/>
      <c r="AI94" s="247"/>
      <c r="AJ94" s="247"/>
      <c r="AK94" s="247"/>
      <c r="AL94" s="247"/>
      <c r="AM94" s="247"/>
      <c r="AN94" s="247"/>
      <c r="AO94" s="247"/>
      <c r="AP94" s="247"/>
      <c r="AQ94" s="247"/>
      <c r="AR94" s="247"/>
      <c r="AS94" s="247"/>
      <c r="AT94" s="247"/>
      <c r="AU94" s="247"/>
      <c r="AV94" s="247"/>
      <c r="AW94" s="247"/>
      <c r="AX94" s="247"/>
      <c r="AY94" s="247"/>
      <c r="AZ94" s="248"/>
      <c r="BA94" s="248"/>
      <c r="BB94" s="248"/>
      <c r="BC94" s="248"/>
      <c r="BD94" s="248"/>
      <c r="BE94" s="241"/>
      <c r="BF94" s="241"/>
      <c r="BG94" s="241"/>
      <c r="BH94" s="241"/>
      <c r="BI94" s="241"/>
      <c r="BJ94" s="241"/>
      <c r="BK94" s="241"/>
      <c r="BL94" s="241"/>
      <c r="BM94" s="241"/>
      <c r="BN94" s="241"/>
      <c r="BO94" s="241"/>
      <c r="BP94" s="241"/>
      <c r="BQ94" s="238">
        <v>88</v>
      </c>
      <c r="BR94" s="243"/>
      <c r="BS94" s="945"/>
      <c r="BT94" s="946"/>
      <c r="BU94" s="946"/>
      <c r="BV94" s="946"/>
      <c r="BW94" s="946"/>
      <c r="BX94" s="946"/>
      <c r="BY94" s="946"/>
      <c r="BZ94" s="946"/>
      <c r="CA94" s="946"/>
      <c r="CB94" s="946"/>
      <c r="CC94" s="946"/>
      <c r="CD94" s="946"/>
      <c r="CE94" s="946"/>
      <c r="CF94" s="946"/>
      <c r="CG94" s="955"/>
      <c r="CH94" s="956"/>
      <c r="CI94" s="957"/>
      <c r="CJ94" s="957"/>
      <c r="CK94" s="957"/>
      <c r="CL94" s="958"/>
      <c r="CM94" s="956"/>
      <c r="CN94" s="957"/>
      <c r="CO94" s="957"/>
      <c r="CP94" s="957"/>
      <c r="CQ94" s="958"/>
      <c r="CR94" s="956"/>
      <c r="CS94" s="957"/>
      <c r="CT94" s="957"/>
      <c r="CU94" s="957"/>
      <c r="CV94" s="958"/>
      <c r="CW94" s="956"/>
      <c r="CX94" s="957"/>
      <c r="CY94" s="957"/>
      <c r="CZ94" s="957"/>
      <c r="DA94" s="958"/>
      <c r="DB94" s="956"/>
      <c r="DC94" s="957"/>
      <c r="DD94" s="957"/>
      <c r="DE94" s="957"/>
      <c r="DF94" s="958"/>
      <c r="DG94" s="956"/>
      <c r="DH94" s="957"/>
      <c r="DI94" s="957"/>
      <c r="DJ94" s="957"/>
      <c r="DK94" s="958"/>
      <c r="DL94" s="956"/>
      <c r="DM94" s="957"/>
      <c r="DN94" s="957"/>
      <c r="DO94" s="957"/>
      <c r="DP94" s="958"/>
      <c r="DQ94" s="956"/>
      <c r="DR94" s="957"/>
      <c r="DS94" s="957"/>
      <c r="DT94" s="957"/>
      <c r="DU94" s="958"/>
      <c r="DV94" s="945"/>
      <c r="DW94" s="946"/>
      <c r="DX94" s="946"/>
      <c r="DY94" s="946"/>
      <c r="DZ94" s="947"/>
      <c r="EA94" s="230"/>
    </row>
    <row r="95" spans="1:131" ht="26.25" hidden="1" customHeight="1" x14ac:dyDescent="0.15">
      <c r="A95" s="245"/>
      <c r="B95" s="246"/>
      <c r="C95" s="246"/>
      <c r="D95" s="246"/>
      <c r="E95" s="246"/>
      <c r="F95" s="246"/>
      <c r="G95" s="246"/>
      <c r="H95" s="246"/>
      <c r="I95" s="246"/>
      <c r="J95" s="246"/>
      <c r="K95" s="246"/>
      <c r="L95" s="246"/>
      <c r="M95" s="246"/>
      <c r="N95" s="246"/>
      <c r="O95" s="246"/>
      <c r="P95" s="246"/>
      <c r="Q95" s="247"/>
      <c r="R95" s="247"/>
      <c r="S95" s="247"/>
      <c r="T95" s="247"/>
      <c r="U95" s="247"/>
      <c r="V95" s="247"/>
      <c r="W95" s="247"/>
      <c r="X95" s="247"/>
      <c r="Y95" s="247"/>
      <c r="Z95" s="247"/>
      <c r="AA95" s="247"/>
      <c r="AB95" s="247"/>
      <c r="AC95" s="247"/>
      <c r="AD95" s="247"/>
      <c r="AE95" s="247"/>
      <c r="AF95" s="247"/>
      <c r="AG95" s="247"/>
      <c r="AH95" s="247"/>
      <c r="AI95" s="247"/>
      <c r="AJ95" s="247"/>
      <c r="AK95" s="247"/>
      <c r="AL95" s="247"/>
      <c r="AM95" s="247"/>
      <c r="AN95" s="247"/>
      <c r="AO95" s="247"/>
      <c r="AP95" s="247"/>
      <c r="AQ95" s="247"/>
      <c r="AR95" s="247"/>
      <c r="AS95" s="247"/>
      <c r="AT95" s="247"/>
      <c r="AU95" s="247"/>
      <c r="AV95" s="247"/>
      <c r="AW95" s="247"/>
      <c r="AX95" s="247"/>
      <c r="AY95" s="247"/>
      <c r="AZ95" s="248"/>
      <c r="BA95" s="248"/>
      <c r="BB95" s="248"/>
      <c r="BC95" s="248"/>
      <c r="BD95" s="248"/>
      <c r="BE95" s="241"/>
      <c r="BF95" s="241"/>
      <c r="BG95" s="241"/>
      <c r="BH95" s="241"/>
      <c r="BI95" s="241"/>
      <c r="BJ95" s="241"/>
      <c r="BK95" s="241"/>
      <c r="BL95" s="241"/>
      <c r="BM95" s="241"/>
      <c r="BN95" s="241"/>
      <c r="BO95" s="241"/>
      <c r="BP95" s="241"/>
      <c r="BQ95" s="238">
        <v>89</v>
      </c>
      <c r="BR95" s="243"/>
      <c r="BS95" s="945"/>
      <c r="BT95" s="946"/>
      <c r="BU95" s="946"/>
      <c r="BV95" s="946"/>
      <c r="BW95" s="946"/>
      <c r="BX95" s="946"/>
      <c r="BY95" s="946"/>
      <c r="BZ95" s="946"/>
      <c r="CA95" s="946"/>
      <c r="CB95" s="946"/>
      <c r="CC95" s="946"/>
      <c r="CD95" s="946"/>
      <c r="CE95" s="946"/>
      <c r="CF95" s="946"/>
      <c r="CG95" s="955"/>
      <c r="CH95" s="956"/>
      <c r="CI95" s="957"/>
      <c r="CJ95" s="957"/>
      <c r="CK95" s="957"/>
      <c r="CL95" s="958"/>
      <c r="CM95" s="956"/>
      <c r="CN95" s="957"/>
      <c r="CO95" s="957"/>
      <c r="CP95" s="957"/>
      <c r="CQ95" s="958"/>
      <c r="CR95" s="956"/>
      <c r="CS95" s="957"/>
      <c r="CT95" s="957"/>
      <c r="CU95" s="957"/>
      <c r="CV95" s="958"/>
      <c r="CW95" s="956"/>
      <c r="CX95" s="957"/>
      <c r="CY95" s="957"/>
      <c r="CZ95" s="957"/>
      <c r="DA95" s="958"/>
      <c r="DB95" s="956"/>
      <c r="DC95" s="957"/>
      <c r="DD95" s="957"/>
      <c r="DE95" s="957"/>
      <c r="DF95" s="958"/>
      <c r="DG95" s="956"/>
      <c r="DH95" s="957"/>
      <c r="DI95" s="957"/>
      <c r="DJ95" s="957"/>
      <c r="DK95" s="958"/>
      <c r="DL95" s="956"/>
      <c r="DM95" s="957"/>
      <c r="DN95" s="957"/>
      <c r="DO95" s="957"/>
      <c r="DP95" s="958"/>
      <c r="DQ95" s="956"/>
      <c r="DR95" s="957"/>
      <c r="DS95" s="957"/>
      <c r="DT95" s="957"/>
      <c r="DU95" s="958"/>
      <c r="DV95" s="945"/>
      <c r="DW95" s="946"/>
      <c r="DX95" s="946"/>
      <c r="DY95" s="946"/>
      <c r="DZ95" s="947"/>
      <c r="EA95" s="230"/>
    </row>
    <row r="96" spans="1:131" ht="26.25" hidden="1" customHeight="1" x14ac:dyDescent="0.15">
      <c r="A96" s="245"/>
      <c r="B96" s="246"/>
      <c r="C96" s="246"/>
      <c r="D96" s="246"/>
      <c r="E96" s="246"/>
      <c r="F96" s="246"/>
      <c r="G96" s="246"/>
      <c r="H96" s="246"/>
      <c r="I96" s="246"/>
      <c r="J96" s="246"/>
      <c r="K96" s="246"/>
      <c r="L96" s="246"/>
      <c r="M96" s="246"/>
      <c r="N96" s="246"/>
      <c r="O96" s="246"/>
      <c r="P96" s="246"/>
      <c r="Q96" s="247"/>
      <c r="R96" s="247"/>
      <c r="S96" s="247"/>
      <c r="T96" s="247"/>
      <c r="U96" s="247"/>
      <c r="V96" s="247"/>
      <c r="W96" s="247"/>
      <c r="X96" s="247"/>
      <c r="Y96" s="247"/>
      <c r="Z96" s="247"/>
      <c r="AA96" s="247"/>
      <c r="AB96" s="247"/>
      <c r="AC96" s="247"/>
      <c r="AD96" s="247"/>
      <c r="AE96" s="247"/>
      <c r="AF96" s="247"/>
      <c r="AG96" s="247"/>
      <c r="AH96" s="247"/>
      <c r="AI96" s="247"/>
      <c r="AJ96" s="247"/>
      <c r="AK96" s="247"/>
      <c r="AL96" s="247"/>
      <c r="AM96" s="247"/>
      <c r="AN96" s="247"/>
      <c r="AO96" s="247"/>
      <c r="AP96" s="247"/>
      <c r="AQ96" s="247"/>
      <c r="AR96" s="247"/>
      <c r="AS96" s="247"/>
      <c r="AT96" s="247"/>
      <c r="AU96" s="247"/>
      <c r="AV96" s="247"/>
      <c r="AW96" s="247"/>
      <c r="AX96" s="247"/>
      <c r="AY96" s="247"/>
      <c r="AZ96" s="248"/>
      <c r="BA96" s="248"/>
      <c r="BB96" s="248"/>
      <c r="BC96" s="248"/>
      <c r="BD96" s="248"/>
      <c r="BE96" s="241"/>
      <c r="BF96" s="241"/>
      <c r="BG96" s="241"/>
      <c r="BH96" s="241"/>
      <c r="BI96" s="241"/>
      <c r="BJ96" s="241"/>
      <c r="BK96" s="241"/>
      <c r="BL96" s="241"/>
      <c r="BM96" s="241"/>
      <c r="BN96" s="241"/>
      <c r="BO96" s="241"/>
      <c r="BP96" s="241"/>
      <c r="BQ96" s="238">
        <v>90</v>
      </c>
      <c r="BR96" s="243"/>
      <c r="BS96" s="945"/>
      <c r="BT96" s="946"/>
      <c r="BU96" s="946"/>
      <c r="BV96" s="946"/>
      <c r="BW96" s="946"/>
      <c r="BX96" s="946"/>
      <c r="BY96" s="946"/>
      <c r="BZ96" s="946"/>
      <c r="CA96" s="946"/>
      <c r="CB96" s="946"/>
      <c r="CC96" s="946"/>
      <c r="CD96" s="946"/>
      <c r="CE96" s="946"/>
      <c r="CF96" s="946"/>
      <c r="CG96" s="955"/>
      <c r="CH96" s="956"/>
      <c r="CI96" s="957"/>
      <c r="CJ96" s="957"/>
      <c r="CK96" s="957"/>
      <c r="CL96" s="958"/>
      <c r="CM96" s="956"/>
      <c r="CN96" s="957"/>
      <c r="CO96" s="957"/>
      <c r="CP96" s="957"/>
      <c r="CQ96" s="958"/>
      <c r="CR96" s="956"/>
      <c r="CS96" s="957"/>
      <c r="CT96" s="957"/>
      <c r="CU96" s="957"/>
      <c r="CV96" s="958"/>
      <c r="CW96" s="956"/>
      <c r="CX96" s="957"/>
      <c r="CY96" s="957"/>
      <c r="CZ96" s="957"/>
      <c r="DA96" s="958"/>
      <c r="DB96" s="956"/>
      <c r="DC96" s="957"/>
      <c r="DD96" s="957"/>
      <c r="DE96" s="957"/>
      <c r="DF96" s="958"/>
      <c r="DG96" s="956"/>
      <c r="DH96" s="957"/>
      <c r="DI96" s="957"/>
      <c r="DJ96" s="957"/>
      <c r="DK96" s="958"/>
      <c r="DL96" s="956"/>
      <c r="DM96" s="957"/>
      <c r="DN96" s="957"/>
      <c r="DO96" s="957"/>
      <c r="DP96" s="958"/>
      <c r="DQ96" s="956"/>
      <c r="DR96" s="957"/>
      <c r="DS96" s="957"/>
      <c r="DT96" s="957"/>
      <c r="DU96" s="958"/>
      <c r="DV96" s="945"/>
      <c r="DW96" s="946"/>
      <c r="DX96" s="946"/>
      <c r="DY96" s="946"/>
      <c r="DZ96" s="947"/>
      <c r="EA96" s="230"/>
    </row>
    <row r="97" spans="1:131" ht="26.25" hidden="1" customHeight="1" x14ac:dyDescent="0.15">
      <c r="A97" s="245"/>
      <c r="B97" s="246"/>
      <c r="C97" s="246"/>
      <c r="D97" s="246"/>
      <c r="E97" s="246"/>
      <c r="F97" s="246"/>
      <c r="G97" s="246"/>
      <c r="H97" s="246"/>
      <c r="I97" s="246"/>
      <c r="J97" s="246"/>
      <c r="K97" s="246"/>
      <c r="L97" s="246"/>
      <c r="M97" s="246"/>
      <c r="N97" s="246"/>
      <c r="O97" s="246"/>
      <c r="P97" s="246"/>
      <c r="Q97" s="247"/>
      <c r="R97" s="247"/>
      <c r="S97" s="247"/>
      <c r="T97" s="247"/>
      <c r="U97" s="247"/>
      <c r="V97" s="247"/>
      <c r="W97" s="247"/>
      <c r="X97" s="247"/>
      <c r="Y97" s="247"/>
      <c r="Z97" s="247"/>
      <c r="AA97" s="247"/>
      <c r="AB97" s="247"/>
      <c r="AC97" s="247"/>
      <c r="AD97" s="247"/>
      <c r="AE97" s="247"/>
      <c r="AF97" s="247"/>
      <c r="AG97" s="247"/>
      <c r="AH97" s="247"/>
      <c r="AI97" s="247"/>
      <c r="AJ97" s="247"/>
      <c r="AK97" s="247"/>
      <c r="AL97" s="247"/>
      <c r="AM97" s="247"/>
      <c r="AN97" s="247"/>
      <c r="AO97" s="247"/>
      <c r="AP97" s="247"/>
      <c r="AQ97" s="247"/>
      <c r="AR97" s="247"/>
      <c r="AS97" s="247"/>
      <c r="AT97" s="247"/>
      <c r="AU97" s="247"/>
      <c r="AV97" s="247"/>
      <c r="AW97" s="247"/>
      <c r="AX97" s="247"/>
      <c r="AY97" s="247"/>
      <c r="AZ97" s="248"/>
      <c r="BA97" s="248"/>
      <c r="BB97" s="248"/>
      <c r="BC97" s="248"/>
      <c r="BD97" s="248"/>
      <c r="BE97" s="241"/>
      <c r="BF97" s="241"/>
      <c r="BG97" s="241"/>
      <c r="BH97" s="241"/>
      <c r="BI97" s="241"/>
      <c r="BJ97" s="241"/>
      <c r="BK97" s="241"/>
      <c r="BL97" s="241"/>
      <c r="BM97" s="241"/>
      <c r="BN97" s="241"/>
      <c r="BO97" s="241"/>
      <c r="BP97" s="241"/>
      <c r="BQ97" s="238">
        <v>91</v>
      </c>
      <c r="BR97" s="243"/>
      <c r="BS97" s="945"/>
      <c r="BT97" s="946"/>
      <c r="BU97" s="946"/>
      <c r="BV97" s="946"/>
      <c r="BW97" s="946"/>
      <c r="BX97" s="946"/>
      <c r="BY97" s="946"/>
      <c r="BZ97" s="946"/>
      <c r="CA97" s="946"/>
      <c r="CB97" s="946"/>
      <c r="CC97" s="946"/>
      <c r="CD97" s="946"/>
      <c r="CE97" s="946"/>
      <c r="CF97" s="946"/>
      <c r="CG97" s="955"/>
      <c r="CH97" s="956"/>
      <c r="CI97" s="957"/>
      <c r="CJ97" s="957"/>
      <c r="CK97" s="957"/>
      <c r="CL97" s="958"/>
      <c r="CM97" s="956"/>
      <c r="CN97" s="957"/>
      <c r="CO97" s="957"/>
      <c r="CP97" s="957"/>
      <c r="CQ97" s="958"/>
      <c r="CR97" s="956"/>
      <c r="CS97" s="957"/>
      <c r="CT97" s="957"/>
      <c r="CU97" s="957"/>
      <c r="CV97" s="958"/>
      <c r="CW97" s="956"/>
      <c r="CX97" s="957"/>
      <c r="CY97" s="957"/>
      <c r="CZ97" s="957"/>
      <c r="DA97" s="958"/>
      <c r="DB97" s="956"/>
      <c r="DC97" s="957"/>
      <c r="DD97" s="957"/>
      <c r="DE97" s="957"/>
      <c r="DF97" s="958"/>
      <c r="DG97" s="956"/>
      <c r="DH97" s="957"/>
      <c r="DI97" s="957"/>
      <c r="DJ97" s="957"/>
      <c r="DK97" s="958"/>
      <c r="DL97" s="956"/>
      <c r="DM97" s="957"/>
      <c r="DN97" s="957"/>
      <c r="DO97" s="957"/>
      <c r="DP97" s="958"/>
      <c r="DQ97" s="956"/>
      <c r="DR97" s="957"/>
      <c r="DS97" s="957"/>
      <c r="DT97" s="957"/>
      <c r="DU97" s="958"/>
      <c r="DV97" s="945"/>
      <c r="DW97" s="946"/>
      <c r="DX97" s="946"/>
      <c r="DY97" s="946"/>
      <c r="DZ97" s="947"/>
      <c r="EA97" s="230"/>
    </row>
    <row r="98" spans="1:131" ht="26.25" hidden="1" customHeight="1" x14ac:dyDescent="0.15">
      <c r="A98" s="245"/>
      <c r="B98" s="246"/>
      <c r="C98" s="246"/>
      <c r="D98" s="246"/>
      <c r="E98" s="246"/>
      <c r="F98" s="246"/>
      <c r="G98" s="246"/>
      <c r="H98" s="246"/>
      <c r="I98" s="246"/>
      <c r="J98" s="246"/>
      <c r="K98" s="246"/>
      <c r="L98" s="246"/>
      <c r="M98" s="246"/>
      <c r="N98" s="246"/>
      <c r="O98" s="246"/>
      <c r="P98" s="246"/>
      <c r="Q98" s="247"/>
      <c r="R98" s="247"/>
      <c r="S98" s="247"/>
      <c r="T98" s="247"/>
      <c r="U98" s="247"/>
      <c r="V98" s="247"/>
      <c r="W98" s="247"/>
      <c r="X98" s="247"/>
      <c r="Y98" s="247"/>
      <c r="Z98" s="247"/>
      <c r="AA98" s="247"/>
      <c r="AB98" s="247"/>
      <c r="AC98" s="247"/>
      <c r="AD98" s="247"/>
      <c r="AE98" s="247"/>
      <c r="AF98" s="247"/>
      <c r="AG98" s="247"/>
      <c r="AH98" s="247"/>
      <c r="AI98" s="247"/>
      <c r="AJ98" s="247"/>
      <c r="AK98" s="247"/>
      <c r="AL98" s="247"/>
      <c r="AM98" s="247"/>
      <c r="AN98" s="247"/>
      <c r="AO98" s="247"/>
      <c r="AP98" s="247"/>
      <c r="AQ98" s="247"/>
      <c r="AR98" s="247"/>
      <c r="AS98" s="247"/>
      <c r="AT98" s="247"/>
      <c r="AU98" s="247"/>
      <c r="AV98" s="247"/>
      <c r="AW98" s="247"/>
      <c r="AX98" s="247"/>
      <c r="AY98" s="247"/>
      <c r="AZ98" s="248"/>
      <c r="BA98" s="248"/>
      <c r="BB98" s="248"/>
      <c r="BC98" s="248"/>
      <c r="BD98" s="248"/>
      <c r="BE98" s="241"/>
      <c r="BF98" s="241"/>
      <c r="BG98" s="241"/>
      <c r="BH98" s="241"/>
      <c r="BI98" s="241"/>
      <c r="BJ98" s="241"/>
      <c r="BK98" s="241"/>
      <c r="BL98" s="241"/>
      <c r="BM98" s="241"/>
      <c r="BN98" s="241"/>
      <c r="BO98" s="241"/>
      <c r="BP98" s="241"/>
      <c r="BQ98" s="238">
        <v>92</v>
      </c>
      <c r="BR98" s="243"/>
      <c r="BS98" s="945"/>
      <c r="BT98" s="946"/>
      <c r="BU98" s="946"/>
      <c r="BV98" s="946"/>
      <c r="BW98" s="946"/>
      <c r="BX98" s="946"/>
      <c r="BY98" s="946"/>
      <c r="BZ98" s="946"/>
      <c r="CA98" s="946"/>
      <c r="CB98" s="946"/>
      <c r="CC98" s="946"/>
      <c r="CD98" s="946"/>
      <c r="CE98" s="946"/>
      <c r="CF98" s="946"/>
      <c r="CG98" s="955"/>
      <c r="CH98" s="956"/>
      <c r="CI98" s="957"/>
      <c r="CJ98" s="957"/>
      <c r="CK98" s="957"/>
      <c r="CL98" s="958"/>
      <c r="CM98" s="956"/>
      <c r="CN98" s="957"/>
      <c r="CO98" s="957"/>
      <c r="CP98" s="957"/>
      <c r="CQ98" s="958"/>
      <c r="CR98" s="956"/>
      <c r="CS98" s="957"/>
      <c r="CT98" s="957"/>
      <c r="CU98" s="957"/>
      <c r="CV98" s="958"/>
      <c r="CW98" s="956"/>
      <c r="CX98" s="957"/>
      <c r="CY98" s="957"/>
      <c r="CZ98" s="957"/>
      <c r="DA98" s="958"/>
      <c r="DB98" s="956"/>
      <c r="DC98" s="957"/>
      <c r="DD98" s="957"/>
      <c r="DE98" s="957"/>
      <c r="DF98" s="958"/>
      <c r="DG98" s="956"/>
      <c r="DH98" s="957"/>
      <c r="DI98" s="957"/>
      <c r="DJ98" s="957"/>
      <c r="DK98" s="958"/>
      <c r="DL98" s="956"/>
      <c r="DM98" s="957"/>
      <c r="DN98" s="957"/>
      <c r="DO98" s="957"/>
      <c r="DP98" s="958"/>
      <c r="DQ98" s="956"/>
      <c r="DR98" s="957"/>
      <c r="DS98" s="957"/>
      <c r="DT98" s="957"/>
      <c r="DU98" s="958"/>
      <c r="DV98" s="945"/>
      <c r="DW98" s="946"/>
      <c r="DX98" s="946"/>
      <c r="DY98" s="946"/>
      <c r="DZ98" s="947"/>
      <c r="EA98" s="230"/>
    </row>
    <row r="99" spans="1:131" ht="26.25" hidden="1" customHeight="1" x14ac:dyDescent="0.15">
      <c r="A99" s="245"/>
      <c r="B99" s="246"/>
      <c r="C99" s="246"/>
      <c r="D99" s="246"/>
      <c r="E99" s="246"/>
      <c r="F99" s="246"/>
      <c r="G99" s="246"/>
      <c r="H99" s="246"/>
      <c r="I99" s="246"/>
      <c r="J99" s="246"/>
      <c r="K99" s="246"/>
      <c r="L99" s="246"/>
      <c r="M99" s="246"/>
      <c r="N99" s="246"/>
      <c r="O99" s="246"/>
      <c r="P99" s="246"/>
      <c r="Q99" s="247"/>
      <c r="R99" s="247"/>
      <c r="S99" s="247"/>
      <c r="T99" s="247"/>
      <c r="U99" s="247"/>
      <c r="V99" s="247"/>
      <c r="W99" s="247"/>
      <c r="X99" s="247"/>
      <c r="Y99" s="247"/>
      <c r="Z99" s="247"/>
      <c r="AA99" s="247"/>
      <c r="AB99" s="247"/>
      <c r="AC99" s="247"/>
      <c r="AD99" s="247"/>
      <c r="AE99" s="247"/>
      <c r="AF99" s="247"/>
      <c r="AG99" s="247"/>
      <c r="AH99" s="247"/>
      <c r="AI99" s="247"/>
      <c r="AJ99" s="247"/>
      <c r="AK99" s="247"/>
      <c r="AL99" s="247"/>
      <c r="AM99" s="247"/>
      <c r="AN99" s="247"/>
      <c r="AO99" s="247"/>
      <c r="AP99" s="247"/>
      <c r="AQ99" s="247"/>
      <c r="AR99" s="247"/>
      <c r="AS99" s="247"/>
      <c r="AT99" s="247"/>
      <c r="AU99" s="247"/>
      <c r="AV99" s="247"/>
      <c r="AW99" s="247"/>
      <c r="AX99" s="247"/>
      <c r="AY99" s="247"/>
      <c r="AZ99" s="248"/>
      <c r="BA99" s="248"/>
      <c r="BB99" s="248"/>
      <c r="BC99" s="248"/>
      <c r="BD99" s="248"/>
      <c r="BE99" s="241"/>
      <c r="BF99" s="241"/>
      <c r="BG99" s="241"/>
      <c r="BH99" s="241"/>
      <c r="BI99" s="241"/>
      <c r="BJ99" s="241"/>
      <c r="BK99" s="241"/>
      <c r="BL99" s="241"/>
      <c r="BM99" s="241"/>
      <c r="BN99" s="241"/>
      <c r="BO99" s="241"/>
      <c r="BP99" s="241"/>
      <c r="BQ99" s="238">
        <v>93</v>
      </c>
      <c r="BR99" s="243"/>
      <c r="BS99" s="945"/>
      <c r="BT99" s="946"/>
      <c r="BU99" s="946"/>
      <c r="BV99" s="946"/>
      <c r="BW99" s="946"/>
      <c r="BX99" s="946"/>
      <c r="BY99" s="946"/>
      <c r="BZ99" s="946"/>
      <c r="CA99" s="946"/>
      <c r="CB99" s="946"/>
      <c r="CC99" s="946"/>
      <c r="CD99" s="946"/>
      <c r="CE99" s="946"/>
      <c r="CF99" s="946"/>
      <c r="CG99" s="955"/>
      <c r="CH99" s="956"/>
      <c r="CI99" s="957"/>
      <c r="CJ99" s="957"/>
      <c r="CK99" s="957"/>
      <c r="CL99" s="958"/>
      <c r="CM99" s="956"/>
      <c r="CN99" s="957"/>
      <c r="CO99" s="957"/>
      <c r="CP99" s="957"/>
      <c r="CQ99" s="958"/>
      <c r="CR99" s="956"/>
      <c r="CS99" s="957"/>
      <c r="CT99" s="957"/>
      <c r="CU99" s="957"/>
      <c r="CV99" s="958"/>
      <c r="CW99" s="956"/>
      <c r="CX99" s="957"/>
      <c r="CY99" s="957"/>
      <c r="CZ99" s="957"/>
      <c r="DA99" s="958"/>
      <c r="DB99" s="956"/>
      <c r="DC99" s="957"/>
      <c r="DD99" s="957"/>
      <c r="DE99" s="957"/>
      <c r="DF99" s="958"/>
      <c r="DG99" s="956"/>
      <c r="DH99" s="957"/>
      <c r="DI99" s="957"/>
      <c r="DJ99" s="957"/>
      <c r="DK99" s="958"/>
      <c r="DL99" s="956"/>
      <c r="DM99" s="957"/>
      <c r="DN99" s="957"/>
      <c r="DO99" s="957"/>
      <c r="DP99" s="958"/>
      <c r="DQ99" s="956"/>
      <c r="DR99" s="957"/>
      <c r="DS99" s="957"/>
      <c r="DT99" s="957"/>
      <c r="DU99" s="958"/>
      <c r="DV99" s="945"/>
      <c r="DW99" s="946"/>
      <c r="DX99" s="946"/>
      <c r="DY99" s="946"/>
      <c r="DZ99" s="947"/>
      <c r="EA99" s="230"/>
    </row>
    <row r="100" spans="1:131" ht="26.25" hidden="1" customHeight="1" x14ac:dyDescent="0.15">
      <c r="A100" s="245"/>
      <c r="B100" s="246"/>
      <c r="C100" s="246"/>
      <c r="D100" s="246"/>
      <c r="E100" s="246"/>
      <c r="F100" s="246"/>
      <c r="G100" s="246"/>
      <c r="H100" s="246"/>
      <c r="I100" s="246"/>
      <c r="J100" s="246"/>
      <c r="K100" s="246"/>
      <c r="L100" s="246"/>
      <c r="M100" s="246"/>
      <c r="N100" s="246"/>
      <c r="O100" s="246"/>
      <c r="P100" s="246"/>
      <c r="Q100" s="247"/>
      <c r="R100" s="247"/>
      <c r="S100" s="247"/>
      <c r="T100" s="247"/>
      <c r="U100" s="247"/>
      <c r="V100" s="247"/>
      <c r="W100" s="247"/>
      <c r="X100" s="247"/>
      <c r="Y100" s="247"/>
      <c r="Z100" s="247"/>
      <c r="AA100" s="247"/>
      <c r="AB100" s="247"/>
      <c r="AC100" s="247"/>
      <c r="AD100" s="247"/>
      <c r="AE100" s="247"/>
      <c r="AF100" s="247"/>
      <c r="AG100" s="247"/>
      <c r="AH100" s="247"/>
      <c r="AI100" s="247"/>
      <c r="AJ100" s="247"/>
      <c r="AK100" s="247"/>
      <c r="AL100" s="247"/>
      <c r="AM100" s="247"/>
      <c r="AN100" s="247"/>
      <c r="AO100" s="247"/>
      <c r="AP100" s="247"/>
      <c r="AQ100" s="247"/>
      <c r="AR100" s="247"/>
      <c r="AS100" s="247"/>
      <c r="AT100" s="247"/>
      <c r="AU100" s="247"/>
      <c r="AV100" s="247"/>
      <c r="AW100" s="247"/>
      <c r="AX100" s="247"/>
      <c r="AY100" s="247"/>
      <c r="AZ100" s="248"/>
      <c r="BA100" s="248"/>
      <c r="BB100" s="248"/>
      <c r="BC100" s="248"/>
      <c r="BD100" s="248"/>
      <c r="BE100" s="241"/>
      <c r="BF100" s="241"/>
      <c r="BG100" s="241"/>
      <c r="BH100" s="241"/>
      <c r="BI100" s="241"/>
      <c r="BJ100" s="241"/>
      <c r="BK100" s="241"/>
      <c r="BL100" s="241"/>
      <c r="BM100" s="241"/>
      <c r="BN100" s="241"/>
      <c r="BO100" s="241"/>
      <c r="BP100" s="241"/>
      <c r="BQ100" s="238">
        <v>94</v>
      </c>
      <c r="BR100" s="243"/>
      <c r="BS100" s="945"/>
      <c r="BT100" s="946"/>
      <c r="BU100" s="946"/>
      <c r="BV100" s="946"/>
      <c r="BW100" s="946"/>
      <c r="BX100" s="946"/>
      <c r="BY100" s="946"/>
      <c r="BZ100" s="946"/>
      <c r="CA100" s="946"/>
      <c r="CB100" s="946"/>
      <c r="CC100" s="946"/>
      <c r="CD100" s="946"/>
      <c r="CE100" s="946"/>
      <c r="CF100" s="946"/>
      <c r="CG100" s="955"/>
      <c r="CH100" s="956"/>
      <c r="CI100" s="957"/>
      <c r="CJ100" s="957"/>
      <c r="CK100" s="957"/>
      <c r="CL100" s="958"/>
      <c r="CM100" s="956"/>
      <c r="CN100" s="957"/>
      <c r="CO100" s="957"/>
      <c r="CP100" s="957"/>
      <c r="CQ100" s="958"/>
      <c r="CR100" s="956"/>
      <c r="CS100" s="957"/>
      <c r="CT100" s="957"/>
      <c r="CU100" s="957"/>
      <c r="CV100" s="958"/>
      <c r="CW100" s="956"/>
      <c r="CX100" s="957"/>
      <c r="CY100" s="957"/>
      <c r="CZ100" s="957"/>
      <c r="DA100" s="958"/>
      <c r="DB100" s="956"/>
      <c r="DC100" s="957"/>
      <c r="DD100" s="957"/>
      <c r="DE100" s="957"/>
      <c r="DF100" s="958"/>
      <c r="DG100" s="956"/>
      <c r="DH100" s="957"/>
      <c r="DI100" s="957"/>
      <c r="DJ100" s="957"/>
      <c r="DK100" s="958"/>
      <c r="DL100" s="956"/>
      <c r="DM100" s="957"/>
      <c r="DN100" s="957"/>
      <c r="DO100" s="957"/>
      <c r="DP100" s="958"/>
      <c r="DQ100" s="956"/>
      <c r="DR100" s="957"/>
      <c r="DS100" s="957"/>
      <c r="DT100" s="957"/>
      <c r="DU100" s="958"/>
      <c r="DV100" s="945"/>
      <c r="DW100" s="946"/>
      <c r="DX100" s="946"/>
      <c r="DY100" s="946"/>
      <c r="DZ100" s="947"/>
      <c r="EA100" s="230"/>
    </row>
    <row r="101" spans="1:131" ht="26.25" hidden="1" customHeight="1" x14ac:dyDescent="0.15">
      <c r="A101" s="245"/>
      <c r="B101" s="246"/>
      <c r="C101" s="246"/>
      <c r="D101" s="246"/>
      <c r="E101" s="246"/>
      <c r="F101" s="246"/>
      <c r="G101" s="246"/>
      <c r="H101" s="246"/>
      <c r="I101" s="246"/>
      <c r="J101" s="246"/>
      <c r="K101" s="246"/>
      <c r="L101" s="246"/>
      <c r="M101" s="246"/>
      <c r="N101" s="246"/>
      <c r="O101" s="246"/>
      <c r="P101" s="246"/>
      <c r="Q101" s="247"/>
      <c r="R101" s="247"/>
      <c r="S101" s="247"/>
      <c r="T101" s="247"/>
      <c r="U101" s="247"/>
      <c r="V101" s="247"/>
      <c r="W101" s="247"/>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8"/>
      <c r="BA101" s="248"/>
      <c r="BB101" s="248"/>
      <c r="BC101" s="248"/>
      <c r="BD101" s="248"/>
      <c r="BE101" s="241"/>
      <c r="BF101" s="241"/>
      <c r="BG101" s="241"/>
      <c r="BH101" s="241"/>
      <c r="BI101" s="241"/>
      <c r="BJ101" s="241"/>
      <c r="BK101" s="241"/>
      <c r="BL101" s="241"/>
      <c r="BM101" s="241"/>
      <c r="BN101" s="241"/>
      <c r="BO101" s="241"/>
      <c r="BP101" s="241"/>
      <c r="BQ101" s="238">
        <v>95</v>
      </c>
      <c r="BR101" s="243"/>
      <c r="BS101" s="945"/>
      <c r="BT101" s="946"/>
      <c r="BU101" s="946"/>
      <c r="BV101" s="946"/>
      <c r="BW101" s="946"/>
      <c r="BX101" s="946"/>
      <c r="BY101" s="946"/>
      <c r="BZ101" s="946"/>
      <c r="CA101" s="946"/>
      <c r="CB101" s="946"/>
      <c r="CC101" s="946"/>
      <c r="CD101" s="946"/>
      <c r="CE101" s="946"/>
      <c r="CF101" s="946"/>
      <c r="CG101" s="955"/>
      <c r="CH101" s="956"/>
      <c r="CI101" s="957"/>
      <c r="CJ101" s="957"/>
      <c r="CK101" s="957"/>
      <c r="CL101" s="958"/>
      <c r="CM101" s="956"/>
      <c r="CN101" s="957"/>
      <c r="CO101" s="957"/>
      <c r="CP101" s="957"/>
      <c r="CQ101" s="958"/>
      <c r="CR101" s="956"/>
      <c r="CS101" s="957"/>
      <c r="CT101" s="957"/>
      <c r="CU101" s="957"/>
      <c r="CV101" s="958"/>
      <c r="CW101" s="956"/>
      <c r="CX101" s="957"/>
      <c r="CY101" s="957"/>
      <c r="CZ101" s="957"/>
      <c r="DA101" s="958"/>
      <c r="DB101" s="956"/>
      <c r="DC101" s="957"/>
      <c r="DD101" s="957"/>
      <c r="DE101" s="957"/>
      <c r="DF101" s="958"/>
      <c r="DG101" s="956"/>
      <c r="DH101" s="957"/>
      <c r="DI101" s="957"/>
      <c r="DJ101" s="957"/>
      <c r="DK101" s="958"/>
      <c r="DL101" s="956"/>
      <c r="DM101" s="957"/>
      <c r="DN101" s="957"/>
      <c r="DO101" s="957"/>
      <c r="DP101" s="958"/>
      <c r="DQ101" s="956"/>
      <c r="DR101" s="957"/>
      <c r="DS101" s="957"/>
      <c r="DT101" s="957"/>
      <c r="DU101" s="958"/>
      <c r="DV101" s="945"/>
      <c r="DW101" s="946"/>
      <c r="DX101" s="946"/>
      <c r="DY101" s="946"/>
      <c r="DZ101" s="947"/>
      <c r="EA101" s="230"/>
    </row>
    <row r="102" spans="1:131" ht="26.25" customHeight="1" thickBot="1" x14ac:dyDescent="0.2">
      <c r="A102" s="245"/>
      <c r="B102" s="246"/>
      <c r="C102" s="246"/>
      <c r="D102" s="246"/>
      <c r="E102" s="246"/>
      <c r="F102" s="246"/>
      <c r="G102" s="246"/>
      <c r="H102" s="246"/>
      <c r="I102" s="246"/>
      <c r="J102" s="246"/>
      <c r="K102" s="246"/>
      <c r="L102" s="246"/>
      <c r="M102" s="246"/>
      <c r="N102" s="246"/>
      <c r="O102" s="246"/>
      <c r="P102" s="246"/>
      <c r="Q102" s="247"/>
      <c r="R102" s="247"/>
      <c r="S102" s="247"/>
      <c r="T102" s="247"/>
      <c r="U102" s="247"/>
      <c r="V102" s="247"/>
      <c r="W102" s="247"/>
      <c r="X102" s="247"/>
      <c r="Y102" s="247"/>
      <c r="Z102" s="247"/>
      <c r="AA102" s="247"/>
      <c r="AB102" s="247"/>
      <c r="AC102" s="247"/>
      <c r="AD102" s="247"/>
      <c r="AE102" s="247"/>
      <c r="AF102" s="247"/>
      <c r="AG102" s="247"/>
      <c r="AH102" s="247"/>
      <c r="AI102" s="247"/>
      <c r="AJ102" s="247"/>
      <c r="AK102" s="247"/>
      <c r="AL102" s="247"/>
      <c r="AM102" s="247"/>
      <c r="AN102" s="247"/>
      <c r="AO102" s="247"/>
      <c r="AP102" s="247"/>
      <c r="AQ102" s="247"/>
      <c r="AR102" s="247"/>
      <c r="AS102" s="247"/>
      <c r="AT102" s="247"/>
      <c r="AU102" s="247"/>
      <c r="AV102" s="247"/>
      <c r="AW102" s="247"/>
      <c r="AX102" s="247"/>
      <c r="AY102" s="247"/>
      <c r="AZ102" s="248"/>
      <c r="BA102" s="248"/>
      <c r="BB102" s="248"/>
      <c r="BC102" s="248"/>
      <c r="BD102" s="248"/>
      <c r="BE102" s="241"/>
      <c r="BF102" s="241"/>
      <c r="BG102" s="241"/>
      <c r="BH102" s="241"/>
      <c r="BI102" s="241"/>
      <c r="BJ102" s="241"/>
      <c r="BK102" s="241"/>
      <c r="BL102" s="241"/>
      <c r="BM102" s="241"/>
      <c r="BN102" s="241"/>
      <c r="BO102" s="241"/>
      <c r="BP102" s="241"/>
      <c r="BQ102" s="240" t="s">
        <v>379</v>
      </c>
      <c r="BR102" s="937" t="s">
        <v>403</v>
      </c>
      <c r="BS102" s="938"/>
      <c r="BT102" s="938"/>
      <c r="BU102" s="938"/>
      <c r="BV102" s="938"/>
      <c r="BW102" s="938"/>
      <c r="BX102" s="938"/>
      <c r="BY102" s="938"/>
      <c r="BZ102" s="938"/>
      <c r="CA102" s="938"/>
      <c r="CB102" s="938"/>
      <c r="CC102" s="938"/>
      <c r="CD102" s="938"/>
      <c r="CE102" s="938"/>
      <c r="CF102" s="938"/>
      <c r="CG102" s="948"/>
      <c r="CH102" s="949"/>
      <c r="CI102" s="950"/>
      <c r="CJ102" s="950"/>
      <c r="CK102" s="950"/>
      <c r="CL102" s="951"/>
      <c r="CM102" s="949"/>
      <c r="CN102" s="950"/>
      <c r="CO102" s="950"/>
      <c r="CP102" s="950"/>
      <c r="CQ102" s="951"/>
      <c r="CR102" s="952">
        <v>100</v>
      </c>
      <c r="CS102" s="953"/>
      <c r="CT102" s="953"/>
      <c r="CU102" s="953"/>
      <c r="CV102" s="954"/>
      <c r="CW102" s="952">
        <v>0</v>
      </c>
      <c r="CX102" s="953"/>
      <c r="CY102" s="953"/>
      <c r="CZ102" s="953"/>
      <c r="DA102" s="954"/>
      <c r="DB102" s="952">
        <v>0</v>
      </c>
      <c r="DC102" s="953"/>
      <c r="DD102" s="953"/>
      <c r="DE102" s="953"/>
      <c r="DF102" s="954"/>
      <c r="DG102" s="952">
        <v>0</v>
      </c>
      <c r="DH102" s="953"/>
      <c r="DI102" s="953"/>
      <c r="DJ102" s="953"/>
      <c r="DK102" s="954"/>
      <c r="DL102" s="952">
        <v>0</v>
      </c>
      <c r="DM102" s="953"/>
      <c r="DN102" s="953"/>
      <c r="DO102" s="953"/>
      <c r="DP102" s="954"/>
      <c r="DQ102" s="952">
        <v>0</v>
      </c>
      <c r="DR102" s="953"/>
      <c r="DS102" s="953"/>
      <c r="DT102" s="953"/>
      <c r="DU102" s="954"/>
      <c r="DV102" s="937"/>
      <c r="DW102" s="938"/>
      <c r="DX102" s="938"/>
      <c r="DY102" s="938"/>
      <c r="DZ102" s="939"/>
      <c r="EA102" s="230"/>
    </row>
    <row r="103" spans="1:131" ht="26.25" customHeight="1" x14ac:dyDescent="0.15">
      <c r="A103" s="245"/>
      <c r="B103" s="246"/>
      <c r="C103" s="246"/>
      <c r="D103" s="246"/>
      <c r="E103" s="246"/>
      <c r="F103" s="246"/>
      <c r="G103" s="246"/>
      <c r="H103" s="246"/>
      <c r="I103" s="246"/>
      <c r="J103" s="246"/>
      <c r="K103" s="246"/>
      <c r="L103" s="246"/>
      <c r="M103" s="246"/>
      <c r="N103" s="246"/>
      <c r="O103" s="246"/>
      <c r="P103" s="246"/>
      <c r="Q103" s="247"/>
      <c r="R103" s="247"/>
      <c r="S103" s="247"/>
      <c r="T103" s="247"/>
      <c r="U103" s="247"/>
      <c r="V103" s="247"/>
      <c r="W103" s="247"/>
      <c r="X103" s="247"/>
      <c r="Y103" s="247"/>
      <c r="Z103" s="247"/>
      <c r="AA103" s="247"/>
      <c r="AB103" s="247"/>
      <c r="AC103" s="247"/>
      <c r="AD103" s="247"/>
      <c r="AE103" s="247"/>
      <c r="AF103" s="247"/>
      <c r="AG103" s="247"/>
      <c r="AH103" s="247"/>
      <c r="AI103" s="247"/>
      <c r="AJ103" s="247"/>
      <c r="AK103" s="247"/>
      <c r="AL103" s="247"/>
      <c r="AM103" s="247"/>
      <c r="AN103" s="247"/>
      <c r="AO103" s="247"/>
      <c r="AP103" s="247"/>
      <c r="AQ103" s="247"/>
      <c r="AR103" s="247"/>
      <c r="AS103" s="247"/>
      <c r="AT103" s="247"/>
      <c r="AU103" s="247"/>
      <c r="AV103" s="247"/>
      <c r="AW103" s="247"/>
      <c r="AX103" s="247"/>
      <c r="AY103" s="247"/>
      <c r="AZ103" s="248"/>
      <c r="BA103" s="248"/>
      <c r="BB103" s="248"/>
      <c r="BC103" s="248"/>
      <c r="BD103" s="248"/>
      <c r="BE103" s="241"/>
      <c r="BF103" s="241"/>
      <c r="BG103" s="241"/>
      <c r="BH103" s="241"/>
      <c r="BI103" s="241"/>
      <c r="BJ103" s="241"/>
      <c r="BK103" s="241"/>
      <c r="BL103" s="241"/>
      <c r="BM103" s="241"/>
      <c r="BN103" s="241"/>
      <c r="BO103" s="241"/>
      <c r="BP103" s="241"/>
      <c r="BQ103" s="940" t="s">
        <v>404</v>
      </c>
      <c r="BR103" s="940"/>
      <c r="BS103" s="940"/>
      <c r="BT103" s="940"/>
      <c r="BU103" s="940"/>
      <c r="BV103" s="940"/>
      <c r="BW103" s="940"/>
      <c r="BX103" s="940"/>
      <c r="BY103" s="940"/>
      <c r="BZ103" s="940"/>
      <c r="CA103" s="940"/>
      <c r="CB103" s="940"/>
      <c r="CC103" s="940"/>
      <c r="CD103" s="940"/>
      <c r="CE103" s="940"/>
      <c r="CF103" s="940"/>
      <c r="CG103" s="940"/>
      <c r="CH103" s="940"/>
      <c r="CI103" s="940"/>
      <c r="CJ103" s="940"/>
      <c r="CK103" s="940"/>
      <c r="CL103" s="940"/>
      <c r="CM103" s="940"/>
      <c r="CN103" s="940"/>
      <c r="CO103" s="940"/>
      <c r="CP103" s="940"/>
      <c r="CQ103" s="940"/>
      <c r="CR103" s="940"/>
      <c r="CS103" s="940"/>
      <c r="CT103" s="940"/>
      <c r="CU103" s="940"/>
      <c r="CV103" s="940"/>
      <c r="CW103" s="940"/>
      <c r="CX103" s="940"/>
      <c r="CY103" s="940"/>
      <c r="CZ103" s="940"/>
      <c r="DA103" s="940"/>
      <c r="DB103" s="940"/>
      <c r="DC103" s="940"/>
      <c r="DD103" s="940"/>
      <c r="DE103" s="940"/>
      <c r="DF103" s="940"/>
      <c r="DG103" s="940"/>
      <c r="DH103" s="940"/>
      <c r="DI103" s="940"/>
      <c r="DJ103" s="940"/>
      <c r="DK103" s="940"/>
      <c r="DL103" s="940"/>
      <c r="DM103" s="940"/>
      <c r="DN103" s="940"/>
      <c r="DO103" s="940"/>
      <c r="DP103" s="940"/>
      <c r="DQ103" s="940"/>
      <c r="DR103" s="940"/>
      <c r="DS103" s="940"/>
      <c r="DT103" s="940"/>
      <c r="DU103" s="940"/>
      <c r="DV103" s="940"/>
      <c r="DW103" s="940"/>
      <c r="DX103" s="940"/>
      <c r="DY103" s="940"/>
      <c r="DZ103" s="940"/>
      <c r="EA103" s="230"/>
    </row>
    <row r="104" spans="1:131" ht="26.25" customHeight="1" x14ac:dyDescent="0.15">
      <c r="A104" s="245"/>
      <c r="B104" s="246"/>
      <c r="C104" s="246"/>
      <c r="D104" s="246"/>
      <c r="E104" s="246"/>
      <c r="F104" s="246"/>
      <c r="G104" s="246"/>
      <c r="H104" s="246"/>
      <c r="I104" s="246"/>
      <c r="J104" s="246"/>
      <c r="K104" s="246"/>
      <c r="L104" s="246"/>
      <c r="M104" s="246"/>
      <c r="N104" s="246"/>
      <c r="O104" s="246"/>
      <c r="P104" s="246"/>
      <c r="Q104" s="247"/>
      <c r="R104" s="247"/>
      <c r="S104" s="247"/>
      <c r="T104" s="247"/>
      <c r="U104" s="247"/>
      <c r="V104" s="247"/>
      <c r="W104" s="247"/>
      <c r="X104" s="247"/>
      <c r="Y104" s="247"/>
      <c r="Z104" s="247"/>
      <c r="AA104" s="247"/>
      <c r="AB104" s="247"/>
      <c r="AC104" s="247"/>
      <c r="AD104" s="247"/>
      <c r="AE104" s="247"/>
      <c r="AF104" s="247"/>
      <c r="AG104" s="247"/>
      <c r="AH104" s="247"/>
      <c r="AI104" s="247"/>
      <c r="AJ104" s="247"/>
      <c r="AK104" s="247"/>
      <c r="AL104" s="247"/>
      <c r="AM104" s="247"/>
      <c r="AN104" s="247"/>
      <c r="AO104" s="247"/>
      <c r="AP104" s="247"/>
      <c r="AQ104" s="247"/>
      <c r="AR104" s="247"/>
      <c r="AS104" s="247"/>
      <c r="AT104" s="247"/>
      <c r="AU104" s="247"/>
      <c r="AV104" s="247"/>
      <c r="AW104" s="247"/>
      <c r="AX104" s="247"/>
      <c r="AY104" s="247"/>
      <c r="AZ104" s="248"/>
      <c r="BA104" s="248"/>
      <c r="BB104" s="248"/>
      <c r="BC104" s="248"/>
      <c r="BD104" s="248"/>
      <c r="BE104" s="241"/>
      <c r="BF104" s="241"/>
      <c r="BG104" s="241"/>
      <c r="BH104" s="241"/>
      <c r="BI104" s="241"/>
      <c r="BJ104" s="241"/>
      <c r="BK104" s="241"/>
      <c r="BL104" s="241"/>
      <c r="BM104" s="241"/>
      <c r="BN104" s="241"/>
      <c r="BO104" s="241"/>
      <c r="BP104" s="241"/>
      <c r="BQ104" s="941" t="s">
        <v>405</v>
      </c>
      <c r="BR104" s="941"/>
      <c r="BS104" s="941"/>
      <c r="BT104" s="941"/>
      <c r="BU104" s="941"/>
      <c r="BV104" s="941"/>
      <c r="BW104" s="941"/>
      <c r="BX104" s="941"/>
      <c r="BY104" s="941"/>
      <c r="BZ104" s="941"/>
      <c r="CA104" s="941"/>
      <c r="CB104" s="941"/>
      <c r="CC104" s="941"/>
      <c r="CD104" s="941"/>
      <c r="CE104" s="941"/>
      <c r="CF104" s="941"/>
      <c r="CG104" s="941"/>
      <c r="CH104" s="941"/>
      <c r="CI104" s="941"/>
      <c r="CJ104" s="941"/>
      <c r="CK104" s="941"/>
      <c r="CL104" s="941"/>
      <c r="CM104" s="941"/>
      <c r="CN104" s="941"/>
      <c r="CO104" s="941"/>
      <c r="CP104" s="941"/>
      <c r="CQ104" s="941"/>
      <c r="CR104" s="941"/>
      <c r="CS104" s="941"/>
      <c r="CT104" s="941"/>
      <c r="CU104" s="941"/>
      <c r="CV104" s="941"/>
      <c r="CW104" s="941"/>
      <c r="CX104" s="941"/>
      <c r="CY104" s="941"/>
      <c r="CZ104" s="941"/>
      <c r="DA104" s="941"/>
      <c r="DB104" s="941"/>
      <c r="DC104" s="941"/>
      <c r="DD104" s="941"/>
      <c r="DE104" s="941"/>
      <c r="DF104" s="941"/>
      <c r="DG104" s="941"/>
      <c r="DH104" s="941"/>
      <c r="DI104" s="941"/>
      <c r="DJ104" s="941"/>
      <c r="DK104" s="941"/>
      <c r="DL104" s="941"/>
      <c r="DM104" s="941"/>
      <c r="DN104" s="941"/>
      <c r="DO104" s="941"/>
      <c r="DP104" s="941"/>
      <c r="DQ104" s="941"/>
      <c r="DR104" s="941"/>
      <c r="DS104" s="941"/>
      <c r="DT104" s="941"/>
      <c r="DU104" s="941"/>
      <c r="DV104" s="941"/>
      <c r="DW104" s="941"/>
      <c r="DX104" s="941"/>
      <c r="DY104" s="941"/>
      <c r="DZ104" s="941"/>
      <c r="EA104" s="230"/>
    </row>
    <row r="105" spans="1:131" ht="11.25" customHeight="1" x14ac:dyDescent="0.15">
      <c r="A105" s="241"/>
      <c r="B105" s="241"/>
      <c r="C105" s="241"/>
      <c r="D105" s="241"/>
      <c r="E105" s="241"/>
      <c r="F105" s="241"/>
      <c r="G105" s="241"/>
      <c r="H105" s="241"/>
      <c r="I105" s="241"/>
      <c r="J105" s="241"/>
      <c r="K105" s="241"/>
      <c r="L105" s="241"/>
      <c r="M105" s="241"/>
      <c r="N105" s="241"/>
      <c r="O105" s="241"/>
      <c r="P105" s="241"/>
      <c r="Q105" s="241"/>
      <c r="R105" s="241"/>
      <c r="S105" s="241"/>
      <c r="T105" s="241"/>
      <c r="U105" s="241"/>
      <c r="V105" s="241"/>
      <c r="W105" s="241"/>
      <c r="X105" s="241"/>
      <c r="Y105" s="241"/>
      <c r="Z105" s="241"/>
      <c r="AA105" s="241"/>
      <c r="AB105" s="241"/>
      <c r="AC105" s="241"/>
      <c r="AD105" s="241"/>
      <c r="AE105" s="241"/>
      <c r="AF105" s="241"/>
      <c r="AG105" s="241"/>
      <c r="AH105" s="241"/>
      <c r="AI105" s="241"/>
      <c r="AJ105" s="241"/>
      <c r="AK105" s="241"/>
      <c r="AL105" s="241"/>
      <c r="AM105" s="241"/>
      <c r="AN105" s="241"/>
      <c r="AO105" s="241"/>
      <c r="AP105" s="241"/>
      <c r="AQ105" s="241"/>
      <c r="AR105" s="241"/>
      <c r="AS105" s="241"/>
      <c r="AT105" s="241"/>
      <c r="AU105" s="241"/>
      <c r="AV105" s="241"/>
      <c r="AW105" s="241"/>
      <c r="AX105" s="241"/>
      <c r="AY105" s="241"/>
      <c r="AZ105" s="241"/>
      <c r="BA105" s="241"/>
      <c r="BB105" s="241"/>
      <c r="BC105" s="241"/>
      <c r="BD105" s="241"/>
      <c r="BE105" s="241"/>
      <c r="BF105" s="241"/>
      <c r="BG105" s="241"/>
      <c r="BH105" s="241"/>
      <c r="BI105" s="241"/>
      <c r="BJ105" s="241"/>
      <c r="BK105" s="241"/>
      <c r="BL105" s="241"/>
      <c r="BM105" s="241"/>
      <c r="BN105" s="241"/>
      <c r="BO105" s="241"/>
      <c r="BP105" s="241"/>
      <c r="BQ105" s="230"/>
      <c r="BR105" s="230"/>
      <c r="BS105" s="230"/>
      <c r="BT105" s="230"/>
      <c r="BU105" s="230"/>
      <c r="BV105" s="230"/>
      <c r="BW105" s="230"/>
      <c r="BX105" s="230"/>
      <c r="BY105" s="230"/>
      <c r="BZ105" s="230"/>
      <c r="CA105" s="230"/>
      <c r="CB105" s="230"/>
      <c r="CC105" s="230"/>
      <c r="CD105" s="230"/>
      <c r="CE105" s="230"/>
      <c r="CF105" s="230"/>
      <c r="CG105" s="230"/>
      <c r="CH105" s="230"/>
      <c r="CI105" s="230"/>
      <c r="CJ105" s="230"/>
      <c r="CK105" s="230"/>
      <c r="CL105" s="230"/>
      <c r="CM105" s="230"/>
      <c r="CN105" s="230"/>
      <c r="CO105" s="230"/>
      <c r="CP105" s="230"/>
      <c r="CQ105" s="230"/>
      <c r="CR105" s="230"/>
      <c r="CS105" s="230"/>
      <c r="CT105" s="230"/>
      <c r="CU105" s="230"/>
      <c r="CV105" s="230"/>
      <c r="CW105" s="230"/>
      <c r="CX105" s="230"/>
      <c r="CY105" s="230"/>
      <c r="CZ105" s="230"/>
      <c r="DA105" s="230"/>
      <c r="DB105" s="230"/>
      <c r="DC105" s="230"/>
      <c r="DD105" s="230"/>
      <c r="DE105" s="230"/>
      <c r="DF105" s="230"/>
      <c r="DG105" s="230"/>
      <c r="DH105" s="230"/>
      <c r="DI105" s="230"/>
      <c r="DJ105" s="230"/>
      <c r="DK105" s="230"/>
      <c r="DL105" s="230"/>
      <c r="DM105" s="230"/>
      <c r="DN105" s="230"/>
      <c r="DO105" s="230"/>
      <c r="DP105" s="230"/>
      <c r="DQ105" s="230"/>
      <c r="DR105" s="230"/>
      <c r="DS105" s="230"/>
      <c r="DT105" s="230"/>
      <c r="DU105" s="230"/>
      <c r="DV105" s="230"/>
      <c r="DW105" s="230"/>
      <c r="DX105" s="230"/>
      <c r="DY105" s="230"/>
      <c r="DZ105" s="230"/>
      <c r="EA105" s="230"/>
    </row>
    <row r="106" spans="1:131" ht="11.25" customHeight="1" x14ac:dyDescent="0.15">
      <c r="A106" s="241"/>
      <c r="B106" s="241"/>
      <c r="C106" s="241"/>
      <c r="D106" s="241"/>
      <c r="E106" s="241"/>
      <c r="F106" s="241"/>
      <c r="G106" s="241"/>
      <c r="H106" s="241"/>
      <c r="I106" s="241"/>
      <c r="J106" s="241"/>
      <c r="K106" s="241"/>
      <c r="L106" s="241"/>
      <c r="M106" s="241"/>
      <c r="N106" s="241"/>
      <c r="O106" s="241"/>
      <c r="P106" s="241"/>
      <c r="Q106" s="241"/>
      <c r="R106" s="241"/>
      <c r="S106" s="241"/>
      <c r="T106" s="241"/>
      <c r="U106" s="241"/>
      <c r="V106" s="241"/>
      <c r="W106" s="241"/>
      <c r="X106" s="241"/>
      <c r="Y106" s="241"/>
      <c r="Z106" s="241"/>
      <c r="AA106" s="241"/>
      <c r="AB106" s="241"/>
      <c r="AC106" s="241"/>
      <c r="AD106" s="241"/>
      <c r="AE106" s="241"/>
      <c r="AF106" s="241"/>
      <c r="AG106" s="241"/>
      <c r="AH106" s="241"/>
      <c r="AI106" s="241"/>
      <c r="AJ106" s="241"/>
      <c r="AK106" s="241"/>
      <c r="AL106" s="241"/>
      <c r="AM106" s="241"/>
      <c r="AN106" s="241"/>
      <c r="AO106" s="241"/>
      <c r="AP106" s="241"/>
      <c r="AQ106" s="241"/>
      <c r="AR106" s="241"/>
      <c r="AS106" s="241"/>
      <c r="AT106" s="241"/>
      <c r="AU106" s="241"/>
      <c r="AV106" s="241"/>
      <c r="AW106" s="241"/>
      <c r="AX106" s="241"/>
      <c r="AY106" s="241"/>
      <c r="AZ106" s="241"/>
      <c r="BA106" s="241"/>
      <c r="BB106" s="241"/>
      <c r="BC106" s="241"/>
      <c r="BD106" s="241"/>
      <c r="BE106" s="241"/>
      <c r="BF106" s="241"/>
      <c r="BG106" s="241"/>
      <c r="BH106" s="241"/>
      <c r="BI106" s="241"/>
      <c r="BJ106" s="241"/>
      <c r="BK106" s="241"/>
      <c r="BL106" s="241"/>
      <c r="BM106" s="241"/>
      <c r="BN106" s="241"/>
      <c r="BO106" s="241"/>
      <c r="BP106" s="241"/>
      <c r="BQ106" s="230"/>
      <c r="BR106" s="230"/>
      <c r="BS106" s="230"/>
      <c r="BT106" s="230"/>
      <c r="BU106" s="230"/>
      <c r="BV106" s="230"/>
      <c r="BW106" s="230"/>
      <c r="BX106" s="230"/>
      <c r="BY106" s="230"/>
      <c r="BZ106" s="230"/>
      <c r="CA106" s="230"/>
      <c r="CB106" s="230"/>
      <c r="CC106" s="230"/>
      <c r="CD106" s="230"/>
      <c r="CE106" s="230"/>
      <c r="CF106" s="230"/>
      <c r="CG106" s="230"/>
      <c r="CH106" s="230"/>
      <c r="CI106" s="230"/>
      <c r="CJ106" s="230"/>
      <c r="CK106" s="230"/>
      <c r="CL106" s="230"/>
      <c r="CM106" s="230"/>
      <c r="CN106" s="230"/>
      <c r="CO106" s="230"/>
      <c r="CP106" s="230"/>
      <c r="CQ106" s="230"/>
      <c r="CR106" s="230"/>
      <c r="CS106" s="230"/>
      <c r="CT106" s="230"/>
      <c r="CU106" s="230"/>
      <c r="CV106" s="230"/>
      <c r="CW106" s="230"/>
      <c r="CX106" s="230"/>
      <c r="CY106" s="230"/>
      <c r="CZ106" s="230"/>
      <c r="DA106" s="230"/>
      <c r="DB106" s="230"/>
      <c r="DC106" s="230"/>
      <c r="DD106" s="230"/>
      <c r="DE106" s="230"/>
      <c r="DF106" s="230"/>
      <c r="DG106" s="230"/>
      <c r="DH106" s="230"/>
      <c r="DI106" s="230"/>
      <c r="DJ106" s="230"/>
      <c r="DK106" s="230"/>
      <c r="DL106" s="230"/>
      <c r="DM106" s="230"/>
      <c r="DN106" s="230"/>
      <c r="DO106" s="230"/>
      <c r="DP106" s="230"/>
      <c r="DQ106" s="230"/>
      <c r="DR106" s="230"/>
      <c r="DS106" s="230"/>
      <c r="DT106" s="230"/>
      <c r="DU106" s="230"/>
      <c r="DV106" s="230"/>
      <c r="DW106" s="230"/>
      <c r="DX106" s="230"/>
      <c r="DY106" s="230"/>
      <c r="DZ106" s="230"/>
      <c r="EA106" s="230"/>
    </row>
    <row r="107" spans="1:131" s="230" customFormat="1" ht="26.25" customHeight="1" thickBot="1" x14ac:dyDescent="0.2">
      <c r="A107" s="249" t="s">
        <v>406</v>
      </c>
      <c r="B107" s="250"/>
      <c r="C107" s="250"/>
      <c r="D107" s="250"/>
      <c r="E107" s="250"/>
      <c r="F107" s="250"/>
      <c r="G107" s="250"/>
      <c r="H107" s="250"/>
      <c r="I107" s="250"/>
      <c r="J107" s="250"/>
      <c r="K107" s="250"/>
      <c r="L107" s="250"/>
      <c r="M107" s="250"/>
      <c r="N107" s="250"/>
      <c r="O107" s="250"/>
      <c r="P107" s="250"/>
      <c r="Q107" s="250"/>
      <c r="R107" s="250"/>
      <c r="S107" s="250"/>
      <c r="T107" s="250"/>
      <c r="U107" s="250"/>
      <c r="V107" s="250"/>
      <c r="W107" s="250"/>
      <c r="X107" s="250"/>
      <c r="Y107" s="250"/>
      <c r="Z107" s="250"/>
      <c r="AA107" s="250"/>
      <c r="AB107" s="250"/>
      <c r="AC107" s="250"/>
      <c r="AD107" s="250"/>
      <c r="AE107" s="250"/>
      <c r="AF107" s="250"/>
      <c r="AG107" s="250"/>
      <c r="AH107" s="250"/>
      <c r="AI107" s="250"/>
      <c r="AJ107" s="250"/>
      <c r="AK107" s="250"/>
      <c r="AL107" s="250"/>
      <c r="AM107" s="250"/>
      <c r="AN107" s="250"/>
      <c r="AO107" s="250"/>
      <c r="AP107" s="250"/>
      <c r="AQ107" s="250"/>
      <c r="AR107" s="250"/>
      <c r="AS107" s="250"/>
      <c r="AT107" s="250"/>
      <c r="AU107" s="249" t="s">
        <v>407</v>
      </c>
      <c r="AV107" s="250"/>
      <c r="AW107" s="250"/>
      <c r="AX107" s="250"/>
      <c r="AY107" s="250"/>
      <c r="AZ107" s="250"/>
      <c r="BA107" s="250"/>
      <c r="BB107" s="250"/>
      <c r="BC107" s="250"/>
      <c r="BD107" s="250"/>
      <c r="BE107" s="250"/>
      <c r="BF107" s="250"/>
      <c r="BG107" s="250"/>
      <c r="BH107" s="250"/>
      <c r="BI107" s="250"/>
      <c r="BJ107" s="250"/>
      <c r="BK107" s="250"/>
      <c r="BL107" s="250"/>
      <c r="BM107" s="250"/>
      <c r="BN107" s="250"/>
      <c r="BO107" s="250"/>
      <c r="BP107" s="250"/>
      <c r="BQ107" s="250"/>
      <c r="BR107" s="250"/>
      <c r="BS107" s="250"/>
      <c r="BT107" s="250"/>
      <c r="BU107" s="250"/>
      <c r="BV107" s="250"/>
      <c r="BW107" s="250"/>
      <c r="BX107" s="250"/>
      <c r="BY107" s="250"/>
      <c r="BZ107" s="250"/>
      <c r="CA107" s="250"/>
      <c r="CB107" s="250"/>
      <c r="CC107" s="250"/>
      <c r="CD107" s="250"/>
      <c r="CE107" s="250"/>
      <c r="CF107" s="250"/>
      <c r="CG107" s="250"/>
      <c r="CH107" s="250"/>
      <c r="CI107" s="250"/>
      <c r="CJ107" s="250"/>
      <c r="CK107" s="250"/>
      <c r="CL107" s="250"/>
      <c r="CM107" s="250"/>
      <c r="CN107" s="250"/>
      <c r="CO107" s="250"/>
      <c r="CP107" s="250"/>
      <c r="CQ107" s="250"/>
      <c r="CR107" s="250"/>
      <c r="CS107" s="250"/>
      <c r="CT107" s="250"/>
      <c r="CU107" s="250"/>
      <c r="CV107" s="250"/>
      <c r="CW107" s="250"/>
      <c r="CX107" s="250"/>
      <c r="CY107" s="250"/>
      <c r="CZ107" s="250"/>
      <c r="DA107" s="250"/>
      <c r="DB107" s="250"/>
      <c r="DC107" s="250"/>
      <c r="DD107" s="250"/>
      <c r="DE107" s="250"/>
      <c r="DF107" s="250"/>
      <c r="DG107" s="250"/>
      <c r="DH107" s="250"/>
      <c r="DI107" s="250"/>
      <c r="DJ107" s="250"/>
      <c r="DK107" s="250"/>
      <c r="DL107" s="250"/>
      <c r="DM107" s="250"/>
      <c r="DN107" s="250"/>
      <c r="DO107" s="250"/>
      <c r="DP107" s="250"/>
      <c r="DQ107" s="250"/>
      <c r="DR107" s="250"/>
      <c r="DS107" s="250"/>
      <c r="DT107" s="250"/>
      <c r="DU107" s="250"/>
      <c r="DV107" s="250"/>
      <c r="DW107" s="250"/>
      <c r="DX107" s="250"/>
      <c r="DY107" s="250"/>
      <c r="DZ107" s="250"/>
    </row>
    <row r="108" spans="1:131" s="230" customFormat="1" ht="26.25" customHeight="1" x14ac:dyDescent="0.15">
      <c r="A108" s="942" t="s">
        <v>408</v>
      </c>
      <c r="B108" s="943"/>
      <c r="C108" s="943"/>
      <c r="D108" s="943"/>
      <c r="E108" s="943"/>
      <c r="F108" s="943"/>
      <c r="G108" s="943"/>
      <c r="H108" s="943"/>
      <c r="I108" s="943"/>
      <c r="J108" s="943"/>
      <c r="K108" s="943"/>
      <c r="L108" s="943"/>
      <c r="M108" s="943"/>
      <c r="N108" s="943"/>
      <c r="O108" s="943"/>
      <c r="P108" s="943"/>
      <c r="Q108" s="943"/>
      <c r="R108" s="943"/>
      <c r="S108" s="943"/>
      <c r="T108" s="943"/>
      <c r="U108" s="943"/>
      <c r="V108" s="943"/>
      <c r="W108" s="943"/>
      <c r="X108" s="943"/>
      <c r="Y108" s="943"/>
      <c r="Z108" s="943"/>
      <c r="AA108" s="943"/>
      <c r="AB108" s="943"/>
      <c r="AC108" s="943"/>
      <c r="AD108" s="943"/>
      <c r="AE108" s="943"/>
      <c r="AF108" s="943"/>
      <c r="AG108" s="943"/>
      <c r="AH108" s="943"/>
      <c r="AI108" s="943"/>
      <c r="AJ108" s="943"/>
      <c r="AK108" s="943"/>
      <c r="AL108" s="943"/>
      <c r="AM108" s="943"/>
      <c r="AN108" s="943"/>
      <c r="AO108" s="943"/>
      <c r="AP108" s="943"/>
      <c r="AQ108" s="943"/>
      <c r="AR108" s="943"/>
      <c r="AS108" s="943"/>
      <c r="AT108" s="944"/>
      <c r="AU108" s="942" t="s">
        <v>409</v>
      </c>
      <c r="AV108" s="943"/>
      <c r="AW108" s="943"/>
      <c r="AX108" s="943"/>
      <c r="AY108" s="943"/>
      <c r="AZ108" s="943"/>
      <c r="BA108" s="943"/>
      <c r="BB108" s="943"/>
      <c r="BC108" s="943"/>
      <c r="BD108" s="943"/>
      <c r="BE108" s="943"/>
      <c r="BF108" s="943"/>
      <c r="BG108" s="943"/>
      <c r="BH108" s="943"/>
      <c r="BI108" s="943"/>
      <c r="BJ108" s="943"/>
      <c r="BK108" s="943"/>
      <c r="BL108" s="943"/>
      <c r="BM108" s="943"/>
      <c r="BN108" s="943"/>
      <c r="BO108" s="943"/>
      <c r="BP108" s="943"/>
      <c r="BQ108" s="943"/>
      <c r="BR108" s="943"/>
      <c r="BS108" s="943"/>
      <c r="BT108" s="943"/>
      <c r="BU108" s="943"/>
      <c r="BV108" s="943"/>
      <c r="BW108" s="943"/>
      <c r="BX108" s="943"/>
      <c r="BY108" s="943"/>
      <c r="BZ108" s="943"/>
      <c r="CA108" s="943"/>
      <c r="CB108" s="943"/>
      <c r="CC108" s="943"/>
      <c r="CD108" s="943"/>
      <c r="CE108" s="943"/>
      <c r="CF108" s="943"/>
      <c r="CG108" s="943"/>
      <c r="CH108" s="943"/>
      <c r="CI108" s="943"/>
      <c r="CJ108" s="943"/>
      <c r="CK108" s="943"/>
      <c r="CL108" s="943"/>
      <c r="CM108" s="943"/>
      <c r="CN108" s="943"/>
      <c r="CO108" s="943"/>
      <c r="CP108" s="943"/>
      <c r="CQ108" s="943"/>
      <c r="CR108" s="943"/>
      <c r="CS108" s="943"/>
      <c r="CT108" s="943"/>
      <c r="CU108" s="943"/>
      <c r="CV108" s="943"/>
      <c r="CW108" s="943"/>
      <c r="CX108" s="943"/>
      <c r="CY108" s="943"/>
      <c r="CZ108" s="943"/>
      <c r="DA108" s="943"/>
      <c r="DB108" s="943"/>
      <c r="DC108" s="943"/>
      <c r="DD108" s="943"/>
      <c r="DE108" s="943"/>
      <c r="DF108" s="943"/>
      <c r="DG108" s="943"/>
      <c r="DH108" s="943"/>
      <c r="DI108" s="943"/>
      <c r="DJ108" s="943"/>
      <c r="DK108" s="943"/>
      <c r="DL108" s="943"/>
      <c r="DM108" s="943"/>
      <c r="DN108" s="943"/>
      <c r="DO108" s="943"/>
      <c r="DP108" s="943"/>
      <c r="DQ108" s="943"/>
      <c r="DR108" s="943"/>
      <c r="DS108" s="943"/>
      <c r="DT108" s="943"/>
      <c r="DU108" s="943"/>
      <c r="DV108" s="943"/>
      <c r="DW108" s="943"/>
      <c r="DX108" s="943"/>
      <c r="DY108" s="943"/>
      <c r="DZ108" s="944"/>
    </row>
    <row r="109" spans="1:131" s="230" customFormat="1" ht="26.25" customHeight="1" x14ac:dyDescent="0.15">
      <c r="A109" s="895" t="s">
        <v>410</v>
      </c>
      <c r="B109" s="896"/>
      <c r="C109" s="896"/>
      <c r="D109" s="896"/>
      <c r="E109" s="896"/>
      <c r="F109" s="896"/>
      <c r="G109" s="896"/>
      <c r="H109" s="896"/>
      <c r="I109" s="896"/>
      <c r="J109" s="896"/>
      <c r="K109" s="896"/>
      <c r="L109" s="896"/>
      <c r="M109" s="896"/>
      <c r="N109" s="896"/>
      <c r="O109" s="896"/>
      <c r="P109" s="896"/>
      <c r="Q109" s="896"/>
      <c r="R109" s="896"/>
      <c r="S109" s="896"/>
      <c r="T109" s="896"/>
      <c r="U109" s="896"/>
      <c r="V109" s="896"/>
      <c r="W109" s="896"/>
      <c r="X109" s="896"/>
      <c r="Y109" s="896"/>
      <c r="Z109" s="897"/>
      <c r="AA109" s="898" t="s">
        <v>411</v>
      </c>
      <c r="AB109" s="896"/>
      <c r="AC109" s="896"/>
      <c r="AD109" s="896"/>
      <c r="AE109" s="897"/>
      <c r="AF109" s="898" t="s">
        <v>412</v>
      </c>
      <c r="AG109" s="896"/>
      <c r="AH109" s="896"/>
      <c r="AI109" s="896"/>
      <c r="AJ109" s="897"/>
      <c r="AK109" s="898" t="s">
        <v>295</v>
      </c>
      <c r="AL109" s="896"/>
      <c r="AM109" s="896"/>
      <c r="AN109" s="896"/>
      <c r="AO109" s="897"/>
      <c r="AP109" s="898" t="s">
        <v>413</v>
      </c>
      <c r="AQ109" s="896"/>
      <c r="AR109" s="896"/>
      <c r="AS109" s="896"/>
      <c r="AT109" s="929"/>
      <c r="AU109" s="895" t="s">
        <v>410</v>
      </c>
      <c r="AV109" s="896"/>
      <c r="AW109" s="896"/>
      <c r="AX109" s="896"/>
      <c r="AY109" s="896"/>
      <c r="AZ109" s="896"/>
      <c r="BA109" s="896"/>
      <c r="BB109" s="896"/>
      <c r="BC109" s="896"/>
      <c r="BD109" s="896"/>
      <c r="BE109" s="896"/>
      <c r="BF109" s="896"/>
      <c r="BG109" s="896"/>
      <c r="BH109" s="896"/>
      <c r="BI109" s="896"/>
      <c r="BJ109" s="896"/>
      <c r="BK109" s="896"/>
      <c r="BL109" s="896"/>
      <c r="BM109" s="896"/>
      <c r="BN109" s="896"/>
      <c r="BO109" s="896"/>
      <c r="BP109" s="897"/>
      <c r="BQ109" s="898" t="s">
        <v>411</v>
      </c>
      <c r="BR109" s="896"/>
      <c r="BS109" s="896"/>
      <c r="BT109" s="896"/>
      <c r="BU109" s="897"/>
      <c r="BV109" s="898" t="s">
        <v>412</v>
      </c>
      <c r="BW109" s="896"/>
      <c r="BX109" s="896"/>
      <c r="BY109" s="896"/>
      <c r="BZ109" s="897"/>
      <c r="CA109" s="898" t="s">
        <v>295</v>
      </c>
      <c r="CB109" s="896"/>
      <c r="CC109" s="896"/>
      <c r="CD109" s="896"/>
      <c r="CE109" s="897"/>
      <c r="CF109" s="936" t="s">
        <v>413</v>
      </c>
      <c r="CG109" s="936"/>
      <c r="CH109" s="936"/>
      <c r="CI109" s="936"/>
      <c r="CJ109" s="936"/>
      <c r="CK109" s="898" t="s">
        <v>414</v>
      </c>
      <c r="CL109" s="896"/>
      <c r="CM109" s="896"/>
      <c r="CN109" s="896"/>
      <c r="CO109" s="896"/>
      <c r="CP109" s="896"/>
      <c r="CQ109" s="896"/>
      <c r="CR109" s="896"/>
      <c r="CS109" s="896"/>
      <c r="CT109" s="896"/>
      <c r="CU109" s="896"/>
      <c r="CV109" s="896"/>
      <c r="CW109" s="896"/>
      <c r="CX109" s="896"/>
      <c r="CY109" s="896"/>
      <c r="CZ109" s="896"/>
      <c r="DA109" s="896"/>
      <c r="DB109" s="896"/>
      <c r="DC109" s="896"/>
      <c r="DD109" s="896"/>
      <c r="DE109" s="896"/>
      <c r="DF109" s="897"/>
      <c r="DG109" s="898" t="s">
        <v>411</v>
      </c>
      <c r="DH109" s="896"/>
      <c r="DI109" s="896"/>
      <c r="DJ109" s="896"/>
      <c r="DK109" s="897"/>
      <c r="DL109" s="898" t="s">
        <v>412</v>
      </c>
      <c r="DM109" s="896"/>
      <c r="DN109" s="896"/>
      <c r="DO109" s="896"/>
      <c r="DP109" s="897"/>
      <c r="DQ109" s="898" t="s">
        <v>295</v>
      </c>
      <c r="DR109" s="896"/>
      <c r="DS109" s="896"/>
      <c r="DT109" s="896"/>
      <c r="DU109" s="897"/>
      <c r="DV109" s="898" t="s">
        <v>413</v>
      </c>
      <c r="DW109" s="896"/>
      <c r="DX109" s="896"/>
      <c r="DY109" s="896"/>
      <c r="DZ109" s="929"/>
    </row>
    <row r="110" spans="1:131" s="230" customFormat="1" ht="26.25" customHeight="1" x14ac:dyDescent="0.15">
      <c r="A110" s="809" t="s">
        <v>415</v>
      </c>
      <c r="B110" s="810"/>
      <c r="C110" s="810"/>
      <c r="D110" s="810"/>
      <c r="E110" s="810"/>
      <c r="F110" s="810"/>
      <c r="G110" s="810"/>
      <c r="H110" s="810"/>
      <c r="I110" s="810"/>
      <c r="J110" s="810"/>
      <c r="K110" s="810"/>
      <c r="L110" s="810"/>
      <c r="M110" s="810"/>
      <c r="N110" s="810"/>
      <c r="O110" s="810"/>
      <c r="P110" s="810"/>
      <c r="Q110" s="810"/>
      <c r="R110" s="810"/>
      <c r="S110" s="810"/>
      <c r="T110" s="810"/>
      <c r="U110" s="810"/>
      <c r="V110" s="810"/>
      <c r="W110" s="810"/>
      <c r="X110" s="810"/>
      <c r="Y110" s="810"/>
      <c r="Z110" s="811"/>
      <c r="AA110" s="888">
        <v>256494</v>
      </c>
      <c r="AB110" s="889"/>
      <c r="AC110" s="889"/>
      <c r="AD110" s="889"/>
      <c r="AE110" s="890"/>
      <c r="AF110" s="891">
        <v>268792</v>
      </c>
      <c r="AG110" s="889"/>
      <c r="AH110" s="889"/>
      <c r="AI110" s="889"/>
      <c r="AJ110" s="890"/>
      <c r="AK110" s="891">
        <v>293184</v>
      </c>
      <c r="AL110" s="889"/>
      <c r="AM110" s="889"/>
      <c r="AN110" s="889"/>
      <c r="AO110" s="890"/>
      <c r="AP110" s="892">
        <v>30.8</v>
      </c>
      <c r="AQ110" s="893"/>
      <c r="AR110" s="893"/>
      <c r="AS110" s="893"/>
      <c r="AT110" s="894"/>
      <c r="AU110" s="930" t="s">
        <v>69</v>
      </c>
      <c r="AV110" s="931"/>
      <c r="AW110" s="931"/>
      <c r="AX110" s="931"/>
      <c r="AY110" s="931"/>
      <c r="AZ110" s="860" t="s">
        <v>416</v>
      </c>
      <c r="BA110" s="810"/>
      <c r="BB110" s="810"/>
      <c r="BC110" s="810"/>
      <c r="BD110" s="810"/>
      <c r="BE110" s="810"/>
      <c r="BF110" s="810"/>
      <c r="BG110" s="810"/>
      <c r="BH110" s="810"/>
      <c r="BI110" s="810"/>
      <c r="BJ110" s="810"/>
      <c r="BK110" s="810"/>
      <c r="BL110" s="810"/>
      <c r="BM110" s="810"/>
      <c r="BN110" s="810"/>
      <c r="BO110" s="810"/>
      <c r="BP110" s="811"/>
      <c r="BQ110" s="861">
        <v>3388597</v>
      </c>
      <c r="BR110" s="842"/>
      <c r="BS110" s="842"/>
      <c r="BT110" s="842"/>
      <c r="BU110" s="842"/>
      <c r="BV110" s="842">
        <v>3412900</v>
      </c>
      <c r="BW110" s="842"/>
      <c r="BX110" s="842"/>
      <c r="BY110" s="842"/>
      <c r="BZ110" s="842"/>
      <c r="CA110" s="842">
        <v>3485342</v>
      </c>
      <c r="CB110" s="842"/>
      <c r="CC110" s="842"/>
      <c r="CD110" s="842"/>
      <c r="CE110" s="842"/>
      <c r="CF110" s="866">
        <v>365.6</v>
      </c>
      <c r="CG110" s="867"/>
      <c r="CH110" s="867"/>
      <c r="CI110" s="867"/>
      <c r="CJ110" s="867"/>
      <c r="CK110" s="926" t="s">
        <v>417</v>
      </c>
      <c r="CL110" s="819"/>
      <c r="CM110" s="860" t="s">
        <v>418</v>
      </c>
      <c r="CN110" s="810"/>
      <c r="CO110" s="810"/>
      <c r="CP110" s="810"/>
      <c r="CQ110" s="810"/>
      <c r="CR110" s="810"/>
      <c r="CS110" s="810"/>
      <c r="CT110" s="810"/>
      <c r="CU110" s="810"/>
      <c r="CV110" s="810"/>
      <c r="CW110" s="810"/>
      <c r="CX110" s="810"/>
      <c r="CY110" s="810"/>
      <c r="CZ110" s="810"/>
      <c r="DA110" s="810"/>
      <c r="DB110" s="810"/>
      <c r="DC110" s="810"/>
      <c r="DD110" s="810"/>
      <c r="DE110" s="810"/>
      <c r="DF110" s="811"/>
      <c r="DG110" s="861" t="s">
        <v>122</v>
      </c>
      <c r="DH110" s="842"/>
      <c r="DI110" s="842"/>
      <c r="DJ110" s="842"/>
      <c r="DK110" s="842"/>
      <c r="DL110" s="842" t="s">
        <v>122</v>
      </c>
      <c r="DM110" s="842"/>
      <c r="DN110" s="842"/>
      <c r="DO110" s="842"/>
      <c r="DP110" s="842"/>
      <c r="DQ110" s="842" t="s">
        <v>122</v>
      </c>
      <c r="DR110" s="842"/>
      <c r="DS110" s="842"/>
      <c r="DT110" s="842"/>
      <c r="DU110" s="842"/>
      <c r="DV110" s="843" t="s">
        <v>122</v>
      </c>
      <c r="DW110" s="843"/>
      <c r="DX110" s="843"/>
      <c r="DY110" s="843"/>
      <c r="DZ110" s="844"/>
    </row>
    <row r="111" spans="1:131" s="230" customFormat="1" ht="26.25" customHeight="1" x14ac:dyDescent="0.15">
      <c r="A111" s="774" t="s">
        <v>419</v>
      </c>
      <c r="B111" s="775"/>
      <c r="C111" s="775"/>
      <c r="D111" s="775"/>
      <c r="E111" s="775"/>
      <c r="F111" s="775"/>
      <c r="G111" s="775"/>
      <c r="H111" s="775"/>
      <c r="I111" s="775"/>
      <c r="J111" s="775"/>
      <c r="K111" s="775"/>
      <c r="L111" s="775"/>
      <c r="M111" s="775"/>
      <c r="N111" s="775"/>
      <c r="O111" s="775"/>
      <c r="P111" s="775"/>
      <c r="Q111" s="775"/>
      <c r="R111" s="775"/>
      <c r="S111" s="775"/>
      <c r="T111" s="775"/>
      <c r="U111" s="775"/>
      <c r="V111" s="775"/>
      <c r="W111" s="775"/>
      <c r="X111" s="775"/>
      <c r="Y111" s="775"/>
      <c r="Z111" s="925"/>
      <c r="AA111" s="918" t="s">
        <v>122</v>
      </c>
      <c r="AB111" s="919"/>
      <c r="AC111" s="919"/>
      <c r="AD111" s="919"/>
      <c r="AE111" s="920"/>
      <c r="AF111" s="921" t="s">
        <v>122</v>
      </c>
      <c r="AG111" s="919"/>
      <c r="AH111" s="919"/>
      <c r="AI111" s="919"/>
      <c r="AJ111" s="920"/>
      <c r="AK111" s="921" t="s">
        <v>122</v>
      </c>
      <c r="AL111" s="919"/>
      <c r="AM111" s="919"/>
      <c r="AN111" s="919"/>
      <c r="AO111" s="920"/>
      <c r="AP111" s="922" t="s">
        <v>122</v>
      </c>
      <c r="AQ111" s="923"/>
      <c r="AR111" s="923"/>
      <c r="AS111" s="923"/>
      <c r="AT111" s="924"/>
      <c r="AU111" s="932"/>
      <c r="AV111" s="933"/>
      <c r="AW111" s="933"/>
      <c r="AX111" s="933"/>
      <c r="AY111" s="933"/>
      <c r="AZ111" s="817" t="s">
        <v>420</v>
      </c>
      <c r="BA111" s="752"/>
      <c r="BB111" s="752"/>
      <c r="BC111" s="752"/>
      <c r="BD111" s="752"/>
      <c r="BE111" s="752"/>
      <c r="BF111" s="752"/>
      <c r="BG111" s="752"/>
      <c r="BH111" s="752"/>
      <c r="BI111" s="752"/>
      <c r="BJ111" s="752"/>
      <c r="BK111" s="752"/>
      <c r="BL111" s="752"/>
      <c r="BM111" s="752"/>
      <c r="BN111" s="752"/>
      <c r="BO111" s="752"/>
      <c r="BP111" s="753"/>
      <c r="BQ111" s="789" t="s">
        <v>122</v>
      </c>
      <c r="BR111" s="790"/>
      <c r="BS111" s="790"/>
      <c r="BT111" s="790"/>
      <c r="BU111" s="790"/>
      <c r="BV111" s="790" t="s">
        <v>122</v>
      </c>
      <c r="BW111" s="790"/>
      <c r="BX111" s="790"/>
      <c r="BY111" s="790"/>
      <c r="BZ111" s="790"/>
      <c r="CA111" s="790" t="s">
        <v>122</v>
      </c>
      <c r="CB111" s="790"/>
      <c r="CC111" s="790"/>
      <c r="CD111" s="790"/>
      <c r="CE111" s="790"/>
      <c r="CF111" s="875" t="s">
        <v>122</v>
      </c>
      <c r="CG111" s="876"/>
      <c r="CH111" s="876"/>
      <c r="CI111" s="876"/>
      <c r="CJ111" s="876"/>
      <c r="CK111" s="927"/>
      <c r="CL111" s="821"/>
      <c r="CM111" s="817" t="s">
        <v>421</v>
      </c>
      <c r="CN111" s="752"/>
      <c r="CO111" s="752"/>
      <c r="CP111" s="752"/>
      <c r="CQ111" s="752"/>
      <c r="CR111" s="752"/>
      <c r="CS111" s="752"/>
      <c r="CT111" s="752"/>
      <c r="CU111" s="752"/>
      <c r="CV111" s="752"/>
      <c r="CW111" s="752"/>
      <c r="CX111" s="752"/>
      <c r="CY111" s="752"/>
      <c r="CZ111" s="752"/>
      <c r="DA111" s="752"/>
      <c r="DB111" s="752"/>
      <c r="DC111" s="752"/>
      <c r="DD111" s="752"/>
      <c r="DE111" s="752"/>
      <c r="DF111" s="753"/>
      <c r="DG111" s="789" t="s">
        <v>122</v>
      </c>
      <c r="DH111" s="790"/>
      <c r="DI111" s="790"/>
      <c r="DJ111" s="790"/>
      <c r="DK111" s="790"/>
      <c r="DL111" s="790" t="s">
        <v>122</v>
      </c>
      <c r="DM111" s="790"/>
      <c r="DN111" s="790"/>
      <c r="DO111" s="790"/>
      <c r="DP111" s="790"/>
      <c r="DQ111" s="790" t="s">
        <v>122</v>
      </c>
      <c r="DR111" s="790"/>
      <c r="DS111" s="790"/>
      <c r="DT111" s="790"/>
      <c r="DU111" s="790"/>
      <c r="DV111" s="796" t="s">
        <v>122</v>
      </c>
      <c r="DW111" s="796"/>
      <c r="DX111" s="796"/>
      <c r="DY111" s="796"/>
      <c r="DZ111" s="797"/>
    </row>
    <row r="112" spans="1:131" s="230" customFormat="1" ht="26.25" customHeight="1" x14ac:dyDescent="0.15">
      <c r="A112" s="912" t="s">
        <v>422</v>
      </c>
      <c r="B112" s="913"/>
      <c r="C112" s="752" t="s">
        <v>423</v>
      </c>
      <c r="D112" s="752"/>
      <c r="E112" s="752"/>
      <c r="F112" s="752"/>
      <c r="G112" s="752"/>
      <c r="H112" s="752"/>
      <c r="I112" s="752"/>
      <c r="J112" s="752"/>
      <c r="K112" s="752"/>
      <c r="L112" s="752"/>
      <c r="M112" s="752"/>
      <c r="N112" s="752"/>
      <c r="O112" s="752"/>
      <c r="P112" s="752"/>
      <c r="Q112" s="752"/>
      <c r="R112" s="752"/>
      <c r="S112" s="752"/>
      <c r="T112" s="752"/>
      <c r="U112" s="752"/>
      <c r="V112" s="752"/>
      <c r="W112" s="752"/>
      <c r="X112" s="752"/>
      <c r="Y112" s="752"/>
      <c r="Z112" s="753"/>
      <c r="AA112" s="779" t="s">
        <v>122</v>
      </c>
      <c r="AB112" s="780"/>
      <c r="AC112" s="780"/>
      <c r="AD112" s="780"/>
      <c r="AE112" s="781"/>
      <c r="AF112" s="782" t="s">
        <v>122</v>
      </c>
      <c r="AG112" s="780"/>
      <c r="AH112" s="780"/>
      <c r="AI112" s="780"/>
      <c r="AJ112" s="781"/>
      <c r="AK112" s="782" t="s">
        <v>122</v>
      </c>
      <c r="AL112" s="780"/>
      <c r="AM112" s="780"/>
      <c r="AN112" s="780"/>
      <c r="AO112" s="781"/>
      <c r="AP112" s="824" t="s">
        <v>122</v>
      </c>
      <c r="AQ112" s="825"/>
      <c r="AR112" s="825"/>
      <c r="AS112" s="825"/>
      <c r="AT112" s="826"/>
      <c r="AU112" s="932"/>
      <c r="AV112" s="933"/>
      <c r="AW112" s="933"/>
      <c r="AX112" s="933"/>
      <c r="AY112" s="933"/>
      <c r="AZ112" s="817" t="s">
        <v>424</v>
      </c>
      <c r="BA112" s="752"/>
      <c r="BB112" s="752"/>
      <c r="BC112" s="752"/>
      <c r="BD112" s="752"/>
      <c r="BE112" s="752"/>
      <c r="BF112" s="752"/>
      <c r="BG112" s="752"/>
      <c r="BH112" s="752"/>
      <c r="BI112" s="752"/>
      <c r="BJ112" s="752"/>
      <c r="BK112" s="752"/>
      <c r="BL112" s="752"/>
      <c r="BM112" s="752"/>
      <c r="BN112" s="752"/>
      <c r="BO112" s="752"/>
      <c r="BP112" s="753"/>
      <c r="BQ112" s="789">
        <v>214031</v>
      </c>
      <c r="BR112" s="790"/>
      <c r="BS112" s="790"/>
      <c r="BT112" s="790"/>
      <c r="BU112" s="790"/>
      <c r="BV112" s="790">
        <v>218307</v>
      </c>
      <c r="BW112" s="790"/>
      <c r="BX112" s="790"/>
      <c r="BY112" s="790"/>
      <c r="BZ112" s="790"/>
      <c r="CA112" s="790">
        <v>231681</v>
      </c>
      <c r="CB112" s="790"/>
      <c r="CC112" s="790"/>
      <c r="CD112" s="790"/>
      <c r="CE112" s="790"/>
      <c r="CF112" s="875">
        <v>24.3</v>
      </c>
      <c r="CG112" s="876"/>
      <c r="CH112" s="876"/>
      <c r="CI112" s="876"/>
      <c r="CJ112" s="876"/>
      <c r="CK112" s="927"/>
      <c r="CL112" s="821"/>
      <c r="CM112" s="817" t="s">
        <v>425</v>
      </c>
      <c r="CN112" s="752"/>
      <c r="CO112" s="752"/>
      <c r="CP112" s="752"/>
      <c r="CQ112" s="752"/>
      <c r="CR112" s="752"/>
      <c r="CS112" s="752"/>
      <c r="CT112" s="752"/>
      <c r="CU112" s="752"/>
      <c r="CV112" s="752"/>
      <c r="CW112" s="752"/>
      <c r="CX112" s="752"/>
      <c r="CY112" s="752"/>
      <c r="CZ112" s="752"/>
      <c r="DA112" s="752"/>
      <c r="DB112" s="752"/>
      <c r="DC112" s="752"/>
      <c r="DD112" s="752"/>
      <c r="DE112" s="752"/>
      <c r="DF112" s="753"/>
      <c r="DG112" s="789" t="s">
        <v>122</v>
      </c>
      <c r="DH112" s="790"/>
      <c r="DI112" s="790"/>
      <c r="DJ112" s="790"/>
      <c r="DK112" s="790"/>
      <c r="DL112" s="790" t="s">
        <v>122</v>
      </c>
      <c r="DM112" s="790"/>
      <c r="DN112" s="790"/>
      <c r="DO112" s="790"/>
      <c r="DP112" s="790"/>
      <c r="DQ112" s="790" t="s">
        <v>122</v>
      </c>
      <c r="DR112" s="790"/>
      <c r="DS112" s="790"/>
      <c r="DT112" s="790"/>
      <c r="DU112" s="790"/>
      <c r="DV112" s="796" t="s">
        <v>122</v>
      </c>
      <c r="DW112" s="796"/>
      <c r="DX112" s="796"/>
      <c r="DY112" s="796"/>
      <c r="DZ112" s="797"/>
    </row>
    <row r="113" spans="1:130" s="230" customFormat="1" ht="26.25" customHeight="1" x14ac:dyDescent="0.15">
      <c r="A113" s="914"/>
      <c r="B113" s="915"/>
      <c r="C113" s="752" t="s">
        <v>426</v>
      </c>
      <c r="D113" s="752"/>
      <c r="E113" s="752"/>
      <c r="F113" s="752"/>
      <c r="G113" s="752"/>
      <c r="H113" s="752"/>
      <c r="I113" s="752"/>
      <c r="J113" s="752"/>
      <c r="K113" s="752"/>
      <c r="L113" s="752"/>
      <c r="M113" s="752"/>
      <c r="N113" s="752"/>
      <c r="O113" s="752"/>
      <c r="P113" s="752"/>
      <c r="Q113" s="752"/>
      <c r="R113" s="752"/>
      <c r="S113" s="752"/>
      <c r="T113" s="752"/>
      <c r="U113" s="752"/>
      <c r="V113" s="752"/>
      <c r="W113" s="752"/>
      <c r="X113" s="752"/>
      <c r="Y113" s="752"/>
      <c r="Z113" s="753"/>
      <c r="AA113" s="918">
        <v>25184</v>
      </c>
      <c r="AB113" s="919"/>
      <c r="AC113" s="919"/>
      <c r="AD113" s="919"/>
      <c r="AE113" s="920"/>
      <c r="AF113" s="921">
        <v>27420</v>
      </c>
      <c r="AG113" s="919"/>
      <c r="AH113" s="919"/>
      <c r="AI113" s="919"/>
      <c r="AJ113" s="920"/>
      <c r="AK113" s="921">
        <v>30120</v>
      </c>
      <c r="AL113" s="919"/>
      <c r="AM113" s="919"/>
      <c r="AN113" s="919"/>
      <c r="AO113" s="920"/>
      <c r="AP113" s="922">
        <v>3.2</v>
      </c>
      <c r="AQ113" s="923"/>
      <c r="AR113" s="923"/>
      <c r="AS113" s="923"/>
      <c r="AT113" s="924"/>
      <c r="AU113" s="932"/>
      <c r="AV113" s="933"/>
      <c r="AW113" s="933"/>
      <c r="AX113" s="933"/>
      <c r="AY113" s="933"/>
      <c r="AZ113" s="817" t="s">
        <v>427</v>
      </c>
      <c r="BA113" s="752"/>
      <c r="BB113" s="752"/>
      <c r="BC113" s="752"/>
      <c r="BD113" s="752"/>
      <c r="BE113" s="752"/>
      <c r="BF113" s="752"/>
      <c r="BG113" s="752"/>
      <c r="BH113" s="752"/>
      <c r="BI113" s="752"/>
      <c r="BJ113" s="752"/>
      <c r="BK113" s="752"/>
      <c r="BL113" s="752"/>
      <c r="BM113" s="752"/>
      <c r="BN113" s="752"/>
      <c r="BO113" s="752"/>
      <c r="BP113" s="753"/>
      <c r="BQ113" s="789">
        <v>119998</v>
      </c>
      <c r="BR113" s="790"/>
      <c r="BS113" s="790"/>
      <c r="BT113" s="790"/>
      <c r="BU113" s="790"/>
      <c r="BV113" s="790">
        <v>115659</v>
      </c>
      <c r="BW113" s="790"/>
      <c r="BX113" s="790"/>
      <c r="BY113" s="790"/>
      <c r="BZ113" s="790"/>
      <c r="CA113" s="790">
        <v>109784</v>
      </c>
      <c r="CB113" s="790"/>
      <c r="CC113" s="790"/>
      <c r="CD113" s="790"/>
      <c r="CE113" s="790"/>
      <c r="CF113" s="875">
        <v>11.5</v>
      </c>
      <c r="CG113" s="876"/>
      <c r="CH113" s="876"/>
      <c r="CI113" s="876"/>
      <c r="CJ113" s="876"/>
      <c r="CK113" s="927"/>
      <c r="CL113" s="821"/>
      <c r="CM113" s="817" t="s">
        <v>428</v>
      </c>
      <c r="CN113" s="752"/>
      <c r="CO113" s="752"/>
      <c r="CP113" s="752"/>
      <c r="CQ113" s="752"/>
      <c r="CR113" s="752"/>
      <c r="CS113" s="752"/>
      <c r="CT113" s="752"/>
      <c r="CU113" s="752"/>
      <c r="CV113" s="752"/>
      <c r="CW113" s="752"/>
      <c r="CX113" s="752"/>
      <c r="CY113" s="752"/>
      <c r="CZ113" s="752"/>
      <c r="DA113" s="752"/>
      <c r="DB113" s="752"/>
      <c r="DC113" s="752"/>
      <c r="DD113" s="752"/>
      <c r="DE113" s="752"/>
      <c r="DF113" s="753"/>
      <c r="DG113" s="779" t="s">
        <v>122</v>
      </c>
      <c r="DH113" s="780"/>
      <c r="DI113" s="780"/>
      <c r="DJ113" s="780"/>
      <c r="DK113" s="781"/>
      <c r="DL113" s="782" t="s">
        <v>122</v>
      </c>
      <c r="DM113" s="780"/>
      <c r="DN113" s="780"/>
      <c r="DO113" s="780"/>
      <c r="DP113" s="781"/>
      <c r="DQ113" s="782" t="s">
        <v>122</v>
      </c>
      <c r="DR113" s="780"/>
      <c r="DS113" s="780"/>
      <c r="DT113" s="780"/>
      <c r="DU113" s="781"/>
      <c r="DV113" s="824" t="s">
        <v>122</v>
      </c>
      <c r="DW113" s="825"/>
      <c r="DX113" s="825"/>
      <c r="DY113" s="825"/>
      <c r="DZ113" s="826"/>
    </row>
    <row r="114" spans="1:130" s="230" customFormat="1" ht="26.25" customHeight="1" x14ac:dyDescent="0.15">
      <c r="A114" s="914"/>
      <c r="B114" s="915"/>
      <c r="C114" s="752" t="s">
        <v>429</v>
      </c>
      <c r="D114" s="752"/>
      <c r="E114" s="752"/>
      <c r="F114" s="752"/>
      <c r="G114" s="752"/>
      <c r="H114" s="752"/>
      <c r="I114" s="752"/>
      <c r="J114" s="752"/>
      <c r="K114" s="752"/>
      <c r="L114" s="752"/>
      <c r="M114" s="752"/>
      <c r="N114" s="752"/>
      <c r="O114" s="752"/>
      <c r="P114" s="752"/>
      <c r="Q114" s="752"/>
      <c r="R114" s="752"/>
      <c r="S114" s="752"/>
      <c r="T114" s="752"/>
      <c r="U114" s="752"/>
      <c r="V114" s="752"/>
      <c r="W114" s="752"/>
      <c r="X114" s="752"/>
      <c r="Y114" s="752"/>
      <c r="Z114" s="753"/>
      <c r="AA114" s="779">
        <v>14755</v>
      </c>
      <c r="AB114" s="780"/>
      <c r="AC114" s="780"/>
      <c r="AD114" s="780"/>
      <c r="AE114" s="781"/>
      <c r="AF114" s="782">
        <v>9928</v>
      </c>
      <c r="AG114" s="780"/>
      <c r="AH114" s="780"/>
      <c r="AI114" s="780"/>
      <c r="AJ114" s="781"/>
      <c r="AK114" s="782">
        <v>10754</v>
      </c>
      <c r="AL114" s="780"/>
      <c r="AM114" s="780"/>
      <c r="AN114" s="780"/>
      <c r="AO114" s="781"/>
      <c r="AP114" s="824">
        <v>1.1000000000000001</v>
      </c>
      <c r="AQ114" s="825"/>
      <c r="AR114" s="825"/>
      <c r="AS114" s="825"/>
      <c r="AT114" s="826"/>
      <c r="AU114" s="932"/>
      <c r="AV114" s="933"/>
      <c r="AW114" s="933"/>
      <c r="AX114" s="933"/>
      <c r="AY114" s="933"/>
      <c r="AZ114" s="817" t="s">
        <v>430</v>
      </c>
      <c r="BA114" s="752"/>
      <c r="BB114" s="752"/>
      <c r="BC114" s="752"/>
      <c r="BD114" s="752"/>
      <c r="BE114" s="752"/>
      <c r="BF114" s="752"/>
      <c r="BG114" s="752"/>
      <c r="BH114" s="752"/>
      <c r="BI114" s="752"/>
      <c r="BJ114" s="752"/>
      <c r="BK114" s="752"/>
      <c r="BL114" s="752"/>
      <c r="BM114" s="752"/>
      <c r="BN114" s="752"/>
      <c r="BO114" s="752"/>
      <c r="BP114" s="753"/>
      <c r="BQ114" s="789">
        <v>265865</v>
      </c>
      <c r="BR114" s="790"/>
      <c r="BS114" s="790"/>
      <c r="BT114" s="790"/>
      <c r="BU114" s="790"/>
      <c r="BV114" s="790">
        <v>260463</v>
      </c>
      <c r="BW114" s="790"/>
      <c r="BX114" s="790"/>
      <c r="BY114" s="790"/>
      <c r="BZ114" s="790"/>
      <c r="CA114" s="790">
        <v>246986</v>
      </c>
      <c r="CB114" s="790"/>
      <c r="CC114" s="790"/>
      <c r="CD114" s="790"/>
      <c r="CE114" s="790"/>
      <c r="CF114" s="875">
        <v>25.9</v>
      </c>
      <c r="CG114" s="876"/>
      <c r="CH114" s="876"/>
      <c r="CI114" s="876"/>
      <c r="CJ114" s="876"/>
      <c r="CK114" s="927"/>
      <c r="CL114" s="821"/>
      <c r="CM114" s="817" t="s">
        <v>431</v>
      </c>
      <c r="CN114" s="752"/>
      <c r="CO114" s="752"/>
      <c r="CP114" s="752"/>
      <c r="CQ114" s="752"/>
      <c r="CR114" s="752"/>
      <c r="CS114" s="752"/>
      <c r="CT114" s="752"/>
      <c r="CU114" s="752"/>
      <c r="CV114" s="752"/>
      <c r="CW114" s="752"/>
      <c r="CX114" s="752"/>
      <c r="CY114" s="752"/>
      <c r="CZ114" s="752"/>
      <c r="DA114" s="752"/>
      <c r="DB114" s="752"/>
      <c r="DC114" s="752"/>
      <c r="DD114" s="752"/>
      <c r="DE114" s="752"/>
      <c r="DF114" s="753"/>
      <c r="DG114" s="779" t="s">
        <v>122</v>
      </c>
      <c r="DH114" s="780"/>
      <c r="DI114" s="780"/>
      <c r="DJ114" s="780"/>
      <c r="DK114" s="781"/>
      <c r="DL114" s="782" t="s">
        <v>122</v>
      </c>
      <c r="DM114" s="780"/>
      <c r="DN114" s="780"/>
      <c r="DO114" s="780"/>
      <c r="DP114" s="781"/>
      <c r="DQ114" s="782" t="s">
        <v>122</v>
      </c>
      <c r="DR114" s="780"/>
      <c r="DS114" s="780"/>
      <c r="DT114" s="780"/>
      <c r="DU114" s="781"/>
      <c r="DV114" s="824" t="s">
        <v>122</v>
      </c>
      <c r="DW114" s="825"/>
      <c r="DX114" s="825"/>
      <c r="DY114" s="825"/>
      <c r="DZ114" s="826"/>
    </row>
    <row r="115" spans="1:130" s="230" customFormat="1" ht="26.25" customHeight="1" x14ac:dyDescent="0.15">
      <c r="A115" s="914"/>
      <c r="B115" s="915"/>
      <c r="C115" s="752" t="s">
        <v>432</v>
      </c>
      <c r="D115" s="752"/>
      <c r="E115" s="752"/>
      <c r="F115" s="752"/>
      <c r="G115" s="752"/>
      <c r="H115" s="752"/>
      <c r="I115" s="752"/>
      <c r="J115" s="752"/>
      <c r="K115" s="752"/>
      <c r="L115" s="752"/>
      <c r="M115" s="752"/>
      <c r="N115" s="752"/>
      <c r="O115" s="752"/>
      <c r="P115" s="752"/>
      <c r="Q115" s="752"/>
      <c r="R115" s="752"/>
      <c r="S115" s="752"/>
      <c r="T115" s="752"/>
      <c r="U115" s="752"/>
      <c r="V115" s="752"/>
      <c r="W115" s="752"/>
      <c r="X115" s="752"/>
      <c r="Y115" s="752"/>
      <c r="Z115" s="753"/>
      <c r="AA115" s="918" t="s">
        <v>122</v>
      </c>
      <c r="AB115" s="919"/>
      <c r="AC115" s="919"/>
      <c r="AD115" s="919"/>
      <c r="AE115" s="920"/>
      <c r="AF115" s="921" t="s">
        <v>122</v>
      </c>
      <c r="AG115" s="919"/>
      <c r="AH115" s="919"/>
      <c r="AI115" s="919"/>
      <c r="AJ115" s="920"/>
      <c r="AK115" s="921" t="s">
        <v>122</v>
      </c>
      <c r="AL115" s="919"/>
      <c r="AM115" s="919"/>
      <c r="AN115" s="919"/>
      <c r="AO115" s="920"/>
      <c r="AP115" s="922" t="s">
        <v>122</v>
      </c>
      <c r="AQ115" s="923"/>
      <c r="AR115" s="923"/>
      <c r="AS115" s="923"/>
      <c r="AT115" s="924"/>
      <c r="AU115" s="932"/>
      <c r="AV115" s="933"/>
      <c r="AW115" s="933"/>
      <c r="AX115" s="933"/>
      <c r="AY115" s="933"/>
      <c r="AZ115" s="817" t="s">
        <v>433</v>
      </c>
      <c r="BA115" s="752"/>
      <c r="BB115" s="752"/>
      <c r="BC115" s="752"/>
      <c r="BD115" s="752"/>
      <c r="BE115" s="752"/>
      <c r="BF115" s="752"/>
      <c r="BG115" s="752"/>
      <c r="BH115" s="752"/>
      <c r="BI115" s="752"/>
      <c r="BJ115" s="752"/>
      <c r="BK115" s="752"/>
      <c r="BL115" s="752"/>
      <c r="BM115" s="752"/>
      <c r="BN115" s="752"/>
      <c r="BO115" s="752"/>
      <c r="BP115" s="753"/>
      <c r="BQ115" s="789" t="s">
        <v>122</v>
      </c>
      <c r="BR115" s="790"/>
      <c r="BS115" s="790"/>
      <c r="BT115" s="790"/>
      <c r="BU115" s="790"/>
      <c r="BV115" s="790" t="s">
        <v>122</v>
      </c>
      <c r="BW115" s="790"/>
      <c r="BX115" s="790"/>
      <c r="BY115" s="790"/>
      <c r="BZ115" s="790"/>
      <c r="CA115" s="790" t="s">
        <v>122</v>
      </c>
      <c r="CB115" s="790"/>
      <c r="CC115" s="790"/>
      <c r="CD115" s="790"/>
      <c r="CE115" s="790"/>
      <c r="CF115" s="875" t="s">
        <v>122</v>
      </c>
      <c r="CG115" s="876"/>
      <c r="CH115" s="876"/>
      <c r="CI115" s="876"/>
      <c r="CJ115" s="876"/>
      <c r="CK115" s="927"/>
      <c r="CL115" s="821"/>
      <c r="CM115" s="817" t="s">
        <v>434</v>
      </c>
      <c r="CN115" s="752"/>
      <c r="CO115" s="752"/>
      <c r="CP115" s="752"/>
      <c r="CQ115" s="752"/>
      <c r="CR115" s="752"/>
      <c r="CS115" s="752"/>
      <c r="CT115" s="752"/>
      <c r="CU115" s="752"/>
      <c r="CV115" s="752"/>
      <c r="CW115" s="752"/>
      <c r="CX115" s="752"/>
      <c r="CY115" s="752"/>
      <c r="CZ115" s="752"/>
      <c r="DA115" s="752"/>
      <c r="DB115" s="752"/>
      <c r="DC115" s="752"/>
      <c r="DD115" s="752"/>
      <c r="DE115" s="752"/>
      <c r="DF115" s="753"/>
      <c r="DG115" s="779" t="s">
        <v>122</v>
      </c>
      <c r="DH115" s="780"/>
      <c r="DI115" s="780"/>
      <c r="DJ115" s="780"/>
      <c r="DK115" s="781"/>
      <c r="DL115" s="782" t="s">
        <v>122</v>
      </c>
      <c r="DM115" s="780"/>
      <c r="DN115" s="780"/>
      <c r="DO115" s="780"/>
      <c r="DP115" s="781"/>
      <c r="DQ115" s="782" t="s">
        <v>122</v>
      </c>
      <c r="DR115" s="780"/>
      <c r="DS115" s="780"/>
      <c r="DT115" s="780"/>
      <c r="DU115" s="781"/>
      <c r="DV115" s="824" t="s">
        <v>122</v>
      </c>
      <c r="DW115" s="825"/>
      <c r="DX115" s="825"/>
      <c r="DY115" s="825"/>
      <c r="DZ115" s="826"/>
    </row>
    <row r="116" spans="1:130" s="230" customFormat="1" ht="26.25" customHeight="1" x14ac:dyDescent="0.15">
      <c r="A116" s="916"/>
      <c r="B116" s="917"/>
      <c r="C116" s="839" t="s">
        <v>435</v>
      </c>
      <c r="D116" s="839"/>
      <c r="E116" s="839"/>
      <c r="F116" s="839"/>
      <c r="G116" s="839"/>
      <c r="H116" s="839"/>
      <c r="I116" s="839"/>
      <c r="J116" s="839"/>
      <c r="K116" s="839"/>
      <c r="L116" s="839"/>
      <c r="M116" s="839"/>
      <c r="N116" s="839"/>
      <c r="O116" s="839"/>
      <c r="P116" s="839"/>
      <c r="Q116" s="839"/>
      <c r="R116" s="839"/>
      <c r="S116" s="839"/>
      <c r="T116" s="839"/>
      <c r="U116" s="839"/>
      <c r="V116" s="839"/>
      <c r="W116" s="839"/>
      <c r="X116" s="839"/>
      <c r="Y116" s="839"/>
      <c r="Z116" s="840"/>
      <c r="AA116" s="779">
        <v>3</v>
      </c>
      <c r="AB116" s="780"/>
      <c r="AC116" s="780"/>
      <c r="AD116" s="780"/>
      <c r="AE116" s="781"/>
      <c r="AF116" s="782">
        <v>67</v>
      </c>
      <c r="AG116" s="780"/>
      <c r="AH116" s="780"/>
      <c r="AI116" s="780"/>
      <c r="AJ116" s="781"/>
      <c r="AK116" s="782">
        <v>89</v>
      </c>
      <c r="AL116" s="780"/>
      <c r="AM116" s="780"/>
      <c r="AN116" s="780"/>
      <c r="AO116" s="781"/>
      <c r="AP116" s="824">
        <v>0</v>
      </c>
      <c r="AQ116" s="825"/>
      <c r="AR116" s="825"/>
      <c r="AS116" s="825"/>
      <c r="AT116" s="826"/>
      <c r="AU116" s="932"/>
      <c r="AV116" s="933"/>
      <c r="AW116" s="933"/>
      <c r="AX116" s="933"/>
      <c r="AY116" s="933"/>
      <c r="AZ116" s="909" t="s">
        <v>436</v>
      </c>
      <c r="BA116" s="910"/>
      <c r="BB116" s="910"/>
      <c r="BC116" s="910"/>
      <c r="BD116" s="910"/>
      <c r="BE116" s="910"/>
      <c r="BF116" s="910"/>
      <c r="BG116" s="910"/>
      <c r="BH116" s="910"/>
      <c r="BI116" s="910"/>
      <c r="BJ116" s="910"/>
      <c r="BK116" s="910"/>
      <c r="BL116" s="910"/>
      <c r="BM116" s="910"/>
      <c r="BN116" s="910"/>
      <c r="BO116" s="910"/>
      <c r="BP116" s="911"/>
      <c r="BQ116" s="789" t="s">
        <v>122</v>
      </c>
      <c r="BR116" s="790"/>
      <c r="BS116" s="790"/>
      <c r="BT116" s="790"/>
      <c r="BU116" s="790"/>
      <c r="BV116" s="790" t="s">
        <v>122</v>
      </c>
      <c r="BW116" s="790"/>
      <c r="BX116" s="790"/>
      <c r="BY116" s="790"/>
      <c r="BZ116" s="790"/>
      <c r="CA116" s="790" t="s">
        <v>122</v>
      </c>
      <c r="CB116" s="790"/>
      <c r="CC116" s="790"/>
      <c r="CD116" s="790"/>
      <c r="CE116" s="790"/>
      <c r="CF116" s="875" t="s">
        <v>122</v>
      </c>
      <c r="CG116" s="876"/>
      <c r="CH116" s="876"/>
      <c r="CI116" s="876"/>
      <c r="CJ116" s="876"/>
      <c r="CK116" s="927"/>
      <c r="CL116" s="821"/>
      <c r="CM116" s="817" t="s">
        <v>437</v>
      </c>
      <c r="CN116" s="752"/>
      <c r="CO116" s="752"/>
      <c r="CP116" s="752"/>
      <c r="CQ116" s="752"/>
      <c r="CR116" s="752"/>
      <c r="CS116" s="752"/>
      <c r="CT116" s="752"/>
      <c r="CU116" s="752"/>
      <c r="CV116" s="752"/>
      <c r="CW116" s="752"/>
      <c r="CX116" s="752"/>
      <c r="CY116" s="752"/>
      <c r="CZ116" s="752"/>
      <c r="DA116" s="752"/>
      <c r="DB116" s="752"/>
      <c r="DC116" s="752"/>
      <c r="DD116" s="752"/>
      <c r="DE116" s="752"/>
      <c r="DF116" s="753"/>
      <c r="DG116" s="779" t="s">
        <v>122</v>
      </c>
      <c r="DH116" s="780"/>
      <c r="DI116" s="780"/>
      <c r="DJ116" s="780"/>
      <c r="DK116" s="781"/>
      <c r="DL116" s="782" t="s">
        <v>122</v>
      </c>
      <c r="DM116" s="780"/>
      <c r="DN116" s="780"/>
      <c r="DO116" s="780"/>
      <c r="DP116" s="781"/>
      <c r="DQ116" s="782" t="s">
        <v>122</v>
      </c>
      <c r="DR116" s="780"/>
      <c r="DS116" s="780"/>
      <c r="DT116" s="780"/>
      <c r="DU116" s="781"/>
      <c r="DV116" s="824" t="s">
        <v>122</v>
      </c>
      <c r="DW116" s="825"/>
      <c r="DX116" s="825"/>
      <c r="DY116" s="825"/>
      <c r="DZ116" s="826"/>
    </row>
    <row r="117" spans="1:130" s="230" customFormat="1" ht="26.25" customHeight="1" x14ac:dyDescent="0.15">
      <c r="A117" s="895" t="s">
        <v>178</v>
      </c>
      <c r="B117" s="896"/>
      <c r="C117" s="896"/>
      <c r="D117" s="896"/>
      <c r="E117" s="896"/>
      <c r="F117" s="896"/>
      <c r="G117" s="896"/>
      <c r="H117" s="896"/>
      <c r="I117" s="896"/>
      <c r="J117" s="896"/>
      <c r="K117" s="896"/>
      <c r="L117" s="896"/>
      <c r="M117" s="896"/>
      <c r="N117" s="896"/>
      <c r="O117" s="896"/>
      <c r="P117" s="896"/>
      <c r="Q117" s="896"/>
      <c r="R117" s="896"/>
      <c r="S117" s="896"/>
      <c r="T117" s="896"/>
      <c r="U117" s="896"/>
      <c r="V117" s="896"/>
      <c r="W117" s="896"/>
      <c r="X117" s="896"/>
      <c r="Y117" s="877" t="s">
        <v>438</v>
      </c>
      <c r="Z117" s="897"/>
      <c r="AA117" s="902">
        <v>296436</v>
      </c>
      <c r="AB117" s="903"/>
      <c r="AC117" s="903"/>
      <c r="AD117" s="903"/>
      <c r="AE117" s="904"/>
      <c r="AF117" s="905">
        <v>306207</v>
      </c>
      <c r="AG117" s="903"/>
      <c r="AH117" s="903"/>
      <c r="AI117" s="903"/>
      <c r="AJ117" s="904"/>
      <c r="AK117" s="905">
        <v>334147</v>
      </c>
      <c r="AL117" s="903"/>
      <c r="AM117" s="903"/>
      <c r="AN117" s="903"/>
      <c r="AO117" s="904"/>
      <c r="AP117" s="906"/>
      <c r="AQ117" s="907"/>
      <c r="AR117" s="907"/>
      <c r="AS117" s="907"/>
      <c r="AT117" s="908"/>
      <c r="AU117" s="932"/>
      <c r="AV117" s="933"/>
      <c r="AW117" s="933"/>
      <c r="AX117" s="933"/>
      <c r="AY117" s="933"/>
      <c r="AZ117" s="863" t="s">
        <v>439</v>
      </c>
      <c r="BA117" s="864"/>
      <c r="BB117" s="864"/>
      <c r="BC117" s="864"/>
      <c r="BD117" s="864"/>
      <c r="BE117" s="864"/>
      <c r="BF117" s="864"/>
      <c r="BG117" s="864"/>
      <c r="BH117" s="864"/>
      <c r="BI117" s="864"/>
      <c r="BJ117" s="864"/>
      <c r="BK117" s="864"/>
      <c r="BL117" s="864"/>
      <c r="BM117" s="864"/>
      <c r="BN117" s="864"/>
      <c r="BO117" s="864"/>
      <c r="BP117" s="865"/>
      <c r="BQ117" s="789" t="s">
        <v>122</v>
      </c>
      <c r="BR117" s="790"/>
      <c r="BS117" s="790"/>
      <c r="BT117" s="790"/>
      <c r="BU117" s="790"/>
      <c r="BV117" s="790" t="s">
        <v>122</v>
      </c>
      <c r="BW117" s="790"/>
      <c r="BX117" s="790"/>
      <c r="BY117" s="790"/>
      <c r="BZ117" s="790"/>
      <c r="CA117" s="790" t="s">
        <v>122</v>
      </c>
      <c r="CB117" s="790"/>
      <c r="CC117" s="790"/>
      <c r="CD117" s="790"/>
      <c r="CE117" s="790"/>
      <c r="CF117" s="875" t="s">
        <v>122</v>
      </c>
      <c r="CG117" s="876"/>
      <c r="CH117" s="876"/>
      <c r="CI117" s="876"/>
      <c r="CJ117" s="876"/>
      <c r="CK117" s="927"/>
      <c r="CL117" s="821"/>
      <c r="CM117" s="817" t="s">
        <v>440</v>
      </c>
      <c r="CN117" s="752"/>
      <c r="CO117" s="752"/>
      <c r="CP117" s="752"/>
      <c r="CQ117" s="752"/>
      <c r="CR117" s="752"/>
      <c r="CS117" s="752"/>
      <c r="CT117" s="752"/>
      <c r="CU117" s="752"/>
      <c r="CV117" s="752"/>
      <c r="CW117" s="752"/>
      <c r="CX117" s="752"/>
      <c r="CY117" s="752"/>
      <c r="CZ117" s="752"/>
      <c r="DA117" s="752"/>
      <c r="DB117" s="752"/>
      <c r="DC117" s="752"/>
      <c r="DD117" s="752"/>
      <c r="DE117" s="752"/>
      <c r="DF117" s="753"/>
      <c r="DG117" s="779" t="s">
        <v>122</v>
      </c>
      <c r="DH117" s="780"/>
      <c r="DI117" s="780"/>
      <c r="DJ117" s="780"/>
      <c r="DK117" s="781"/>
      <c r="DL117" s="782" t="s">
        <v>122</v>
      </c>
      <c r="DM117" s="780"/>
      <c r="DN117" s="780"/>
      <c r="DO117" s="780"/>
      <c r="DP117" s="781"/>
      <c r="DQ117" s="782" t="s">
        <v>122</v>
      </c>
      <c r="DR117" s="780"/>
      <c r="DS117" s="780"/>
      <c r="DT117" s="780"/>
      <c r="DU117" s="781"/>
      <c r="DV117" s="824" t="s">
        <v>122</v>
      </c>
      <c r="DW117" s="825"/>
      <c r="DX117" s="825"/>
      <c r="DY117" s="825"/>
      <c r="DZ117" s="826"/>
    </row>
    <row r="118" spans="1:130" s="230" customFormat="1" ht="26.25" customHeight="1" x14ac:dyDescent="0.15">
      <c r="A118" s="895" t="s">
        <v>414</v>
      </c>
      <c r="B118" s="896"/>
      <c r="C118" s="896"/>
      <c r="D118" s="896"/>
      <c r="E118" s="896"/>
      <c r="F118" s="896"/>
      <c r="G118" s="896"/>
      <c r="H118" s="896"/>
      <c r="I118" s="896"/>
      <c r="J118" s="896"/>
      <c r="K118" s="896"/>
      <c r="L118" s="896"/>
      <c r="M118" s="896"/>
      <c r="N118" s="896"/>
      <c r="O118" s="896"/>
      <c r="P118" s="896"/>
      <c r="Q118" s="896"/>
      <c r="R118" s="896"/>
      <c r="S118" s="896"/>
      <c r="T118" s="896"/>
      <c r="U118" s="896"/>
      <c r="V118" s="896"/>
      <c r="W118" s="896"/>
      <c r="X118" s="896"/>
      <c r="Y118" s="896"/>
      <c r="Z118" s="897"/>
      <c r="AA118" s="898" t="s">
        <v>411</v>
      </c>
      <c r="AB118" s="896"/>
      <c r="AC118" s="896"/>
      <c r="AD118" s="896"/>
      <c r="AE118" s="897"/>
      <c r="AF118" s="898" t="s">
        <v>412</v>
      </c>
      <c r="AG118" s="896"/>
      <c r="AH118" s="896"/>
      <c r="AI118" s="896"/>
      <c r="AJ118" s="897"/>
      <c r="AK118" s="898" t="s">
        <v>295</v>
      </c>
      <c r="AL118" s="896"/>
      <c r="AM118" s="896"/>
      <c r="AN118" s="896"/>
      <c r="AO118" s="897"/>
      <c r="AP118" s="899" t="s">
        <v>413</v>
      </c>
      <c r="AQ118" s="900"/>
      <c r="AR118" s="900"/>
      <c r="AS118" s="900"/>
      <c r="AT118" s="901"/>
      <c r="AU118" s="932"/>
      <c r="AV118" s="933"/>
      <c r="AW118" s="933"/>
      <c r="AX118" s="933"/>
      <c r="AY118" s="933"/>
      <c r="AZ118" s="838" t="s">
        <v>441</v>
      </c>
      <c r="BA118" s="839"/>
      <c r="BB118" s="839"/>
      <c r="BC118" s="839"/>
      <c r="BD118" s="839"/>
      <c r="BE118" s="839"/>
      <c r="BF118" s="839"/>
      <c r="BG118" s="839"/>
      <c r="BH118" s="839"/>
      <c r="BI118" s="839"/>
      <c r="BJ118" s="839"/>
      <c r="BK118" s="839"/>
      <c r="BL118" s="839"/>
      <c r="BM118" s="839"/>
      <c r="BN118" s="839"/>
      <c r="BO118" s="839"/>
      <c r="BP118" s="840"/>
      <c r="BQ118" s="879" t="s">
        <v>122</v>
      </c>
      <c r="BR118" s="845"/>
      <c r="BS118" s="845"/>
      <c r="BT118" s="845"/>
      <c r="BU118" s="845"/>
      <c r="BV118" s="845" t="s">
        <v>122</v>
      </c>
      <c r="BW118" s="845"/>
      <c r="BX118" s="845"/>
      <c r="BY118" s="845"/>
      <c r="BZ118" s="845"/>
      <c r="CA118" s="845" t="s">
        <v>122</v>
      </c>
      <c r="CB118" s="845"/>
      <c r="CC118" s="845"/>
      <c r="CD118" s="845"/>
      <c r="CE118" s="845"/>
      <c r="CF118" s="875" t="s">
        <v>122</v>
      </c>
      <c r="CG118" s="876"/>
      <c r="CH118" s="876"/>
      <c r="CI118" s="876"/>
      <c r="CJ118" s="876"/>
      <c r="CK118" s="927"/>
      <c r="CL118" s="821"/>
      <c r="CM118" s="817" t="s">
        <v>442</v>
      </c>
      <c r="CN118" s="752"/>
      <c r="CO118" s="752"/>
      <c r="CP118" s="752"/>
      <c r="CQ118" s="752"/>
      <c r="CR118" s="752"/>
      <c r="CS118" s="752"/>
      <c r="CT118" s="752"/>
      <c r="CU118" s="752"/>
      <c r="CV118" s="752"/>
      <c r="CW118" s="752"/>
      <c r="CX118" s="752"/>
      <c r="CY118" s="752"/>
      <c r="CZ118" s="752"/>
      <c r="DA118" s="752"/>
      <c r="DB118" s="752"/>
      <c r="DC118" s="752"/>
      <c r="DD118" s="752"/>
      <c r="DE118" s="752"/>
      <c r="DF118" s="753"/>
      <c r="DG118" s="779" t="s">
        <v>122</v>
      </c>
      <c r="DH118" s="780"/>
      <c r="DI118" s="780"/>
      <c r="DJ118" s="780"/>
      <c r="DK118" s="781"/>
      <c r="DL118" s="782" t="s">
        <v>122</v>
      </c>
      <c r="DM118" s="780"/>
      <c r="DN118" s="780"/>
      <c r="DO118" s="780"/>
      <c r="DP118" s="781"/>
      <c r="DQ118" s="782" t="s">
        <v>122</v>
      </c>
      <c r="DR118" s="780"/>
      <c r="DS118" s="780"/>
      <c r="DT118" s="780"/>
      <c r="DU118" s="781"/>
      <c r="DV118" s="824" t="s">
        <v>122</v>
      </c>
      <c r="DW118" s="825"/>
      <c r="DX118" s="825"/>
      <c r="DY118" s="825"/>
      <c r="DZ118" s="826"/>
    </row>
    <row r="119" spans="1:130" s="230" customFormat="1" ht="26.25" customHeight="1" x14ac:dyDescent="0.15">
      <c r="A119" s="818" t="s">
        <v>417</v>
      </c>
      <c r="B119" s="819"/>
      <c r="C119" s="860" t="s">
        <v>418</v>
      </c>
      <c r="D119" s="810"/>
      <c r="E119" s="810"/>
      <c r="F119" s="810"/>
      <c r="G119" s="810"/>
      <c r="H119" s="810"/>
      <c r="I119" s="810"/>
      <c r="J119" s="810"/>
      <c r="K119" s="810"/>
      <c r="L119" s="810"/>
      <c r="M119" s="810"/>
      <c r="N119" s="810"/>
      <c r="O119" s="810"/>
      <c r="P119" s="810"/>
      <c r="Q119" s="810"/>
      <c r="R119" s="810"/>
      <c r="S119" s="810"/>
      <c r="T119" s="810"/>
      <c r="U119" s="810"/>
      <c r="V119" s="810"/>
      <c r="W119" s="810"/>
      <c r="X119" s="810"/>
      <c r="Y119" s="810"/>
      <c r="Z119" s="811"/>
      <c r="AA119" s="888" t="s">
        <v>122</v>
      </c>
      <c r="AB119" s="889"/>
      <c r="AC119" s="889"/>
      <c r="AD119" s="889"/>
      <c r="AE119" s="890"/>
      <c r="AF119" s="891" t="s">
        <v>122</v>
      </c>
      <c r="AG119" s="889"/>
      <c r="AH119" s="889"/>
      <c r="AI119" s="889"/>
      <c r="AJ119" s="890"/>
      <c r="AK119" s="891" t="s">
        <v>122</v>
      </c>
      <c r="AL119" s="889"/>
      <c r="AM119" s="889"/>
      <c r="AN119" s="889"/>
      <c r="AO119" s="890"/>
      <c r="AP119" s="892" t="s">
        <v>122</v>
      </c>
      <c r="AQ119" s="893"/>
      <c r="AR119" s="893"/>
      <c r="AS119" s="893"/>
      <c r="AT119" s="894"/>
      <c r="AU119" s="934"/>
      <c r="AV119" s="935"/>
      <c r="AW119" s="935"/>
      <c r="AX119" s="935"/>
      <c r="AY119" s="935"/>
      <c r="AZ119" s="251" t="s">
        <v>178</v>
      </c>
      <c r="BA119" s="251"/>
      <c r="BB119" s="251"/>
      <c r="BC119" s="251"/>
      <c r="BD119" s="251"/>
      <c r="BE119" s="251"/>
      <c r="BF119" s="251"/>
      <c r="BG119" s="251"/>
      <c r="BH119" s="251"/>
      <c r="BI119" s="251"/>
      <c r="BJ119" s="251"/>
      <c r="BK119" s="251"/>
      <c r="BL119" s="251"/>
      <c r="BM119" s="251"/>
      <c r="BN119" s="251"/>
      <c r="BO119" s="877" t="s">
        <v>443</v>
      </c>
      <c r="BP119" s="878"/>
      <c r="BQ119" s="879">
        <v>3988491</v>
      </c>
      <c r="BR119" s="845"/>
      <c r="BS119" s="845"/>
      <c r="BT119" s="845"/>
      <c r="BU119" s="845"/>
      <c r="BV119" s="845">
        <v>4007329</v>
      </c>
      <c r="BW119" s="845"/>
      <c r="BX119" s="845"/>
      <c r="BY119" s="845"/>
      <c r="BZ119" s="845"/>
      <c r="CA119" s="845">
        <v>4073793</v>
      </c>
      <c r="CB119" s="845"/>
      <c r="CC119" s="845"/>
      <c r="CD119" s="845"/>
      <c r="CE119" s="845"/>
      <c r="CF119" s="748"/>
      <c r="CG119" s="749"/>
      <c r="CH119" s="749"/>
      <c r="CI119" s="749"/>
      <c r="CJ119" s="834"/>
      <c r="CK119" s="928"/>
      <c r="CL119" s="823"/>
      <c r="CM119" s="838" t="s">
        <v>444</v>
      </c>
      <c r="CN119" s="839"/>
      <c r="CO119" s="839"/>
      <c r="CP119" s="839"/>
      <c r="CQ119" s="839"/>
      <c r="CR119" s="839"/>
      <c r="CS119" s="839"/>
      <c r="CT119" s="839"/>
      <c r="CU119" s="839"/>
      <c r="CV119" s="839"/>
      <c r="CW119" s="839"/>
      <c r="CX119" s="839"/>
      <c r="CY119" s="839"/>
      <c r="CZ119" s="839"/>
      <c r="DA119" s="839"/>
      <c r="DB119" s="839"/>
      <c r="DC119" s="839"/>
      <c r="DD119" s="839"/>
      <c r="DE119" s="839"/>
      <c r="DF119" s="840"/>
      <c r="DG119" s="763" t="s">
        <v>122</v>
      </c>
      <c r="DH119" s="764"/>
      <c r="DI119" s="764"/>
      <c r="DJ119" s="764"/>
      <c r="DK119" s="765"/>
      <c r="DL119" s="766" t="s">
        <v>122</v>
      </c>
      <c r="DM119" s="764"/>
      <c r="DN119" s="764"/>
      <c r="DO119" s="764"/>
      <c r="DP119" s="765"/>
      <c r="DQ119" s="766" t="s">
        <v>122</v>
      </c>
      <c r="DR119" s="764"/>
      <c r="DS119" s="764"/>
      <c r="DT119" s="764"/>
      <c r="DU119" s="765"/>
      <c r="DV119" s="848" t="s">
        <v>122</v>
      </c>
      <c r="DW119" s="849"/>
      <c r="DX119" s="849"/>
      <c r="DY119" s="849"/>
      <c r="DZ119" s="850"/>
    </row>
    <row r="120" spans="1:130" s="230" customFormat="1" ht="26.25" customHeight="1" x14ac:dyDescent="0.15">
      <c r="A120" s="820"/>
      <c r="B120" s="821"/>
      <c r="C120" s="817" t="s">
        <v>421</v>
      </c>
      <c r="D120" s="752"/>
      <c r="E120" s="752"/>
      <c r="F120" s="752"/>
      <c r="G120" s="752"/>
      <c r="H120" s="752"/>
      <c r="I120" s="752"/>
      <c r="J120" s="752"/>
      <c r="K120" s="752"/>
      <c r="L120" s="752"/>
      <c r="M120" s="752"/>
      <c r="N120" s="752"/>
      <c r="O120" s="752"/>
      <c r="P120" s="752"/>
      <c r="Q120" s="752"/>
      <c r="R120" s="752"/>
      <c r="S120" s="752"/>
      <c r="T120" s="752"/>
      <c r="U120" s="752"/>
      <c r="V120" s="752"/>
      <c r="W120" s="752"/>
      <c r="X120" s="752"/>
      <c r="Y120" s="752"/>
      <c r="Z120" s="753"/>
      <c r="AA120" s="779" t="s">
        <v>122</v>
      </c>
      <c r="AB120" s="780"/>
      <c r="AC120" s="780"/>
      <c r="AD120" s="780"/>
      <c r="AE120" s="781"/>
      <c r="AF120" s="782" t="s">
        <v>122</v>
      </c>
      <c r="AG120" s="780"/>
      <c r="AH120" s="780"/>
      <c r="AI120" s="780"/>
      <c r="AJ120" s="781"/>
      <c r="AK120" s="782" t="s">
        <v>122</v>
      </c>
      <c r="AL120" s="780"/>
      <c r="AM120" s="780"/>
      <c r="AN120" s="780"/>
      <c r="AO120" s="781"/>
      <c r="AP120" s="824" t="s">
        <v>122</v>
      </c>
      <c r="AQ120" s="825"/>
      <c r="AR120" s="825"/>
      <c r="AS120" s="825"/>
      <c r="AT120" s="826"/>
      <c r="AU120" s="880" t="s">
        <v>445</v>
      </c>
      <c r="AV120" s="881"/>
      <c r="AW120" s="881"/>
      <c r="AX120" s="881"/>
      <c r="AY120" s="882"/>
      <c r="AZ120" s="860" t="s">
        <v>446</v>
      </c>
      <c r="BA120" s="810"/>
      <c r="BB120" s="810"/>
      <c r="BC120" s="810"/>
      <c r="BD120" s="810"/>
      <c r="BE120" s="810"/>
      <c r="BF120" s="810"/>
      <c r="BG120" s="810"/>
      <c r="BH120" s="810"/>
      <c r="BI120" s="810"/>
      <c r="BJ120" s="810"/>
      <c r="BK120" s="810"/>
      <c r="BL120" s="810"/>
      <c r="BM120" s="810"/>
      <c r="BN120" s="810"/>
      <c r="BO120" s="810"/>
      <c r="BP120" s="811"/>
      <c r="BQ120" s="861">
        <v>2805585</v>
      </c>
      <c r="BR120" s="842"/>
      <c r="BS120" s="842"/>
      <c r="BT120" s="842"/>
      <c r="BU120" s="842"/>
      <c r="BV120" s="842">
        <v>3002026</v>
      </c>
      <c r="BW120" s="842"/>
      <c r="BX120" s="842"/>
      <c r="BY120" s="842"/>
      <c r="BZ120" s="842"/>
      <c r="CA120" s="842">
        <v>2564597</v>
      </c>
      <c r="CB120" s="842"/>
      <c r="CC120" s="842"/>
      <c r="CD120" s="842"/>
      <c r="CE120" s="842"/>
      <c r="CF120" s="866">
        <v>269</v>
      </c>
      <c r="CG120" s="867"/>
      <c r="CH120" s="867"/>
      <c r="CI120" s="867"/>
      <c r="CJ120" s="867"/>
      <c r="CK120" s="868" t="s">
        <v>447</v>
      </c>
      <c r="CL120" s="852"/>
      <c r="CM120" s="852"/>
      <c r="CN120" s="852"/>
      <c r="CO120" s="853"/>
      <c r="CP120" s="872" t="s">
        <v>395</v>
      </c>
      <c r="CQ120" s="873"/>
      <c r="CR120" s="873"/>
      <c r="CS120" s="873"/>
      <c r="CT120" s="873"/>
      <c r="CU120" s="873"/>
      <c r="CV120" s="873"/>
      <c r="CW120" s="873"/>
      <c r="CX120" s="873"/>
      <c r="CY120" s="873"/>
      <c r="CZ120" s="873"/>
      <c r="DA120" s="873"/>
      <c r="DB120" s="873"/>
      <c r="DC120" s="873"/>
      <c r="DD120" s="873"/>
      <c r="DE120" s="873"/>
      <c r="DF120" s="874"/>
      <c r="DG120" s="861">
        <v>205297</v>
      </c>
      <c r="DH120" s="842"/>
      <c r="DI120" s="842"/>
      <c r="DJ120" s="842"/>
      <c r="DK120" s="842"/>
      <c r="DL120" s="842">
        <v>207569</v>
      </c>
      <c r="DM120" s="842"/>
      <c r="DN120" s="842"/>
      <c r="DO120" s="842"/>
      <c r="DP120" s="842"/>
      <c r="DQ120" s="842">
        <v>218751</v>
      </c>
      <c r="DR120" s="842"/>
      <c r="DS120" s="842"/>
      <c r="DT120" s="842"/>
      <c r="DU120" s="842"/>
      <c r="DV120" s="843">
        <v>22.9</v>
      </c>
      <c r="DW120" s="843"/>
      <c r="DX120" s="843"/>
      <c r="DY120" s="843"/>
      <c r="DZ120" s="844"/>
    </row>
    <row r="121" spans="1:130" s="230" customFormat="1" ht="26.25" customHeight="1" x14ac:dyDescent="0.15">
      <c r="A121" s="820"/>
      <c r="B121" s="821"/>
      <c r="C121" s="863" t="s">
        <v>448</v>
      </c>
      <c r="D121" s="864"/>
      <c r="E121" s="864"/>
      <c r="F121" s="864"/>
      <c r="G121" s="864"/>
      <c r="H121" s="864"/>
      <c r="I121" s="864"/>
      <c r="J121" s="864"/>
      <c r="K121" s="864"/>
      <c r="L121" s="864"/>
      <c r="M121" s="864"/>
      <c r="N121" s="864"/>
      <c r="O121" s="864"/>
      <c r="P121" s="864"/>
      <c r="Q121" s="864"/>
      <c r="R121" s="864"/>
      <c r="S121" s="864"/>
      <c r="T121" s="864"/>
      <c r="U121" s="864"/>
      <c r="V121" s="864"/>
      <c r="W121" s="864"/>
      <c r="X121" s="864"/>
      <c r="Y121" s="864"/>
      <c r="Z121" s="865"/>
      <c r="AA121" s="779" t="s">
        <v>122</v>
      </c>
      <c r="AB121" s="780"/>
      <c r="AC121" s="780"/>
      <c r="AD121" s="780"/>
      <c r="AE121" s="781"/>
      <c r="AF121" s="782" t="s">
        <v>122</v>
      </c>
      <c r="AG121" s="780"/>
      <c r="AH121" s="780"/>
      <c r="AI121" s="780"/>
      <c r="AJ121" s="781"/>
      <c r="AK121" s="782" t="s">
        <v>122</v>
      </c>
      <c r="AL121" s="780"/>
      <c r="AM121" s="780"/>
      <c r="AN121" s="780"/>
      <c r="AO121" s="781"/>
      <c r="AP121" s="824" t="s">
        <v>122</v>
      </c>
      <c r="AQ121" s="825"/>
      <c r="AR121" s="825"/>
      <c r="AS121" s="825"/>
      <c r="AT121" s="826"/>
      <c r="AU121" s="883"/>
      <c r="AV121" s="884"/>
      <c r="AW121" s="884"/>
      <c r="AX121" s="884"/>
      <c r="AY121" s="885"/>
      <c r="AZ121" s="817" t="s">
        <v>449</v>
      </c>
      <c r="BA121" s="752"/>
      <c r="BB121" s="752"/>
      <c r="BC121" s="752"/>
      <c r="BD121" s="752"/>
      <c r="BE121" s="752"/>
      <c r="BF121" s="752"/>
      <c r="BG121" s="752"/>
      <c r="BH121" s="752"/>
      <c r="BI121" s="752"/>
      <c r="BJ121" s="752"/>
      <c r="BK121" s="752"/>
      <c r="BL121" s="752"/>
      <c r="BM121" s="752"/>
      <c r="BN121" s="752"/>
      <c r="BO121" s="752"/>
      <c r="BP121" s="753"/>
      <c r="BQ121" s="789">
        <v>35584</v>
      </c>
      <c r="BR121" s="790"/>
      <c r="BS121" s="790"/>
      <c r="BT121" s="790"/>
      <c r="BU121" s="790"/>
      <c r="BV121" s="790">
        <v>33032</v>
      </c>
      <c r="BW121" s="790"/>
      <c r="BX121" s="790"/>
      <c r="BY121" s="790"/>
      <c r="BZ121" s="790"/>
      <c r="CA121" s="790">
        <v>31581</v>
      </c>
      <c r="CB121" s="790"/>
      <c r="CC121" s="790"/>
      <c r="CD121" s="790"/>
      <c r="CE121" s="790"/>
      <c r="CF121" s="875">
        <v>3.3</v>
      </c>
      <c r="CG121" s="876"/>
      <c r="CH121" s="876"/>
      <c r="CI121" s="876"/>
      <c r="CJ121" s="876"/>
      <c r="CK121" s="869"/>
      <c r="CL121" s="855"/>
      <c r="CM121" s="855"/>
      <c r="CN121" s="855"/>
      <c r="CO121" s="856"/>
      <c r="CP121" s="835" t="s">
        <v>392</v>
      </c>
      <c r="CQ121" s="836"/>
      <c r="CR121" s="836"/>
      <c r="CS121" s="836"/>
      <c r="CT121" s="836"/>
      <c r="CU121" s="836"/>
      <c r="CV121" s="836"/>
      <c r="CW121" s="836"/>
      <c r="CX121" s="836"/>
      <c r="CY121" s="836"/>
      <c r="CZ121" s="836"/>
      <c r="DA121" s="836"/>
      <c r="DB121" s="836"/>
      <c r="DC121" s="836"/>
      <c r="DD121" s="836"/>
      <c r="DE121" s="836"/>
      <c r="DF121" s="837"/>
      <c r="DG121" s="789">
        <v>8734</v>
      </c>
      <c r="DH121" s="790"/>
      <c r="DI121" s="790"/>
      <c r="DJ121" s="790"/>
      <c r="DK121" s="790"/>
      <c r="DL121" s="790">
        <v>10738</v>
      </c>
      <c r="DM121" s="790"/>
      <c r="DN121" s="790"/>
      <c r="DO121" s="790"/>
      <c r="DP121" s="790"/>
      <c r="DQ121" s="790">
        <v>12930</v>
      </c>
      <c r="DR121" s="790"/>
      <c r="DS121" s="790"/>
      <c r="DT121" s="790"/>
      <c r="DU121" s="790"/>
      <c r="DV121" s="796">
        <v>1.4</v>
      </c>
      <c r="DW121" s="796"/>
      <c r="DX121" s="796"/>
      <c r="DY121" s="796"/>
      <c r="DZ121" s="797"/>
    </row>
    <row r="122" spans="1:130" s="230" customFormat="1" ht="26.25" customHeight="1" x14ac:dyDescent="0.15">
      <c r="A122" s="820"/>
      <c r="B122" s="821"/>
      <c r="C122" s="817" t="s">
        <v>431</v>
      </c>
      <c r="D122" s="752"/>
      <c r="E122" s="752"/>
      <c r="F122" s="752"/>
      <c r="G122" s="752"/>
      <c r="H122" s="752"/>
      <c r="I122" s="752"/>
      <c r="J122" s="752"/>
      <c r="K122" s="752"/>
      <c r="L122" s="752"/>
      <c r="M122" s="752"/>
      <c r="N122" s="752"/>
      <c r="O122" s="752"/>
      <c r="P122" s="752"/>
      <c r="Q122" s="752"/>
      <c r="R122" s="752"/>
      <c r="S122" s="752"/>
      <c r="T122" s="752"/>
      <c r="U122" s="752"/>
      <c r="V122" s="752"/>
      <c r="W122" s="752"/>
      <c r="X122" s="752"/>
      <c r="Y122" s="752"/>
      <c r="Z122" s="753"/>
      <c r="AA122" s="779" t="s">
        <v>122</v>
      </c>
      <c r="AB122" s="780"/>
      <c r="AC122" s="780"/>
      <c r="AD122" s="780"/>
      <c r="AE122" s="781"/>
      <c r="AF122" s="782" t="s">
        <v>122</v>
      </c>
      <c r="AG122" s="780"/>
      <c r="AH122" s="780"/>
      <c r="AI122" s="780"/>
      <c r="AJ122" s="781"/>
      <c r="AK122" s="782" t="s">
        <v>122</v>
      </c>
      <c r="AL122" s="780"/>
      <c r="AM122" s="780"/>
      <c r="AN122" s="780"/>
      <c r="AO122" s="781"/>
      <c r="AP122" s="824" t="s">
        <v>122</v>
      </c>
      <c r="AQ122" s="825"/>
      <c r="AR122" s="825"/>
      <c r="AS122" s="825"/>
      <c r="AT122" s="826"/>
      <c r="AU122" s="883"/>
      <c r="AV122" s="884"/>
      <c r="AW122" s="884"/>
      <c r="AX122" s="884"/>
      <c r="AY122" s="885"/>
      <c r="AZ122" s="838" t="s">
        <v>450</v>
      </c>
      <c r="BA122" s="839"/>
      <c r="BB122" s="839"/>
      <c r="BC122" s="839"/>
      <c r="BD122" s="839"/>
      <c r="BE122" s="839"/>
      <c r="BF122" s="839"/>
      <c r="BG122" s="839"/>
      <c r="BH122" s="839"/>
      <c r="BI122" s="839"/>
      <c r="BJ122" s="839"/>
      <c r="BK122" s="839"/>
      <c r="BL122" s="839"/>
      <c r="BM122" s="839"/>
      <c r="BN122" s="839"/>
      <c r="BO122" s="839"/>
      <c r="BP122" s="840"/>
      <c r="BQ122" s="879">
        <v>2822889</v>
      </c>
      <c r="BR122" s="845"/>
      <c r="BS122" s="845"/>
      <c r="BT122" s="845"/>
      <c r="BU122" s="845"/>
      <c r="BV122" s="845">
        <v>2836906</v>
      </c>
      <c r="BW122" s="845"/>
      <c r="BX122" s="845"/>
      <c r="BY122" s="845"/>
      <c r="BZ122" s="845"/>
      <c r="CA122" s="845">
        <v>2899253</v>
      </c>
      <c r="CB122" s="845"/>
      <c r="CC122" s="845"/>
      <c r="CD122" s="845"/>
      <c r="CE122" s="845"/>
      <c r="CF122" s="846">
        <v>304.10000000000002</v>
      </c>
      <c r="CG122" s="847"/>
      <c r="CH122" s="847"/>
      <c r="CI122" s="847"/>
      <c r="CJ122" s="847"/>
      <c r="CK122" s="869"/>
      <c r="CL122" s="855"/>
      <c r="CM122" s="855"/>
      <c r="CN122" s="855"/>
      <c r="CO122" s="856"/>
      <c r="CP122" s="835"/>
      <c r="CQ122" s="836"/>
      <c r="CR122" s="836"/>
      <c r="CS122" s="836"/>
      <c r="CT122" s="836"/>
      <c r="CU122" s="836"/>
      <c r="CV122" s="836"/>
      <c r="CW122" s="836"/>
      <c r="CX122" s="836"/>
      <c r="CY122" s="836"/>
      <c r="CZ122" s="836"/>
      <c r="DA122" s="836"/>
      <c r="DB122" s="836"/>
      <c r="DC122" s="836"/>
      <c r="DD122" s="836"/>
      <c r="DE122" s="836"/>
      <c r="DF122" s="837"/>
      <c r="DG122" s="789"/>
      <c r="DH122" s="790"/>
      <c r="DI122" s="790"/>
      <c r="DJ122" s="790"/>
      <c r="DK122" s="790"/>
      <c r="DL122" s="790"/>
      <c r="DM122" s="790"/>
      <c r="DN122" s="790"/>
      <c r="DO122" s="790"/>
      <c r="DP122" s="790"/>
      <c r="DQ122" s="790"/>
      <c r="DR122" s="790"/>
      <c r="DS122" s="790"/>
      <c r="DT122" s="790"/>
      <c r="DU122" s="790"/>
      <c r="DV122" s="796"/>
      <c r="DW122" s="796"/>
      <c r="DX122" s="796"/>
      <c r="DY122" s="796"/>
      <c r="DZ122" s="797"/>
    </row>
    <row r="123" spans="1:130" s="230" customFormat="1" ht="26.25" customHeight="1" x14ac:dyDescent="0.15">
      <c r="A123" s="820"/>
      <c r="B123" s="821"/>
      <c r="C123" s="817" t="s">
        <v>437</v>
      </c>
      <c r="D123" s="752"/>
      <c r="E123" s="752"/>
      <c r="F123" s="752"/>
      <c r="G123" s="752"/>
      <c r="H123" s="752"/>
      <c r="I123" s="752"/>
      <c r="J123" s="752"/>
      <c r="K123" s="752"/>
      <c r="L123" s="752"/>
      <c r="M123" s="752"/>
      <c r="N123" s="752"/>
      <c r="O123" s="752"/>
      <c r="P123" s="752"/>
      <c r="Q123" s="752"/>
      <c r="R123" s="752"/>
      <c r="S123" s="752"/>
      <c r="T123" s="752"/>
      <c r="U123" s="752"/>
      <c r="V123" s="752"/>
      <c r="W123" s="752"/>
      <c r="X123" s="752"/>
      <c r="Y123" s="752"/>
      <c r="Z123" s="753"/>
      <c r="AA123" s="779" t="s">
        <v>122</v>
      </c>
      <c r="AB123" s="780"/>
      <c r="AC123" s="780"/>
      <c r="AD123" s="780"/>
      <c r="AE123" s="781"/>
      <c r="AF123" s="782" t="s">
        <v>122</v>
      </c>
      <c r="AG123" s="780"/>
      <c r="AH123" s="780"/>
      <c r="AI123" s="780"/>
      <c r="AJ123" s="781"/>
      <c r="AK123" s="782" t="s">
        <v>122</v>
      </c>
      <c r="AL123" s="780"/>
      <c r="AM123" s="780"/>
      <c r="AN123" s="780"/>
      <c r="AO123" s="781"/>
      <c r="AP123" s="824" t="s">
        <v>122</v>
      </c>
      <c r="AQ123" s="825"/>
      <c r="AR123" s="825"/>
      <c r="AS123" s="825"/>
      <c r="AT123" s="826"/>
      <c r="AU123" s="886"/>
      <c r="AV123" s="887"/>
      <c r="AW123" s="887"/>
      <c r="AX123" s="887"/>
      <c r="AY123" s="887"/>
      <c r="AZ123" s="251" t="s">
        <v>178</v>
      </c>
      <c r="BA123" s="251"/>
      <c r="BB123" s="251"/>
      <c r="BC123" s="251"/>
      <c r="BD123" s="251"/>
      <c r="BE123" s="251"/>
      <c r="BF123" s="251"/>
      <c r="BG123" s="251"/>
      <c r="BH123" s="251"/>
      <c r="BI123" s="251"/>
      <c r="BJ123" s="251"/>
      <c r="BK123" s="251"/>
      <c r="BL123" s="251"/>
      <c r="BM123" s="251"/>
      <c r="BN123" s="251"/>
      <c r="BO123" s="877" t="s">
        <v>451</v>
      </c>
      <c r="BP123" s="878"/>
      <c r="BQ123" s="832">
        <v>5664058</v>
      </c>
      <c r="BR123" s="833"/>
      <c r="BS123" s="833"/>
      <c r="BT123" s="833"/>
      <c r="BU123" s="833"/>
      <c r="BV123" s="833">
        <v>5871964</v>
      </c>
      <c r="BW123" s="833"/>
      <c r="BX123" s="833"/>
      <c r="BY123" s="833"/>
      <c r="BZ123" s="833"/>
      <c r="CA123" s="833">
        <v>5495431</v>
      </c>
      <c r="CB123" s="833"/>
      <c r="CC123" s="833"/>
      <c r="CD123" s="833"/>
      <c r="CE123" s="833"/>
      <c r="CF123" s="748"/>
      <c r="CG123" s="749"/>
      <c r="CH123" s="749"/>
      <c r="CI123" s="749"/>
      <c r="CJ123" s="834"/>
      <c r="CK123" s="869"/>
      <c r="CL123" s="855"/>
      <c r="CM123" s="855"/>
      <c r="CN123" s="855"/>
      <c r="CO123" s="856"/>
      <c r="CP123" s="835"/>
      <c r="CQ123" s="836"/>
      <c r="CR123" s="836"/>
      <c r="CS123" s="836"/>
      <c r="CT123" s="836"/>
      <c r="CU123" s="836"/>
      <c r="CV123" s="836"/>
      <c r="CW123" s="836"/>
      <c r="CX123" s="836"/>
      <c r="CY123" s="836"/>
      <c r="CZ123" s="836"/>
      <c r="DA123" s="836"/>
      <c r="DB123" s="836"/>
      <c r="DC123" s="836"/>
      <c r="DD123" s="836"/>
      <c r="DE123" s="836"/>
      <c r="DF123" s="837"/>
      <c r="DG123" s="779"/>
      <c r="DH123" s="780"/>
      <c r="DI123" s="780"/>
      <c r="DJ123" s="780"/>
      <c r="DK123" s="781"/>
      <c r="DL123" s="782"/>
      <c r="DM123" s="780"/>
      <c r="DN123" s="780"/>
      <c r="DO123" s="780"/>
      <c r="DP123" s="781"/>
      <c r="DQ123" s="782"/>
      <c r="DR123" s="780"/>
      <c r="DS123" s="780"/>
      <c r="DT123" s="780"/>
      <c r="DU123" s="781"/>
      <c r="DV123" s="824"/>
      <c r="DW123" s="825"/>
      <c r="DX123" s="825"/>
      <c r="DY123" s="825"/>
      <c r="DZ123" s="826"/>
    </row>
    <row r="124" spans="1:130" s="230" customFormat="1" ht="26.25" customHeight="1" thickBot="1" x14ac:dyDescent="0.2">
      <c r="A124" s="820"/>
      <c r="B124" s="821"/>
      <c r="C124" s="817" t="s">
        <v>440</v>
      </c>
      <c r="D124" s="752"/>
      <c r="E124" s="752"/>
      <c r="F124" s="752"/>
      <c r="G124" s="752"/>
      <c r="H124" s="752"/>
      <c r="I124" s="752"/>
      <c r="J124" s="752"/>
      <c r="K124" s="752"/>
      <c r="L124" s="752"/>
      <c r="M124" s="752"/>
      <c r="N124" s="752"/>
      <c r="O124" s="752"/>
      <c r="P124" s="752"/>
      <c r="Q124" s="752"/>
      <c r="R124" s="752"/>
      <c r="S124" s="752"/>
      <c r="T124" s="752"/>
      <c r="U124" s="752"/>
      <c r="V124" s="752"/>
      <c r="W124" s="752"/>
      <c r="X124" s="752"/>
      <c r="Y124" s="752"/>
      <c r="Z124" s="753"/>
      <c r="AA124" s="779" t="s">
        <v>122</v>
      </c>
      <c r="AB124" s="780"/>
      <c r="AC124" s="780"/>
      <c r="AD124" s="780"/>
      <c r="AE124" s="781"/>
      <c r="AF124" s="782" t="s">
        <v>122</v>
      </c>
      <c r="AG124" s="780"/>
      <c r="AH124" s="780"/>
      <c r="AI124" s="780"/>
      <c r="AJ124" s="781"/>
      <c r="AK124" s="782" t="s">
        <v>122</v>
      </c>
      <c r="AL124" s="780"/>
      <c r="AM124" s="780"/>
      <c r="AN124" s="780"/>
      <c r="AO124" s="781"/>
      <c r="AP124" s="824" t="s">
        <v>122</v>
      </c>
      <c r="AQ124" s="825"/>
      <c r="AR124" s="825"/>
      <c r="AS124" s="825"/>
      <c r="AT124" s="826"/>
      <c r="AU124" s="827" t="s">
        <v>452</v>
      </c>
      <c r="AV124" s="828"/>
      <c r="AW124" s="828"/>
      <c r="AX124" s="828"/>
      <c r="AY124" s="828"/>
      <c r="AZ124" s="828"/>
      <c r="BA124" s="828"/>
      <c r="BB124" s="828"/>
      <c r="BC124" s="828"/>
      <c r="BD124" s="828"/>
      <c r="BE124" s="828"/>
      <c r="BF124" s="828"/>
      <c r="BG124" s="828"/>
      <c r="BH124" s="828"/>
      <c r="BI124" s="828"/>
      <c r="BJ124" s="828"/>
      <c r="BK124" s="828"/>
      <c r="BL124" s="828"/>
      <c r="BM124" s="828"/>
      <c r="BN124" s="828"/>
      <c r="BO124" s="828"/>
      <c r="BP124" s="829"/>
      <c r="BQ124" s="830" t="s">
        <v>122</v>
      </c>
      <c r="BR124" s="831"/>
      <c r="BS124" s="831"/>
      <c r="BT124" s="831"/>
      <c r="BU124" s="831"/>
      <c r="BV124" s="831" t="s">
        <v>122</v>
      </c>
      <c r="BW124" s="831"/>
      <c r="BX124" s="831"/>
      <c r="BY124" s="831"/>
      <c r="BZ124" s="831"/>
      <c r="CA124" s="831" t="s">
        <v>122</v>
      </c>
      <c r="CB124" s="831"/>
      <c r="CC124" s="831"/>
      <c r="CD124" s="831"/>
      <c r="CE124" s="831"/>
      <c r="CF124" s="726"/>
      <c r="CG124" s="727"/>
      <c r="CH124" s="727"/>
      <c r="CI124" s="727"/>
      <c r="CJ124" s="862"/>
      <c r="CK124" s="870"/>
      <c r="CL124" s="870"/>
      <c r="CM124" s="870"/>
      <c r="CN124" s="870"/>
      <c r="CO124" s="871"/>
      <c r="CP124" s="835" t="s">
        <v>453</v>
      </c>
      <c r="CQ124" s="836"/>
      <c r="CR124" s="836"/>
      <c r="CS124" s="836"/>
      <c r="CT124" s="836"/>
      <c r="CU124" s="836"/>
      <c r="CV124" s="836"/>
      <c r="CW124" s="836"/>
      <c r="CX124" s="836"/>
      <c r="CY124" s="836"/>
      <c r="CZ124" s="836"/>
      <c r="DA124" s="836"/>
      <c r="DB124" s="836"/>
      <c r="DC124" s="836"/>
      <c r="DD124" s="836"/>
      <c r="DE124" s="836"/>
      <c r="DF124" s="837"/>
      <c r="DG124" s="763" t="s">
        <v>122</v>
      </c>
      <c r="DH124" s="764"/>
      <c r="DI124" s="764"/>
      <c r="DJ124" s="764"/>
      <c r="DK124" s="765"/>
      <c r="DL124" s="766" t="s">
        <v>122</v>
      </c>
      <c r="DM124" s="764"/>
      <c r="DN124" s="764"/>
      <c r="DO124" s="764"/>
      <c r="DP124" s="765"/>
      <c r="DQ124" s="766" t="s">
        <v>122</v>
      </c>
      <c r="DR124" s="764"/>
      <c r="DS124" s="764"/>
      <c r="DT124" s="764"/>
      <c r="DU124" s="765"/>
      <c r="DV124" s="848" t="s">
        <v>122</v>
      </c>
      <c r="DW124" s="849"/>
      <c r="DX124" s="849"/>
      <c r="DY124" s="849"/>
      <c r="DZ124" s="850"/>
    </row>
    <row r="125" spans="1:130" s="230" customFormat="1" ht="26.25" customHeight="1" x14ac:dyDescent="0.15">
      <c r="A125" s="820"/>
      <c r="B125" s="821"/>
      <c r="C125" s="817" t="s">
        <v>442</v>
      </c>
      <c r="D125" s="752"/>
      <c r="E125" s="752"/>
      <c r="F125" s="752"/>
      <c r="G125" s="752"/>
      <c r="H125" s="752"/>
      <c r="I125" s="752"/>
      <c r="J125" s="752"/>
      <c r="K125" s="752"/>
      <c r="L125" s="752"/>
      <c r="M125" s="752"/>
      <c r="N125" s="752"/>
      <c r="O125" s="752"/>
      <c r="P125" s="752"/>
      <c r="Q125" s="752"/>
      <c r="R125" s="752"/>
      <c r="S125" s="752"/>
      <c r="T125" s="752"/>
      <c r="U125" s="752"/>
      <c r="V125" s="752"/>
      <c r="W125" s="752"/>
      <c r="X125" s="752"/>
      <c r="Y125" s="752"/>
      <c r="Z125" s="753"/>
      <c r="AA125" s="779" t="s">
        <v>122</v>
      </c>
      <c r="AB125" s="780"/>
      <c r="AC125" s="780"/>
      <c r="AD125" s="780"/>
      <c r="AE125" s="781"/>
      <c r="AF125" s="782" t="s">
        <v>122</v>
      </c>
      <c r="AG125" s="780"/>
      <c r="AH125" s="780"/>
      <c r="AI125" s="780"/>
      <c r="AJ125" s="781"/>
      <c r="AK125" s="782" t="s">
        <v>122</v>
      </c>
      <c r="AL125" s="780"/>
      <c r="AM125" s="780"/>
      <c r="AN125" s="780"/>
      <c r="AO125" s="781"/>
      <c r="AP125" s="824" t="s">
        <v>122</v>
      </c>
      <c r="AQ125" s="825"/>
      <c r="AR125" s="825"/>
      <c r="AS125" s="825"/>
      <c r="AT125" s="826"/>
      <c r="AU125" s="252"/>
      <c r="AV125" s="253"/>
      <c r="AW125" s="253"/>
      <c r="AX125" s="253"/>
      <c r="AY125" s="253"/>
      <c r="AZ125" s="253"/>
      <c r="BA125" s="253"/>
      <c r="BB125" s="253"/>
      <c r="BC125" s="253"/>
      <c r="BD125" s="253"/>
      <c r="BE125" s="253"/>
      <c r="BF125" s="253"/>
      <c r="BG125" s="253"/>
      <c r="BH125" s="253"/>
      <c r="BI125" s="253"/>
      <c r="BJ125" s="253"/>
      <c r="BK125" s="253"/>
      <c r="BL125" s="253"/>
      <c r="BM125" s="253"/>
      <c r="BN125" s="253"/>
      <c r="BO125" s="253"/>
      <c r="BP125" s="253"/>
      <c r="BQ125" s="232"/>
      <c r="BR125" s="232"/>
      <c r="BS125" s="232"/>
      <c r="BT125" s="232"/>
      <c r="BU125" s="232"/>
      <c r="BV125" s="232"/>
      <c r="BW125" s="232"/>
      <c r="BX125" s="232"/>
      <c r="BY125" s="232"/>
      <c r="BZ125" s="232"/>
      <c r="CA125" s="232"/>
      <c r="CB125" s="232"/>
      <c r="CC125" s="232"/>
      <c r="CD125" s="232"/>
      <c r="CE125" s="232"/>
      <c r="CF125" s="232"/>
      <c r="CG125" s="232"/>
      <c r="CH125" s="232"/>
      <c r="CI125" s="232"/>
      <c r="CJ125" s="254"/>
      <c r="CK125" s="851" t="s">
        <v>454</v>
      </c>
      <c r="CL125" s="852"/>
      <c r="CM125" s="852"/>
      <c r="CN125" s="852"/>
      <c r="CO125" s="853"/>
      <c r="CP125" s="860" t="s">
        <v>455</v>
      </c>
      <c r="CQ125" s="810"/>
      <c r="CR125" s="810"/>
      <c r="CS125" s="810"/>
      <c r="CT125" s="810"/>
      <c r="CU125" s="810"/>
      <c r="CV125" s="810"/>
      <c r="CW125" s="810"/>
      <c r="CX125" s="810"/>
      <c r="CY125" s="810"/>
      <c r="CZ125" s="810"/>
      <c r="DA125" s="810"/>
      <c r="DB125" s="810"/>
      <c r="DC125" s="810"/>
      <c r="DD125" s="810"/>
      <c r="DE125" s="810"/>
      <c r="DF125" s="811"/>
      <c r="DG125" s="861" t="s">
        <v>122</v>
      </c>
      <c r="DH125" s="842"/>
      <c r="DI125" s="842"/>
      <c r="DJ125" s="842"/>
      <c r="DK125" s="842"/>
      <c r="DL125" s="842" t="s">
        <v>122</v>
      </c>
      <c r="DM125" s="842"/>
      <c r="DN125" s="842"/>
      <c r="DO125" s="842"/>
      <c r="DP125" s="842"/>
      <c r="DQ125" s="842" t="s">
        <v>122</v>
      </c>
      <c r="DR125" s="842"/>
      <c r="DS125" s="842"/>
      <c r="DT125" s="842"/>
      <c r="DU125" s="842"/>
      <c r="DV125" s="843" t="s">
        <v>122</v>
      </c>
      <c r="DW125" s="843"/>
      <c r="DX125" s="843"/>
      <c r="DY125" s="843"/>
      <c r="DZ125" s="844"/>
    </row>
    <row r="126" spans="1:130" s="230" customFormat="1" ht="26.25" customHeight="1" thickBot="1" x14ac:dyDescent="0.2">
      <c r="A126" s="820"/>
      <c r="B126" s="821"/>
      <c r="C126" s="817" t="s">
        <v>444</v>
      </c>
      <c r="D126" s="752"/>
      <c r="E126" s="752"/>
      <c r="F126" s="752"/>
      <c r="G126" s="752"/>
      <c r="H126" s="752"/>
      <c r="I126" s="752"/>
      <c r="J126" s="752"/>
      <c r="K126" s="752"/>
      <c r="L126" s="752"/>
      <c r="M126" s="752"/>
      <c r="N126" s="752"/>
      <c r="O126" s="752"/>
      <c r="P126" s="752"/>
      <c r="Q126" s="752"/>
      <c r="R126" s="752"/>
      <c r="S126" s="752"/>
      <c r="T126" s="752"/>
      <c r="U126" s="752"/>
      <c r="V126" s="752"/>
      <c r="W126" s="752"/>
      <c r="X126" s="752"/>
      <c r="Y126" s="752"/>
      <c r="Z126" s="753"/>
      <c r="AA126" s="779" t="s">
        <v>122</v>
      </c>
      <c r="AB126" s="780"/>
      <c r="AC126" s="780"/>
      <c r="AD126" s="780"/>
      <c r="AE126" s="781"/>
      <c r="AF126" s="782" t="s">
        <v>122</v>
      </c>
      <c r="AG126" s="780"/>
      <c r="AH126" s="780"/>
      <c r="AI126" s="780"/>
      <c r="AJ126" s="781"/>
      <c r="AK126" s="782" t="s">
        <v>122</v>
      </c>
      <c r="AL126" s="780"/>
      <c r="AM126" s="780"/>
      <c r="AN126" s="780"/>
      <c r="AO126" s="781"/>
      <c r="AP126" s="824" t="s">
        <v>122</v>
      </c>
      <c r="AQ126" s="825"/>
      <c r="AR126" s="825"/>
      <c r="AS126" s="825"/>
      <c r="AT126" s="826"/>
      <c r="AU126" s="232"/>
      <c r="AV126" s="232"/>
      <c r="AW126" s="232"/>
      <c r="AX126" s="232"/>
      <c r="AY126" s="232"/>
      <c r="AZ126" s="232"/>
      <c r="BA126" s="232"/>
      <c r="BB126" s="232"/>
      <c r="BC126" s="232"/>
      <c r="BD126" s="232"/>
      <c r="BE126" s="232"/>
      <c r="BF126" s="232"/>
      <c r="BG126" s="232"/>
      <c r="BH126" s="232"/>
      <c r="BI126" s="232"/>
      <c r="BJ126" s="232"/>
      <c r="BK126" s="232"/>
      <c r="BL126" s="232"/>
      <c r="BM126" s="232"/>
      <c r="BN126" s="232"/>
      <c r="BO126" s="232"/>
      <c r="BP126" s="232"/>
      <c r="BQ126" s="232"/>
      <c r="BR126" s="232"/>
      <c r="BS126" s="232"/>
      <c r="BT126" s="232"/>
      <c r="BU126" s="232"/>
      <c r="BV126" s="232"/>
      <c r="BW126" s="232"/>
      <c r="BX126" s="232"/>
      <c r="BY126" s="232"/>
      <c r="BZ126" s="232"/>
      <c r="CA126" s="232"/>
      <c r="CB126" s="232"/>
      <c r="CC126" s="232"/>
      <c r="CD126" s="255"/>
      <c r="CE126" s="255"/>
      <c r="CF126" s="255"/>
      <c r="CG126" s="232"/>
      <c r="CH126" s="232"/>
      <c r="CI126" s="232"/>
      <c r="CJ126" s="254"/>
      <c r="CK126" s="854"/>
      <c r="CL126" s="855"/>
      <c r="CM126" s="855"/>
      <c r="CN126" s="855"/>
      <c r="CO126" s="856"/>
      <c r="CP126" s="817" t="s">
        <v>456</v>
      </c>
      <c r="CQ126" s="752"/>
      <c r="CR126" s="752"/>
      <c r="CS126" s="752"/>
      <c r="CT126" s="752"/>
      <c r="CU126" s="752"/>
      <c r="CV126" s="752"/>
      <c r="CW126" s="752"/>
      <c r="CX126" s="752"/>
      <c r="CY126" s="752"/>
      <c r="CZ126" s="752"/>
      <c r="DA126" s="752"/>
      <c r="DB126" s="752"/>
      <c r="DC126" s="752"/>
      <c r="DD126" s="752"/>
      <c r="DE126" s="752"/>
      <c r="DF126" s="753"/>
      <c r="DG126" s="789" t="s">
        <v>122</v>
      </c>
      <c r="DH126" s="790"/>
      <c r="DI126" s="790"/>
      <c r="DJ126" s="790"/>
      <c r="DK126" s="790"/>
      <c r="DL126" s="790" t="s">
        <v>122</v>
      </c>
      <c r="DM126" s="790"/>
      <c r="DN126" s="790"/>
      <c r="DO126" s="790"/>
      <c r="DP126" s="790"/>
      <c r="DQ126" s="790" t="s">
        <v>122</v>
      </c>
      <c r="DR126" s="790"/>
      <c r="DS126" s="790"/>
      <c r="DT126" s="790"/>
      <c r="DU126" s="790"/>
      <c r="DV126" s="796" t="s">
        <v>122</v>
      </c>
      <c r="DW126" s="796"/>
      <c r="DX126" s="796"/>
      <c r="DY126" s="796"/>
      <c r="DZ126" s="797"/>
    </row>
    <row r="127" spans="1:130" s="230" customFormat="1" ht="26.25" customHeight="1" x14ac:dyDescent="0.15">
      <c r="A127" s="822"/>
      <c r="B127" s="823"/>
      <c r="C127" s="838" t="s">
        <v>457</v>
      </c>
      <c r="D127" s="839"/>
      <c r="E127" s="839"/>
      <c r="F127" s="839"/>
      <c r="G127" s="839"/>
      <c r="H127" s="839"/>
      <c r="I127" s="839"/>
      <c r="J127" s="839"/>
      <c r="K127" s="839"/>
      <c r="L127" s="839"/>
      <c r="M127" s="839"/>
      <c r="N127" s="839"/>
      <c r="O127" s="839"/>
      <c r="P127" s="839"/>
      <c r="Q127" s="839"/>
      <c r="R127" s="839"/>
      <c r="S127" s="839"/>
      <c r="T127" s="839"/>
      <c r="U127" s="839"/>
      <c r="V127" s="839"/>
      <c r="W127" s="839"/>
      <c r="X127" s="839"/>
      <c r="Y127" s="839"/>
      <c r="Z127" s="840"/>
      <c r="AA127" s="779" t="s">
        <v>122</v>
      </c>
      <c r="AB127" s="780"/>
      <c r="AC127" s="780"/>
      <c r="AD127" s="780"/>
      <c r="AE127" s="781"/>
      <c r="AF127" s="782" t="s">
        <v>122</v>
      </c>
      <c r="AG127" s="780"/>
      <c r="AH127" s="780"/>
      <c r="AI127" s="780"/>
      <c r="AJ127" s="781"/>
      <c r="AK127" s="782" t="s">
        <v>122</v>
      </c>
      <c r="AL127" s="780"/>
      <c r="AM127" s="780"/>
      <c r="AN127" s="780"/>
      <c r="AO127" s="781"/>
      <c r="AP127" s="824" t="s">
        <v>122</v>
      </c>
      <c r="AQ127" s="825"/>
      <c r="AR127" s="825"/>
      <c r="AS127" s="825"/>
      <c r="AT127" s="826"/>
      <c r="AU127" s="232"/>
      <c r="AV127" s="232"/>
      <c r="AW127" s="232"/>
      <c r="AX127" s="841" t="s">
        <v>458</v>
      </c>
      <c r="AY127" s="814"/>
      <c r="AZ127" s="814"/>
      <c r="BA127" s="814"/>
      <c r="BB127" s="814"/>
      <c r="BC127" s="814"/>
      <c r="BD127" s="814"/>
      <c r="BE127" s="815"/>
      <c r="BF127" s="813" t="s">
        <v>459</v>
      </c>
      <c r="BG127" s="814"/>
      <c r="BH127" s="814"/>
      <c r="BI127" s="814"/>
      <c r="BJ127" s="814"/>
      <c r="BK127" s="814"/>
      <c r="BL127" s="815"/>
      <c r="BM127" s="813" t="s">
        <v>460</v>
      </c>
      <c r="BN127" s="814"/>
      <c r="BO127" s="814"/>
      <c r="BP127" s="814"/>
      <c r="BQ127" s="814"/>
      <c r="BR127" s="814"/>
      <c r="BS127" s="815"/>
      <c r="BT127" s="813" t="s">
        <v>461</v>
      </c>
      <c r="BU127" s="814"/>
      <c r="BV127" s="814"/>
      <c r="BW127" s="814"/>
      <c r="BX127" s="814"/>
      <c r="BY127" s="814"/>
      <c r="BZ127" s="816"/>
      <c r="CA127" s="232"/>
      <c r="CB127" s="232"/>
      <c r="CC127" s="232"/>
      <c r="CD127" s="255"/>
      <c r="CE127" s="255"/>
      <c r="CF127" s="255"/>
      <c r="CG127" s="232"/>
      <c r="CH127" s="232"/>
      <c r="CI127" s="232"/>
      <c r="CJ127" s="254"/>
      <c r="CK127" s="854"/>
      <c r="CL127" s="855"/>
      <c r="CM127" s="855"/>
      <c r="CN127" s="855"/>
      <c r="CO127" s="856"/>
      <c r="CP127" s="817" t="s">
        <v>462</v>
      </c>
      <c r="CQ127" s="752"/>
      <c r="CR127" s="752"/>
      <c r="CS127" s="752"/>
      <c r="CT127" s="752"/>
      <c r="CU127" s="752"/>
      <c r="CV127" s="752"/>
      <c r="CW127" s="752"/>
      <c r="CX127" s="752"/>
      <c r="CY127" s="752"/>
      <c r="CZ127" s="752"/>
      <c r="DA127" s="752"/>
      <c r="DB127" s="752"/>
      <c r="DC127" s="752"/>
      <c r="DD127" s="752"/>
      <c r="DE127" s="752"/>
      <c r="DF127" s="753"/>
      <c r="DG127" s="789" t="s">
        <v>122</v>
      </c>
      <c r="DH127" s="790"/>
      <c r="DI127" s="790"/>
      <c r="DJ127" s="790"/>
      <c r="DK127" s="790"/>
      <c r="DL127" s="790" t="s">
        <v>122</v>
      </c>
      <c r="DM127" s="790"/>
      <c r="DN127" s="790"/>
      <c r="DO127" s="790"/>
      <c r="DP127" s="790"/>
      <c r="DQ127" s="790" t="s">
        <v>122</v>
      </c>
      <c r="DR127" s="790"/>
      <c r="DS127" s="790"/>
      <c r="DT127" s="790"/>
      <c r="DU127" s="790"/>
      <c r="DV127" s="796" t="s">
        <v>122</v>
      </c>
      <c r="DW127" s="796"/>
      <c r="DX127" s="796"/>
      <c r="DY127" s="796"/>
      <c r="DZ127" s="797"/>
    </row>
    <row r="128" spans="1:130" s="230" customFormat="1" ht="26.25" customHeight="1" thickBot="1" x14ac:dyDescent="0.2">
      <c r="A128" s="798" t="s">
        <v>463</v>
      </c>
      <c r="B128" s="799"/>
      <c r="C128" s="799"/>
      <c r="D128" s="799"/>
      <c r="E128" s="799"/>
      <c r="F128" s="799"/>
      <c r="G128" s="799"/>
      <c r="H128" s="799"/>
      <c r="I128" s="799"/>
      <c r="J128" s="799"/>
      <c r="K128" s="799"/>
      <c r="L128" s="799"/>
      <c r="M128" s="799"/>
      <c r="N128" s="799"/>
      <c r="O128" s="799"/>
      <c r="P128" s="799"/>
      <c r="Q128" s="799"/>
      <c r="R128" s="799"/>
      <c r="S128" s="799"/>
      <c r="T128" s="799"/>
      <c r="U128" s="799"/>
      <c r="V128" s="799"/>
      <c r="W128" s="800" t="s">
        <v>464</v>
      </c>
      <c r="X128" s="800"/>
      <c r="Y128" s="800"/>
      <c r="Z128" s="801"/>
      <c r="AA128" s="802">
        <v>4689</v>
      </c>
      <c r="AB128" s="803"/>
      <c r="AC128" s="803"/>
      <c r="AD128" s="803"/>
      <c r="AE128" s="804"/>
      <c r="AF128" s="805">
        <v>2640</v>
      </c>
      <c r="AG128" s="803"/>
      <c r="AH128" s="803"/>
      <c r="AI128" s="803"/>
      <c r="AJ128" s="804"/>
      <c r="AK128" s="805">
        <v>1535</v>
      </c>
      <c r="AL128" s="803"/>
      <c r="AM128" s="803"/>
      <c r="AN128" s="803"/>
      <c r="AO128" s="804"/>
      <c r="AP128" s="806"/>
      <c r="AQ128" s="807"/>
      <c r="AR128" s="807"/>
      <c r="AS128" s="807"/>
      <c r="AT128" s="808"/>
      <c r="AU128" s="232"/>
      <c r="AV128" s="232"/>
      <c r="AW128" s="232"/>
      <c r="AX128" s="809" t="s">
        <v>465</v>
      </c>
      <c r="AY128" s="810"/>
      <c r="AZ128" s="810"/>
      <c r="BA128" s="810"/>
      <c r="BB128" s="810"/>
      <c r="BC128" s="810"/>
      <c r="BD128" s="810"/>
      <c r="BE128" s="811"/>
      <c r="BF128" s="786" t="s">
        <v>122</v>
      </c>
      <c r="BG128" s="787"/>
      <c r="BH128" s="787"/>
      <c r="BI128" s="787"/>
      <c r="BJ128" s="787"/>
      <c r="BK128" s="787"/>
      <c r="BL128" s="812"/>
      <c r="BM128" s="786">
        <v>15</v>
      </c>
      <c r="BN128" s="787"/>
      <c r="BO128" s="787"/>
      <c r="BP128" s="787"/>
      <c r="BQ128" s="787"/>
      <c r="BR128" s="787"/>
      <c r="BS128" s="812"/>
      <c r="BT128" s="786">
        <v>20</v>
      </c>
      <c r="BU128" s="787"/>
      <c r="BV128" s="787"/>
      <c r="BW128" s="787"/>
      <c r="BX128" s="787"/>
      <c r="BY128" s="787"/>
      <c r="BZ128" s="788"/>
      <c r="CA128" s="255"/>
      <c r="CB128" s="255"/>
      <c r="CC128" s="255"/>
      <c r="CD128" s="255"/>
      <c r="CE128" s="255"/>
      <c r="CF128" s="255"/>
      <c r="CG128" s="232"/>
      <c r="CH128" s="232"/>
      <c r="CI128" s="232"/>
      <c r="CJ128" s="254"/>
      <c r="CK128" s="857"/>
      <c r="CL128" s="858"/>
      <c r="CM128" s="858"/>
      <c r="CN128" s="858"/>
      <c r="CO128" s="859"/>
      <c r="CP128" s="791" t="s">
        <v>466</v>
      </c>
      <c r="CQ128" s="730"/>
      <c r="CR128" s="730"/>
      <c r="CS128" s="730"/>
      <c r="CT128" s="730"/>
      <c r="CU128" s="730"/>
      <c r="CV128" s="730"/>
      <c r="CW128" s="730"/>
      <c r="CX128" s="730"/>
      <c r="CY128" s="730"/>
      <c r="CZ128" s="730"/>
      <c r="DA128" s="730"/>
      <c r="DB128" s="730"/>
      <c r="DC128" s="730"/>
      <c r="DD128" s="730"/>
      <c r="DE128" s="730"/>
      <c r="DF128" s="731"/>
      <c r="DG128" s="792" t="s">
        <v>122</v>
      </c>
      <c r="DH128" s="793"/>
      <c r="DI128" s="793"/>
      <c r="DJ128" s="793"/>
      <c r="DK128" s="793"/>
      <c r="DL128" s="793" t="s">
        <v>122</v>
      </c>
      <c r="DM128" s="793"/>
      <c r="DN128" s="793"/>
      <c r="DO128" s="793"/>
      <c r="DP128" s="793"/>
      <c r="DQ128" s="793" t="s">
        <v>122</v>
      </c>
      <c r="DR128" s="793"/>
      <c r="DS128" s="793"/>
      <c r="DT128" s="793"/>
      <c r="DU128" s="793"/>
      <c r="DV128" s="794" t="s">
        <v>122</v>
      </c>
      <c r="DW128" s="794"/>
      <c r="DX128" s="794"/>
      <c r="DY128" s="794"/>
      <c r="DZ128" s="795"/>
    </row>
    <row r="129" spans="1:131" s="230" customFormat="1" ht="26.25" customHeight="1" x14ac:dyDescent="0.15">
      <c r="A129" s="774" t="s">
        <v>102</v>
      </c>
      <c r="B129" s="775"/>
      <c r="C129" s="775"/>
      <c r="D129" s="775"/>
      <c r="E129" s="775"/>
      <c r="F129" s="775"/>
      <c r="G129" s="775"/>
      <c r="H129" s="775"/>
      <c r="I129" s="775"/>
      <c r="J129" s="775"/>
      <c r="K129" s="775"/>
      <c r="L129" s="775"/>
      <c r="M129" s="775"/>
      <c r="N129" s="775"/>
      <c r="O129" s="775"/>
      <c r="P129" s="775"/>
      <c r="Q129" s="775"/>
      <c r="R129" s="775"/>
      <c r="S129" s="775"/>
      <c r="T129" s="775"/>
      <c r="U129" s="775"/>
      <c r="V129" s="775"/>
      <c r="W129" s="776" t="s">
        <v>467</v>
      </c>
      <c r="X129" s="777"/>
      <c r="Y129" s="777"/>
      <c r="Z129" s="778"/>
      <c r="AA129" s="779">
        <v>1203915</v>
      </c>
      <c r="AB129" s="780"/>
      <c r="AC129" s="780"/>
      <c r="AD129" s="780"/>
      <c r="AE129" s="781"/>
      <c r="AF129" s="782">
        <v>1180686</v>
      </c>
      <c r="AG129" s="780"/>
      <c r="AH129" s="780"/>
      <c r="AI129" s="780"/>
      <c r="AJ129" s="781"/>
      <c r="AK129" s="782">
        <v>1200728</v>
      </c>
      <c r="AL129" s="780"/>
      <c r="AM129" s="780"/>
      <c r="AN129" s="780"/>
      <c r="AO129" s="781"/>
      <c r="AP129" s="783"/>
      <c r="AQ129" s="784"/>
      <c r="AR129" s="784"/>
      <c r="AS129" s="784"/>
      <c r="AT129" s="785"/>
      <c r="AU129" s="233"/>
      <c r="AV129" s="233"/>
      <c r="AW129" s="233"/>
      <c r="AX129" s="751" t="s">
        <v>468</v>
      </c>
      <c r="AY129" s="752"/>
      <c r="AZ129" s="752"/>
      <c r="BA129" s="752"/>
      <c r="BB129" s="752"/>
      <c r="BC129" s="752"/>
      <c r="BD129" s="752"/>
      <c r="BE129" s="753"/>
      <c r="BF129" s="770" t="s">
        <v>122</v>
      </c>
      <c r="BG129" s="771"/>
      <c r="BH129" s="771"/>
      <c r="BI129" s="771"/>
      <c r="BJ129" s="771"/>
      <c r="BK129" s="771"/>
      <c r="BL129" s="772"/>
      <c r="BM129" s="770">
        <v>20</v>
      </c>
      <c r="BN129" s="771"/>
      <c r="BO129" s="771"/>
      <c r="BP129" s="771"/>
      <c r="BQ129" s="771"/>
      <c r="BR129" s="771"/>
      <c r="BS129" s="772"/>
      <c r="BT129" s="770">
        <v>30</v>
      </c>
      <c r="BU129" s="771"/>
      <c r="BV129" s="771"/>
      <c r="BW129" s="771"/>
      <c r="BX129" s="771"/>
      <c r="BY129" s="771"/>
      <c r="BZ129" s="773"/>
      <c r="CA129" s="256"/>
      <c r="CB129" s="256"/>
      <c r="CC129" s="256"/>
      <c r="CD129" s="256"/>
      <c r="CE129" s="256"/>
      <c r="CF129" s="256"/>
      <c r="CG129" s="256"/>
      <c r="CH129" s="256"/>
      <c r="CI129" s="256"/>
      <c r="CJ129" s="256"/>
      <c r="CK129" s="256"/>
      <c r="CL129" s="256"/>
      <c r="CM129" s="256"/>
      <c r="CN129" s="256"/>
      <c r="CO129" s="256"/>
      <c r="CP129" s="256"/>
      <c r="CQ129" s="256"/>
      <c r="CR129" s="256"/>
      <c r="CS129" s="256"/>
      <c r="CT129" s="256"/>
      <c r="CU129" s="256"/>
      <c r="CV129" s="256"/>
      <c r="CW129" s="256"/>
      <c r="CX129" s="256"/>
      <c r="CY129" s="256"/>
      <c r="CZ129" s="256"/>
      <c r="DA129" s="256"/>
      <c r="DB129" s="256"/>
      <c r="DC129" s="256"/>
      <c r="DD129" s="256"/>
      <c r="DE129" s="256"/>
      <c r="DF129" s="256"/>
      <c r="DG129" s="256"/>
      <c r="DH129" s="256"/>
      <c r="DI129" s="256"/>
      <c r="DJ129" s="256"/>
      <c r="DK129" s="256"/>
      <c r="DL129" s="256"/>
      <c r="DM129" s="256"/>
      <c r="DN129" s="256"/>
      <c r="DO129" s="256"/>
      <c r="DP129" s="233"/>
      <c r="DQ129" s="233"/>
      <c r="DR129" s="233"/>
      <c r="DS129" s="233"/>
      <c r="DT129" s="233"/>
      <c r="DU129" s="233"/>
      <c r="DV129" s="233"/>
      <c r="DW129" s="233"/>
      <c r="DX129" s="233"/>
      <c r="DY129" s="233"/>
      <c r="DZ129" s="233"/>
    </row>
    <row r="130" spans="1:131" s="230" customFormat="1" ht="26.25" customHeight="1" x14ac:dyDescent="0.15">
      <c r="A130" s="774" t="s">
        <v>469</v>
      </c>
      <c r="B130" s="775"/>
      <c r="C130" s="775"/>
      <c r="D130" s="775"/>
      <c r="E130" s="775"/>
      <c r="F130" s="775"/>
      <c r="G130" s="775"/>
      <c r="H130" s="775"/>
      <c r="I130" s="775"/>
      <c r="J130" s="775"/>
      <c r="K130" s="775"/>
      <c r="L130" s="775"/>
      <c r="M130" s="775"/>
      <c r="N130" s="775"/>
      <c r="O130" s="775"/>
      <c r="P130" s="775"/>
      <c r="Q130" s="775"/>
      <c r="R130" s="775"/>
      <c r="S130" s="775"/>
      <c r="T130" s="775"/>
      <c r="U130" s="775"/>
      <c r="V130" s="775"/>
      <c r="W130" s="776" t="s">
        <v>470</v>
      </c>
      <c r="X130" s="777"/>
      <c r="Y130" s="777"/>
      <c r="Z130" s="778"/>
      <c r="AA130" s="779">
        <v>221894</v>
      </c>
      <c r="AB130" s="780"/>
      <c r="AC130" s="780"/>
      <c r="AD130" s="780"/>
      <c r="AE130" s="781"/>
      <c r="AF130" s="782">
        <v>230123</v>
      </c>
      <c r="AG130" s="780"/>
      <c r="AH130" s="780"/>
      <c r="AI130" s="780"/>
      <c r="AJ130" s="781"/>
      <c r="AK130" s="782">
        <v>247446</v>
      </c>
      <c r="AL130" s="780"/>
      <c r="AM130" s="780"/>
      <c r="AN130" s="780"/>
      <c r="AO130" s="781"/>
      <c r="AP130" s="783"/>
      <c r="AQ130" s="784"/>
      <c r="AR130" s="784"/>
      <c r="AS130" s="784"/>
      <c r="AT130" s="785"/>
      <c r="AU130" s="233"/>
      <c r="AV130" s="233"/>
      <c r="AW130" s="233"/>
      <c r="AX130" s="751" t="s">
        <v>471</v>
      </c>
      <c r="AY130" s="752"/>
      <c r="AZ130" s="752"/>
      <c r="BA130" s="752"/>
      <c r="BB130" s="752"/>
      <c r="BC130" s="752"/>
      <c r="BD130" s="752"/>
      <c r="BE130" s="753"/>
      <c r="BF130" s="754">
        <v>7.9</v>
      </c>
      <c r="BG130" s="755"/>
      <c r="BH130" s="755"/>
      <c r="BI130" s="755"/>
      <c r="BJ130" s="755"/>
      <c r="BK130" s="755"/>
      <c r="BL130" s="756"/>
      <c r="BM130" s="754">
        <v>25</v>
      </c>
      <c r="BN130" s="755"/>
      <c r="BO130" s="755"/>
      <c r="BP130" s="755"/>
      <c r="BQ130" s="755"/>
      <c r="BR130" s="755"/>
      <c r="BS130" s="756"/>
      <c r="BT130" s="754">
        <v>35</v>
      </c>
      <c r="BU130" s="755"/>
      <c r="BV130" s="755"/>
      <c r="BW130" s="755"/>
      <c r="BX130" s="755"/>
      <c r="BY130" s="755"/>
      <c r="BZ130" s="757"/>
      <c r="CA130" s="256"/>
      <c r="CB130" s="256"/>
      <c r="CC130" s="256"/>
      <c r="CD130" s="256"/>
      <c r="CE130" s="256"/>
      <c r="CF130" s="256"/>
      <c r="CG130" s="256"/>
      <c r="CH130" s="256"/>
      <c r="CI130" s="256"/>
      <c r="CJ130" s="256"/>
      <c r="CK130" s="256"/>
      <c r="CL130" s="256"/>
      <c r="CM130" s="256"/>
      <c r="CN130" s="256"/>
      <c r="CO130" s="256"/>
      <c r="CP130" s="256"/>
      <c r="CQ130" s="256"/>
      <c r="CR130" s="256"/>
      <c r="CS130" s="256"/>
      <c r="CT130" s="256"/>
      <c r="CU130" s="256"/>
      <c r="CV130" s="256"/>
      <c r="CW130" s="256"/>
      <c r="CX130" s="256"/>
      <c r="CY130" s="256"/>
      <c r="CZ130" s="256"/>
      <c r="DA130" s="256"/>
      <c r="DB130" s="256"/>
      <c r="DC130" s="256"/>
      <c r="DD130" s="256"/>
      <c r="DE130" s="256"/>
      <c r="DF130" s="256"/>
      <c r="DG130" s="256"/>
      <c r="DH130" s="256"/>
      <c r="DI130" s="256"/>
      <c r="DJ130" s="256"/>
      <c r="DK130" s="256"/>
      <c r="DL130" s="256"/>
      <c r="DM130" s="256"/>
      <c r="DN130" s="256"/>
      <c r="DO130" s="256"/>
      <c r="DP130" s="233"/>
      <c r="DQ130" s="233"/>
      <c r="DR130" s="233"/>
      <c r="DS130" s="233"/>
      <c r="DT130" s="233"/>
      <c r="DU130" s="233"/>
      <c r="DV130" s="233"/>
      <c r="DW130" s="233"/>
      <c r="DX130" s="233"/>
      <c r="DY130" s="233"/>
      <c r="DZ130" s="233"/>
    </row>
    <row r="131" spans="1:131" s="230" customFormat="1" ht="26.25" customHeight="1" thickBot="1" x14ac:dyDescent="0.2">
      <c r="A131" s="758"/>
      <c r="B131" s="759"/>
      <c r="C131" s="759"/>
      <c r="D131" s="759"/>
      <c r="E131" s="759"/>
      <c r="F131" s="759"/>
      <c r="G131" s="759"/>
      <c r="H131" s="759"/>
      <c r="I131" s="759"/>
      <c r="J131" s="759"/>
      <c r="K131" s="759"/>
      <c r="L131" s="759"/>
      <c r="M131" s="759"/>
      <c r="N131" s="759"/>
      <c r="O131" s="759"/>
      <c r="P131" s="759"/>
      <c r="Q131" s="759"/>
      <c r="R131" s="759"/>
      <c r="S131" s="759"/>
      <c r="T131" s="759"/>
      <c r="U131" s="759"/>
      <c r="V131" s="759"/>
      <c r="W131" s="760" t="s">
        <v>472</v>
      </c>
      <c r="X131" s="761"/>
      <c r="Y131" s="761"/>
      <c r="Z131" s="762"/>
      <c r="AA131" s="763">
        <v>982021</v>
      </c>
      <c r="AB131" s="764"/>
      <c r="AC131" s="764"/>
      <c r="AD131" s="764"/>
      <c r="AE131" s="765"/>
      <c r="AF131" s="766">
        <v>950563</v>
      </c>
      <c r="AG131" s="764"/>
      <c r="AH131" s="764"/>
      <c r="AI131" s="764"/>
      <c r="AJ131" s="765"/>
      <c r="AK131" s="766">
        <v>953282</v>
      </c>
      <c r="AL131" s="764"/>
      <c r="AM131" s="764"/>
      <c r="AN131" s="764"/>
      <c r="AO131" s="765"/>
      <c r="AP131" s="767"/>
      <c r="AQ131" s="768"/>
      <c r="AR131" s="768"/>
      <c r="AS131" s="768"/>
      <c r="AT131" s="769"/>
      <c r="AU131" s="233"/>
      <c r="AV131" s="233"/>
      <c r="AW131" s="233"/>
      <c r="AX131" s="729" t="s">
        <v>473</v>
      </c>
      <c r="AY131" s="730"/>
      <c r="AZ131" s="730"/>
      <c r="BA131" s="730"/>
      <c r="BB131" s="730"/>
      <c r="BC131" s="730"/>
      <c r="BD131" s="730"/>
      <c r="BE131" s="731"/>
      <c r="BF131" s="732" t="s">
        <v>122</v>
      </c>
      <c r="BG131" s="733"/>
      <c r="BH131" s="733"/>
      <c r="BI131" s="733"/>
      <c r="BJ131" s="733"/>
      <c r="BK131" s="733"/>
      <c r="BL131" s="734"/>
      <c r="BM131" s="732">
        <v>350</v>
      </c>
      <c r="BN131" s="733"/>
      <c r="BO131" s="733"/>
      <c r="BP131" s="733"/>
      <c r="BQ131" s="733"/>
      <c r="BR131" s="733"/>
      <c r="BS131" s="734"/>
      <c r="BT131" s="735"/>
      <c r="BU131" s="736"/>
      <c r="BV131" s="736"/>
      <c r="BW131" s="736"/>
      <c r="BX131" s="736"/>
      <c r="BY131" s="736"/>
      <c r="BZ131" s="737"/>
      <c r="CA131" s="256"/>
      <c r="CB131" s="256"/>
      <c r="CC131" s="256"/>
      <c r="CD131" s="256"/>
      <c r="CE131" s="256"/>
      <c r="CF131" s="256"/>
      <c r="CG131" s="256"/>
      <c r="CH131" s="256"/>
      <c r="CI131" s="256"/>
      <c r="CJ131" s="256"/>
      <c r="CK131" s="256"/>
      <c r="CL131" s="256"/>
      <c r="CM131" s="256"/>
      <c r="CN131" s="256"/>
      <c r="CO131" s="256"/>
      <c r="CP131" s="256"/>
      <c r="CQ131" s="256"/>
      <c r="CR131" s="256"/>
      <c r="CS131" s="256"/>
      <c r="CT131" s="256"/>
      <c r="CU131" s="256"/>
      <c r="CV131" s="256"/>
      <c r="CW131" s="256"/>
      <c r="CX131" s="256"/>
      <c r="CY131" s="256"/>
      <c r="CZ131" s="256"/>
      <c r="DA131" s="256"/>
      <c r="DB131" s="256"/>
      <c r="DC131" s="256"/>
      <c r="DD131" s="256"/>
      <c r="DE131" s="256"/>
      <c r="DF131" s="256"/>
      <c r="DG131" s="256"/>
      <c r="DH131" s="256"/>
      <c r="DI131" s="256"/>
      <c r="DJ131" s="256"/>
      <c r="DK131" s="256"/>
      <c r="DL131" s="256"/>
      <c r="DM131" s="256"/>
      <c r="DN131" s="256"/>
      <c r="DO131" s="256"/>
      <c r="DP131" s="233"/>
      <c r="DQ131" s="233"/>
      <c r="DR131" s="233"/>
      <c r="DS131" s="233"/>
      <c r="DT131" s="233"/>
      <c r="DU131" s="233"/>
      <c r="DV131" s="233"/>
      <c r="DW131" s="233"/>
      <c r="DX131" s="233"/>
      <c r="DY131" s="233"/>
      <c r="DZ131" s="233"/>
    </row>
    <row r="132" spans="1:131" s="230" customFormat="1" ht="26.25" customHeight="1" x14ac:dyDescent="0.15">
      <c r="A132" s="738" t="s">
        <v>474</v>
      </c>
      <c r="B132" s="739"/>
      <c r="C132" s="739"/>
      <c r="D132" s="739"/>
      <c r="E132" s="739"/>
      <c r="F132" s="739"/>
      <c r="G132" s="739"/>
      <c r="H132" s="739"/>
      <c r="I132" s="739"/>
      <c r="J132" s="739"/>
      <c r="K132" s="739"/>
      <c r="L132" s="739"/>
      <c r="M132" s="739"/>
      <c r="N132" s="739"/>
      <c r="O132" s="739"/>
      <c r="P132" s="739"/>
      <c r="Q132" s="739"/>
      <c r="R132" s="739"/>
      <c r="S132" s="739"/>
      <c r="T132" s="739"/>
      <c r="U132" s="739"/>
      <c r="V132" s="742" t="s">
        <v>475</v>
      </c>
      <c r="W132" s="742"/>
      <c r="X132" s="742"/>
      <c r="Y132" s="742"/>
      <c r="Z132" s="743"/>
      <c r="AA132" s="744">
        <v>7.1131880069999998</v>
      </c>
      <c r="AB132" s="745"/>
      <c r="AC132" s="745"/>
      <c r="AD132" s="745"/>
      <c r="AE132" s="746"/>
      <c r="AF132" s="747">
        <v>7.7263684780000004</v>
      </c>
      <c r="AG132" s="745"/>
      <c r="AH132" s="745"/>
      <c r="AI132" s="745"/>
      <c r="AJ132" s="746"/>
      <c r="AK132" s="747">
        <v>8.9339775639999992</v>
      </c>
      <c r="AL132" s="745"/>
      <c r="AM132" s="745"/>
      <c r="AN132" s="745"/>
      <c r="AO132" s="746"/>
      <c r="AP132" s="748"/>
      <c r="AQ132" s="749"/>
      <c r="AR132" s="749"/>
      <c r="AS132" s="749"/>
      <c r="AT132" s="750"/>
      <c r="AU132" s="257"/>
      <c r="AV132" s="233"/>
      <c r="AW132" s="233"/>
      <c r="AX132" s="233"/>
      <c r="AY132" s="233"/>
      <c r="AZ132" s="233"/>
      <c r="BA132" s="233"/>
      <c r="BB132" s="233"/>
      <c r="BC132" s="233"/>
      <c r="BD132" s="233"/>
      <c r="BE132" s="233"/>
      <c r="BF132" s="233"/>
      <c r="BG132" s="233"/>
      <c r="BH132" s="233"/>
      <c r="BI132" s="233"/>
      <c r="BJ132" s="233"/>
      <c r="BK132" s="233"/>
      <c r="BL132" s="233"/>
      <c r="BM132" s="233"/>
      <c r="BN132" s="233"/>
      <c r="BO132" s="233"/>
      <c r="BP132" s="233"/>
      <c r="BQ132" s="233"/>
      <c r="BR132" s="233"/>
      <c r="BS132" s="234"/>
      <c r="BT132" s="233"/>
      <c r="BU132" s="233"/>
      <c r="BV132" s="233"/>
      <c r="BW132" s="233"/>
      <c r="BX132" s="233"/>
      <c r="BY132" s="233"/>
      <c r="BZ132" s="233"/>
      <c r="CA132" s="256"/>
      <c r="CB132" s="256"/>
      <c r="CC132" s="256"/>
      <c r="CD132" s="256"/>
      <c r="CE132" s="256"/>
      <c r="CF132" s="256"/>
      <c r="CG132" s="256"/>
      <c r="CH132" s="256"/>
      <c r="CI132" s="256"/>
      <c r="CJ132" s="256"/>
      <c r="CK132" s="256"/>
      <c r="CL132" s="256"/>
      <c r="CM132" s="256"/>
      <c r="CN132" s="256"/>
      <c r="CO132" s="256"/>
      <c r="CP132" s="256"/>
      <c r="CQ132" s="256"/>
      <c r="CR132" s="256"/>
      <c r="CS132" s="256"/>
      <c r="CT132" s="256"/>
      <c r="CU132" s="256"/>
      <c r="CV132" s="256"/>
      <c r="CW132" s="256"/>
      <c r="CX132" s="256"/>
      <c r="CY132" s="256"/>
      <c r="CZ132" s="256"/>
      <c r="DA132" s="256"/>
      <c r="DB132" s="256"/>
      <c r="DC132" s="256"/>
      <c r="DD132" s="256"/>
      <c r="DE132" s="256"/>
      <c r="DF132" s="256"/>
      <c r="DG132" s="256"/>
      <c r="DH132" s="256"/>
      <c r="DI132" s="256"/>
      <c r="DJ132" s="256"/>
      <c r="DK132" s="256"/>
      <c r="DL132" s="256"/>
      <c r="DM132" s="256"/>
      <c r="DN132" s="256"/>
      <c r="DO132" s="256"/>
      <c r="DP132" s="233"/>
      <c r="DQ132" s="233"/>
      <c r="DR132" s="233"/>
      <c r="DS132" s="233"/>
      <c r="DT132" s="233"/>
      <c r="DU132" s="233"/>
      <c r="DV132" s="233"/>
      <c r="DW132" s="233"/>
      <c r="DX132" s="233"/>
      <c r="DY132" s="233"/>
      <c r="DZ132" s="233"/>
    </row>
    <row r="133" spans="1:131" s="230" customFormat="1" ht="26.25" customHeight="1" thickBot="1" x14ac:dyDescent="0.2">
      <c r="A133" s="740"/>
      <c r="B133" s="741"/>
      <c r="C133" s="741"/>
      <c r="D133" s="741"/>
      <c r="E133" s="741"/>
      <c r="F133" s="741"/>
      <c r="G133" s="741"/>
      <c r="H133" s="741"/>
      <c r="I133" s="741"/>
      <c r="J133" s="741"/>
      <c r="K133" s="741"/>
      <c r="L133" s="741"/>
      <c r="M133" s="741"/>
      <c r="N133" s="741"/>
      <c r="O133" s="741"/>
      <c r="P133" s="741"/>
      <c r="Q133" s="741"/>
      <c r="R133" s="741"/>
      <c r="S133" s="741"/>
      <c r="T133" s="741"/>
      <c r="U133" s="741"/>
      <c r="V133" s="721" t="s">
        <v>476</v>
      </c>
      <c r="W133" s="721"/>
      <c r="X133" s="721"/>
      <c r="Y133" s="721"/>
      <c r="Z133" s="722"/>
      <c r="AA133" s="723">
        <v>6.6</v>
      </c>
      <c r="AB133" s="724"/>
      <c r="AC133" s="724"/>
      <c r="AD133" s="724"/>
      <c r="AE133" s="725"/>
      <c r="AF133" s="723">
        <v>7.3</v>
      </c>
      <c r="AG133" s="724"/>
      <c r="AH133" s="724"/>
      <c r="AI133" s="724"/>
      <c r="AJ133" s="725"/>
      <c r="AK133" s="723">
        <v>7.9</v>
      </c>
      <c r="AL133" s="724"/>
      <c r="AM133" s="724"/>
      <c r="AN133" s="724"/>
      <c r="AO133" s="725"/>
      <c r="AP133" s="726"/>
      <c r="AQ133" s="727"/>
      <c r="AR133" s="727"/>
      <c r="AS133" s="727"/>
      <c r="AT133" s="728"/>
      <c r="AU133" s="233"/>
      <c r="AV133" s="233"/>
      <c r="AW133" s="233"/>
      <c r="AX133" s="233"/>
      <c r="AY133" s="233"/>
      <c r="AZ133" s="233"/>
      <c r="BA133" s="233"/>
      <c r="BB133" s="233"/>
      <c r="BC133" s="233"/>
      <c r="BD133" s="233"/>
      <c r="BE133" s="233"/>
      <c r="BF133" s="233"/>
      <c r="BG133" s="233"/>
      <c r="BH133" s="233"/>
      <c r="BI133" s="233"/>
      <c r="BJ133" s="233"/>
      <c r="BK133" s="233"/>
      <c r="BL133" s="233"/>
      <c r="BM133" s="233"/>
      <c r="BN133" s="256"/>
      <c r="BO133" s="256"/>
      <c r="BP133" s="256"/>
      <c r="BQ133" s="256"/>
      <c r="BR133" s="256"/>
      <c r="BS133" s="256"/>
      <c r="BT133" s="256"/>
      <c r="BU133" s="256"/>
      <c r="BV133" s="256"/>
      <c r="BW133" s="256"/>
      <c r="BX133" s="256"/>
      <c r="BY133" s="256"/>
      <c r="BZ133" s="256"/>
      <c r="CA133" s="256"/>
      <c r="CB133" s="256"/>
      <c r="CC133" s="256"/>
      <c r="CD133" s="256"/>
      <c r="CE133" s="256"/>
      <c r="CF133" s="256"/>
      <c r="CG133" s="256"/>
      <c r="CH133" s="256"/>
      <c r="CI133" s="256"/>
      <c r="CJ133" s="256"/>
      <c r="CK133" s="256"/>
      <c r="CL133" s="256"/>
      <c r="CM133" s="256"/>
      <c r="CN133" s="256"/>
      <c r="CO133" s="256"/>
      <c r="CP133" s="256"/>
      <c r="CQ133" s="256"/>
      <c r="CR133" s="256"/>
      <c r="CS133" s="256"/>
      <c r="CT133" s="256"/>
      <c r="CU133" s="256"/>
      <c r="CV133" s="256"/>
      <c r="CW133" s="256"/>
      <c r="CX133" s="256"/>
      <c r="CY133" s="256"/>
      <c r="CZ133" s="256"/>
      <c r="DA133" s="256"/>
      <c r="DB133" s="256"/>
      <c r="DC133" s="256"/>
      <c r="DD133" s="256"/>
      <c r="DE133" s="256"/>
      <c r="DF133" s="256"/>
      <c r="DG133" s="256"/>
      <c r="DH133" s="256"/>
      <c r="DI133" s="256"/>
      <c r="DJ133" s="256"/>
      <c r="DK133" s="256"/>
      <c r="DL133" s="256"/>
      <c r="DM133" s="256"/>
      <c r="DN133" s="256"/>
      <c r="DO133" s="256"/>
      <c r="DP133" s="233"/>
      <c r="DQ133" s="233"/>
      <c r="DR133" s="233"/>
      <c r="DS133" s="233"/>
      <c r="DT133" s="233"/>
      <c r="DU133" s="233"/>
      <c r="DV133" s="233"/>
      <c r="DW133" s="233"/>
      <c r="DX133" s="233"/>
      <c r="DY133" s="233"/>
      <c r="DZ133" s="233"/>
    </row>
    <row r="134" spans="1:131" ht="11.25" customHeight="1" x14ac:dyDescent="0.15">
      <c r="A134" s="258"/>
      <c r="B134" s="258"/>
      <c r="C134" s="258"/>
      <c r="D134" s="258"/>
      <c r="E134" s="258"/>
      <c r="F134" s="258"/>
      <c r="G134" s="258"/>
      <c r="H134" s="258"/>
      <c r="I134" s="258"/>
      <c r="J134" s="258"/>
      <c r="K134" s="258"/>
      <c r="L134" s="258"/>
      <c r="M134" s="258"/>
      <c r="N134" s="258"/>
      <c r="O134" s="258"/>
      <c r="P134" s="258"/>
      <c r="Q134" s="258"/>
      <c r="R134" s="258"/>
      <c r="S134" s="258"/>
      <c r="T134" s="258"/>
      <c r="U134" s="258"/>
      <c r="V134" s="258"/>
      <c r="W134" s="258"/>
      <c r="X134" s="258"/>
      <c r="Y134" s="258"/>
      <c r="Z134" s="258"/>
      <c r="AA134" s="258"/>
      <c r="AB134" s="258"/>
      <c r="AC134" s="258"/>
      <c r="AD134" s="258"/>
      <c r="AE134" s="258"/>
      <c r="AF134" s="258"/>
      <c r="AG134" s="258"/>
      <c r="AH134" s="258"/>
      <c r="AI134" s="258"/>
      <c r="AJ134" s="258"/>
      <c r="AK134" s="258"/>
      <c r="AL134" s="258"/>
      <c r="AM134" s="258"/>
      <c r="AN134" s="258"/>
      <c r="AO134" s="258"/>
      <c r="AP134" s="258"/>
      <c r="AQ134" s="258"/>
      <c r="AR134" s="258"/>
      <c r="AS134" s="258"/>
      <c r="AT134" s="258"/>
      <c r="AU134" s="233"/>
      <c r="AV134" s="233"/>
      <c r="AW134" s="233"/>
      <c r="AX134" s="233"/>
      <c r="AY134" s="233"/>
      <c r="AZ134" s="233"/>
      <c r="BA134" s="233"/>
      <c r="BB134" s="233"/>
      <c r="BC134" s="233"/>
      <c r="BD134" s="233"/>
      <c r="BE134" s="233"/>
      <c r="BF134" s="233"/>
      <c r="BG134" s="233"/>
      <c r="BH134" s="233"/>
      <c r="BI134" s="233"/>
      <c r="BJ134" s="233"/>
      <c r="BK134" s="233"/>
      <c r="BL134" s="233"/>
      <c r="BM134" s="233"/>
      <c r="BN134" s="256"/>
      <c r="BO134" s="256"/>
      <c r="BP134" s="256"/>
      <c r="BQ134" s="256"/>
      <c r="BR134" s="256"/>
      <c r="BS134" s="256"/>
      <c r="BT134" s="256"/>
      <c r="BU134" s="256"/>
      <c r="BV134" s="256"/>
      <c r="BW134" s="256"/>
      <c r="BX134" s="256"/>
      <c r="BY134" s="256"/>
      <c r="BZ134" s="256"/>
      <c r="CA134" s="256"/>
      <c r="CB134" s="256"/>
      <c r="CC134" s="256"/>
      <c r="CD134" s="256"/>
      <c r="CE134" s="256"/>
      <c r="CF134" s="256"/>
      <c r="CG134" s="256"/>
      <c r="CH134" s="256"/>
      <c r="CI134" s="256"/>
      <c r="CJ134" s="256"/>
      <c r="CK134" s="256"/>
      <c r="CL134" s="256"/>
      <c r="CM134" s="256"/>
      <c r="CN134" s="256"/>
      <c r="CO134" s="256"/>
      <c r="CP134" s="256"/>
      <c r="CQ134" s="256"/>
      <c r="CR134" s="256"/>
      <c r="CS134" s="256"/>
      <c r="CT134" s="256"/>
      <c r="CU134" s="256"/>
      <c r="CV134" s="256"/>
      <c r="CW134" s="256"/>
      <c r="CX134" s="256"/>
      <c r="CY134" s="256"/>
      <c r="CZ134" s="256"/>
      <c r="DA134" s="256"/>
      <c r="DB134" s="256"/>
      <c r="DC134" s="256"/>
      <c r="DD134" s="256"/>
      <c r="DE134" s="256"/>
      <c r="DF134" s="256"/>
      <c r="DG134" s="256"/>
      <c r="DH134" s="256"/>
      <c r="DI134" s="256"/>
      <c r="DJ134" s="256"/>
      <c r="DK134" s="256"/>
      <c r="DL134" s="256"/>
      <c r="DM134" s="256"/>
      <c r="DN134" s="256"/>
      <c r="DO134" s="256"/>
      <c r="DP134" s="233"/>
      <c r="DQ134" s="233"/>
      <c r="DR134" s="233"/>
      <c r="DS134" s="233"/>
      <c r="DT134" s="233"/>
      <c r="DU134" s="233"/>
      <c r="DV134" s="233"/>
      <c r="DW134" s="233"/>
      <c r="DX134" s="233"/>
      <c r="DY134" s="233"/>
      <c r="DZ134" s="233"/>
      <c r="EA134" s="230"/>
    </row>
    <row r="135" spans="1:131" ht="14.25" hidden="1" x14ac:dyDescent="0.15">
      <c r="AU135" s="258"/>
      <c r="AV135" s="258"/>
      <c r="AW135" s="258"/>
      <c r="AX135" s="258"/>
      <c r="AY135" s="258"/>
      <c r="AZ135" s="258"/>
      <c r="BA135" s="258"/>
      <c r="BB135" s="258"/>
      <c r="BC135" s="258"/>
      <c r="BD135" s="258"/>
      <c r="BE135" s="258"/>
      <c r="BF135" s="258"/>
      <c r="BG135" s="258"/>
      <c r="BH135" s="258"/>
      <c r="BI135" s="258"/>
      <c r="BJ135" s="258"/>
      <c r="BK135" s="258"/>
      <c r="BL135" s="258"/>
      <c r="BM135" s="258"/>
      <c r="BN135" s="258"/>
      <c r="BO135" s="258"/>
      <c r="BP135" s="258"/>
      <c r="BQ135" s="258"/>
      <c r="BR135" s="258"/>
      <c r="BS135" s="258"/>
      <c r="BT135" s="258"/>
      <c r="BU135" s="258"/>
      <c r="BV135" s="258"/>
      <c r="BW135" s="258"/>
      <c r="BX135" s="258"/>
      <c r="BY135" s="258"/>
      <c r="BZ135" s="258"/>
      <c r="CA135" s="258"/>
      <c r="CB135" s="258"/>
      <c r="CC135" s="258"/>
      <c r="CD135" s="258"/>
      <c r="CE135" s="258"/>
      <c r="CF135" s="258"/>
      <c r="CG135" s="258"/>
      <c r="CH135" s="258"/>
      <c r="CI135" s="258"/>
      <c r="CJ135" s="258"/>
      <c r="CK135" s="258"/>
      <c r="CL135" s="258"/>
      <c r="CM135" s="258"/>
      <c r="CN135" s="258"/>
      <c r="CO135" s="258"/>
      <c r="CP135" s="258"/>
      <c r="CQ135" s="258"/>
      <c r="CR135" s="258"/>
      <c r="CS135" s="258"/>
      <c r="CT135" s="258"/>
      <c r="CU135" s="258"/>
      <c r="CV135" s="258"/>
      <c r="CW135" s="258"/>
      <c r="CX135" s="258"/>
      <c r="CY135" s="258"/>
      <c r="CZ135" s="258"/>
      <c r="DA135" s="258"/>
      <c r="DB135" s="258"/>
      <c r="DC135" s="258"/>
      <c r="DD135" s="258"/>
      <c r="DE135" s="258"/>
      <c r="DF135" s="258"/>
      <c r="DG135" s="258"/>
      <c r="DH135" s="258"/>
      <c r="DI135" s="258"/>
      <c r="DJ135" s="258"/>
      <c r="DK135" s="258"/>
      <c r="DL135" s="258"/>
      <c r="DM135" s="258"/>
      <c r="DN135" s="258"/>
      <c r="DO135" s="258"/>
      <c r="DP135" s="258"/>
      <c r="DQ135" s="258"/>
      <c r="DR135" s="258"/>
      <c r="DS135" s="258"/>
      <c r="DT135" s="258"/>
      <c r="DU135" s="258"/>
      <c r="DV135" s="258"/>
      <c r="DW135" s="258"/>
      <c r="DX135" s="258"/>
      <c r="DY135" s="258"/>
      <c r="DZ135" s="258"/>
    </row>
  </sheetData>
  <sheetProtection algorithmName="SHA-512" hashValue="moVCjYqLsB4NxoGIFxx7BfaFLOAmyTW6NeofN1/G1GXQHWThH8yE2e36HJwXxiyNzgTAKUsJkDe8HahcecovCw==" saltValue="UwXJIjpMvb2Fm+WvsGC1OA==" spinCount="100000" sheet="1" objects="1" scenarios="1" formatRows="0"/>
  <mergeCells count="2035">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Normal="85" zoomScaleSheetLayoutView="100" workbookViewId="0"/>
  </sheetViews>
  <sheetFormatPr defaultColWidth="0" defaultRowHeight="13.5" customHeight="1" zeroHeight="1" x14ac:dyDescent="0.15"/>
  <cols>
    <col min="1" max="120" width="2.75" style="260" customWidth="1"/>
    <col min="121" max="121" width="0" style="259" hidden="1" customWidth="1"/>
    <col min="122" max="16384" width="9" style="259" hidden="1"/>
  </cols>
  <sheetData>
    <row r="1" spans="1:120" x14ac:dyDescent="0.15">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59"/>
    </row>
    <row r="17" spans="119:120" x14ac:dyDescent="0.15">
      <c r="DP17" s="259"/>
    </row>
    <row r="18" spans="119:120" x14ac:dyDescent="0.15"/>
    <row r="19" spans="119:120" x14ac:dyDescent="0.15"/>
    <row r="20" spans="119:120" x14ac:dyDescent="0.15">
      <c r="DO20" s="259"/>
      <c r="DP20" s="259"/>
    </row>
    <row r="21" spans="119:120" x14ac:dyDescent="0.15">
      <c r="DP21" s="259"/>
    </row>
    <row r="22" spans="119:120" x14ac:dyDescent="0.15"/>
    <row r="23" spans="119:120" x14ac:dyDescent="0.15">
      <c r="DO23" s="259"/>
      <c r="DP23" s="259"/>
    </row>
    <row r="24" spans="119:120" x14ac:dyDescent="0.15">
      <c r="DP24" s="259"/>
    </row>
    <row r="25" spans="119:120" x14ac:dyDescent="0.15">
      <c r="DP25" s="259"/>
    </row>
    <row r="26" spans="119:120" x14ac:dyDescent="0.15">
      <c r="DO26" s="259"/>
      <c r="DP26" s="259"/>
    </row>
    <row r="27" spans="119:120" x14ac:dyDescent="0.15"/>
    <row r="28" spans="119:120" x14ac:dyDescent="0.15">
      <c r="DO28" s="259"/>
      <c r="DP28" s="259"/>
    </row>
    <row r="29" spans="119:120" x14ac:dyDescent="0.15">
      <c r="DP29" s="259"/>
    </row>
    <row r="30" spans="119:120" x14ac:dyDescent="0.15"/>
    <row r="31" spans="119:120" x14ac:dyDescent="0.15">
      <c r="DO31" s="259"/>
      <c r="DP31" s="259"/>
    </row>
    <row r="32" spans="119:120" x14ac:dyDescent="0.15"/>
    <row r="33" spans="98:120" x14ac:dyDescent="0.15">
      <c r="DO33" s="259"/>
      <c r="DP33" s="259"/>
    </row>
    <row r="34" spans="98:120" x14ac:dyDescent="0.15">
      <c r="DM34" s="259"/>
    </row>
    <row r="35" spans="98:120" x14ac:dyDescent="0.15">
      <c r="CT35" s="259"/>
      <c r="CU35" s="259"/>
      <c r="CV35" s="259"/>
      <c r="CY35" s="259"/>
      <c r="CZ35" s="259"/>
      <c r="DA35" s="259"/>
      <c r="DD35" s="259"/>
      <c r="DE35" s="259"/>
      <c r="DF35" s="259"/>
      <c r="DI35" s="259"/>
      <c r="DJ35" s="259"/>
      <c r="DK35" s="259"/>
      <c r="DM35" s="259"/>
      <c r="DN35" s="259"/>
      <c r="DO35" s="259"/>
      <c r="DP35" s="259"/>
    </row>
    <row r="36" spans="98:120" x14ac:dyDescent="0.15"/>
    <row r="37" spans="98:120" x14ac:dyDescent="0.15">
      <c r="CW37" s="259"/>
      <c r="DB37" s="259"/>
      <c r="DG37" s="259"/>
      <c r="DL37" s="259"/>
      <c r="DP37" s="259"/>
    </row>
    <row r="38" spans="98:120" x14ac:dyDescent="0.15">
      <c r="CT38" s="259"/>
      <c r="CU38" s="259"/>
      <c r="CV38" s="259"/>
      <c r="CW38" s="259"/>
      <c r="CY38" s="259"/>
      <c r="CZ38" s="259"/>
      <c r="DA38" s="259"/>
      <c r="DB38" s="259"/>
      <c r="DD38" s="259"/>
      <c r="DE38" s="259"/>
      <c r="DF38" s="259"/>
      <c r="DG38" s="259"/>
      <c r="DI38" s="259"/>
      <c r="DJ38" s="259"/>
      <c r="DK38" s="259"/>
      <c r="DL38" s="259"/>
      <c r="DN38" s="259"/>
      <c r="DO38" s="259"/>
      <c r="DP38" s="259"/>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59"/>
      <c r="DO49" s="259"/>
      <c r="DP49" s="259"/>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59"/>
      <c r="CS63" s="259"/>
      <c r="CX63" s="259"/>
      <c r="DC63" s="259"/>
      <c r="DH63" s="259"/>
    </row>
    <row r="64" spans="22:120" x14ac:dyDescent="0.15">
      <c r="V64" s="259"/>
    </row>
    <row r="65" spans="15:120" x14ac:dyDescent="0.15">
      <c r="X65" s="259"/>
      <c r="Z65" s="259"/>
      <c r="AA65" s="259"/>
      <c r="AB65" s="259"/>
      <c r="AC65" s="259"/>
      <c r="AD65" s="259"/>
      <c r="AE65" s="259"/>
      <c r="AF65" s="259"/>
      <c r="AG65" s="259"/>
      <c r="AH65" s="259"/>
      <c r="AI65" s="259"/>
      <c r="AJ65" s="259"/>
      <c r="AK65" s="259"/>
      <c r="AL65" s="259"/>
      <c r="AM65" s="259"/>
      <c r="AN65" s="259"/>
      <c r="AO65" s="259"/>
      <c r="AP65" s="259"/>
      <c r="AQ65" s="259"/>
      <c r="AR65" s="259"/>
      <c r="AS65" s="259"/>
      <c r="AT65" s="259"/>
      <c r="AU65" s="259"/>
      <c r="AV65" s="259"/>
      <c r="AW65" s="259"/>
      <c r="AX65" s="259"/>
      <c r="AY65" s="259"/>
      <c r="AZ65" s="259"/>
      <c r="BA65" s="259"/>
      <c r="BB65" s="259"/>
      <c r="BC65" s="259"/>
      <c r="BD65" s="259"/>
      <c r="BE65" s="259"/>
      <c r="BF65" s="259"/>
      <c r="BG65" s="259"/>
      <c r="BH65" s="259"/>
      <c r="BI65" s="259"/>
      <c r="BJ65" s="259"/>
      <c r="BK65" s="259"/>
      <c r="BL65" s="259"/>
      <c r="BM65" s="259"/>
      <c r="BN65" s="259"/>
      <c r="BO65" s="259"/>
      <c r="BP65" s="259"/>
      <c r="BQ65" s="259"/>
      <c r="BR65" s="259"/>
      <c r="BS65" s="259"/>
      <c r="BT65" s="259"/>
      <c r="BU65" s="259"/>
      <c r="BV65" s="259"/>
      <c r="BW65" s="259"/>
      <c r="BX65" s="259"/>
      <c r="BY65" s="259"/>
      <c r="BZ65" s="259"/>
      <c r="CA65" s="259"/>
      <c r="CB65" s="259"/>
      <c r="CC65" s="259"/>
      <c r="CD65" s="259"/>
      <c r="CE65" s="259"/>
      <c r="CF65" s="259"/>
      <c r="CG65" s="259"/>
      <c r="CH65" s="259"/>
      <c r="CI65" s="259"/>
      <c r="CJ65" s="259"/>
      <c r="CK65" s="259"/>
      <c r="CL65" s="259"/>
      <c r="CM65" s="259"/>
      <c r="CN65" s="259"/>
      <c r="CO65" s="259"/>
      <c r="CP65" s="259"/>
      <c r="CQ65" s="259"/>
      <c r="CR65" s="259"/>
      <c r="CU65" s="259"/>
      <c r="CZ65" s="259"/>
      <c r="DE65" s="259"/>
      <c r="DJ65" s="259"/>
    </row>
    <row r="66" spans="15:120" x14ac:dyDescent="0.15">
      <c r="Q66" s="259"/>
      <c r="S66" s="259"/>
      <c r="U66" s="259"/>
      <c r="DM66" s="259"/>
    </row>
    <row r="67" spans="15:120" x14ac:dyDescent="0.15">
      <c r="O67" s="259"/>
      <c r="P67" s="259"/>
      <c r="R67" s="259"/>
      <c r="T67" s="259"/>
      <c r="Y67" s="259"/>
      <c r="CT67" s="259"/>
      <c r="CV67" s="259"/>
      <c r="CW67" s="259"/>
      <c r="CY67" s="259"/>
      <c r="DA67" s="259"/>
      <c r="DB67" s="259"/>
      <c r="DD67" s="259"/>
      <c r="DF67" s="259"/>
      <c r="DG67" s="259"/>
      <c r="DI67" s="259"/>
      <c r="DK67" s="259"/>
      <c r="DL67" s="259"/>
      <c r="DN67" s="259"/>
      <c r="DO67" s="259"/>
      <c r="DP67" s="259"/>
    </row>
    <row r="68" spans="15:120" x14ac:dyDescent="0.15"/>
    <row r="69" spans="15:120" x14ac:dyDescent="0.15"/>
    <row r="70" spans="15:120" x14ac:dyDescent="0.15"/>
    <row r="71" spans="15:120" x14ac:dyDescent="0.15"/>
    <row r="72" spans="15:120" x14ac:dyDescent="0.15">
      <c r="DP72" s="259"/>
    </row>
    <row r="73" spans="15:120" x14ac:dyDescent="0.15">
      <c r="DP73" s="259"/>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59"/>
      <c r="CX96" s="259"/>
      <c r="DC96" s="259"/>
      <c r="DH96" s="259"/>
    </row>
    <row r="97" spans="24:120" x14ac:dyDescent="0.15">
      <c r="CS97" s="259"/>
      <c r="CX97" s="259"/>
      <c r="DC97" s="259"/>
      <c r="DH97" s="259"/>
      <c r="DP97" s="260" t="s">
        <v>477</v>
      </c>
    </row>
    <row r="98" spans="24:120" hidden="1" x14ac:dyDescent="0.15">
      <c r="CS98" s="259"/>
      <c r="CX98" s="259"/>
      <c r="DC98" s="259"/>
      <c r="DH98" s="259"/>
    </row>
    <row r="99" spans="24:120" hidden="1" x14ac:dyDescent="0.15">
      <c r="CS99" s="259"/>
      <c r="CX99" s="259"/>
      <c r="DC99" s="259"/>
      <c r="DH99" s="259"/>
    </row>
    <row r="101" spans="24:120" ht="12" hidden="1" customHeight="1" x14ac:dyDescent="0.15">
      <c r="X101" s="259"/>
      <c r="Y101" s="259"/>
      <c r="Z101" s="259"/>
      <c r="AA101" s="259"/>
      <c r="AB101" s="259"/>
      <c r="AC101" s="259"/>
      <c r="AD101" s="259"/>
      <c r="AE101" s="259"/>
      <c r="AF101" s="259"/>
      <c r="AG101" s="259"/>
      <c r="AH101" s="259"/>
      <c r="AI101" s="259"/>
      <c r="AJ101" s="259"/>
      <c r="AK101" s="259"/>
      <c r="AL101" s="259"/>
      <c r="AM101" s="259"/>
      <c r="AN101" s="259"/>
      <c r="AO101" s="259"/>
      <c r="AP101" s="259"/>
      <c r="AQ101" s="259"/>
      <c r="AR101" s="259"/>
      <c r="AS101" s="259"/>
      <c r="AT101" s="259"/>
      <c r="AU101" s="259"/>
      <c r="AV101" s="259"/>
      <c r="AW101" s="259"/>
      <c r="AX101" s="259"/>
      <c r="AY101" s="259"/>
      <c r="AZ101" s="259"/>
      <c r="BA101" s="259"/>
      <c r="BB101" s="259"/>
      <c r="BC101" s="259"/>
      <c r="BD101" s="259"/>
      <c r="BE101" s="259"/>
      <c r="BF101" s="259"/>
      <c r="BG101" s="259"/>
      <c r="BH101" s="259"/>
      <c r="BI101" s="259"/>
      <c r="BJ101" s="259"/>
      <c r="BK101" s="259"/>
      <c r="BL101" s="259"/>
      <c r="BM101" s="259"/>
      <c r="BN101" s="259"/>
      <c r="BO101" s="259"/>
      <c r="BP101" s="259"/>
      <c r="BQ101" s="259"/>
      <c r="BR101" s="259"/>
      <c r="BS101" s="259"/>
      <c r="BT101" s="259"/>
      <c r="BU101" s="259"/>
      <c r="BV101" s="259"/>
      <c r="BW101" s="259"/>
      <c r="BX101" s="259"/>
      <c r="BY101" s="259"/>
      <c r="BZ101" s="259"/>
      <c r="CA101" s="259"/>
      <c r="CB101" s="259"/>
      <c r="CC101" s="259"/>
      <c r="CD101" s="259"/>
      <c r="CE101" s="259"/>
      <c r="CF101" s="259"/>
      <c r="CG101" s="259"/>
      <c r="CH101" s="259"/>
      <c r="CI101" s="259"/>
      <c r="CJ101" s="259"/>
      <c r="CK101" s="259"/>
      <c r="CL101" s="259"/>
      <c r="CM101" s="259"/>
      <c r="CN101" s="259"/>
      <c r="CO101" s="259"/>
      <c r="CP101" s="259"/>
      <c r="CQ101" s="259"/>
      <c r="CR101" s="259"/>
      <c r="CU101" s="259"/>
      <c r="CZ101" s="259"/>
      <c r="DE101" s="259"/>
      <c r="DJ101" s="259"/>
    </row>
    <row r="102" spans="24:120" ht="1.5" hidden="1" customHeight="1" x14ac:dyDescent="0.15">
      <c r="CU102" s="259"/>
      <c r="CZ102" s="259"/>
      <c r="DE102" s="259"/>
      <c r="DJ102" s="259"/>
      <c r="DM102" s="259"/>
    </row>
    <row r="103" spans="24:120" hidden="1" x14ac:dyDescent="0.15">
      <c r="CT103" s="259"/>
      <c r="CV103" s="259"/>
      <c r="CW103" s="259"/>
      <c r="CY103" s="259"/>
      <c r="DA103" s="259"/>
      <c r="DB103" s="259"/>
      <c r="DD103" s="259"/>
      <c r="DF103" s="259"/>
      <c r="DG103" s="259"/>
      <c r="DI103" s="259"/>
      <c r="DK103" s="259"/>
      <c r="DL103" s="259"/>
      <c r="DM103" s="259"/>
      <c r="DN103" s="259"/>
      <c r="DO103" s="259"/>
      <c r="DP103" s="259"/>
    </row>
    <row r="104" spans="24:120" hidden="1" x14ac:dyDescent="0.15">
      <c r="CV104" s="259"/>
      <c r="CW104" s="259"/>
      <c r="DA104" s="259"/>
      <c r="DB104" s="259"/>
      <c r="DF104" s="259"/>
      <c r="DG104" s="259"/>
      <c r="DK104" s="259"/>
      <c r="DL104" s="259"/>
      <c r="DN104" s="259"/>
      <c r="DO104" s="259"/>
      <c r="DP104" s="259"/>
    </row>
    <row r="105" spans="24:120" ht="12.75" hidden="1" customHeight="1" x14ac:dyDescent="0.15"/>
  </sheetData>
  <sheetProtection algorithmName="SHA-512" hashValue="jRtRWoQUTBhaQcFpyZ3cT4a8w5HFhzpeucZk2EQ1BMXnw6tSCQjOZt4ZNEqTfLjV/JXX1tn7GUUiEYtmztQmvA==" saltValue="pn+cADeMGc1L0HQu78jwqg=="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Normal="100" zoomScaleSheetLayoutView="55" workbookViewId="0"/>
  </sheetViews>
  <sheetFormatPr defaultColWidth="0" defaultRowHeight="13.5" customHeight="1" zeroHeight="1" x14ac:dyDescent="0.15"/>
  <cols>
    <col min="1" max="116" width="2.625" style="260" customWidth="1"/>
    <col min="117" max="16384" width="9" style="259" hidden="1"/>
  </cols>
  <sheetData>
    <row r="1" spans="2:116" x14ac:dyDescent="0.15">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row>
    <row r="2" spans="2:116" x14ac:dyDescent="0.15"/>
    <row r="3" spans="2:116" x14ac:dyDescent="0.15"/>
    <row r="4" spans="2:116" x14ac:dyDescent="0.15">
      <c r="R4" s="259"/>
      <c r="S4" s="259"/>
      <c r="T4" s="259"/>
      <c r="U4" s="259"/>
      <c r="V4" s="259"/>
      <c r="W4" s="259"/>
      <c r="X4" s="259"/>
      <c r="Y4" s="259"/>
      <c r="Z4" s="259"/>
      <c r="AA4" s="259"/>
      <c r="AB4" s="259"/>
      <c r="AC4" s="259"/>
      <c r="AD4" s="259"/>
      <c r="AE4" s="259"/>
      <c r="AF4" s="259"/>
      <c r="AG4" s="259"/>
      <c r="AH4" s="259"/>
      <c r="AI4" s="259"/>
      <c r="AJ4" s="259"/>
      <c r="AK4" s="259"/>
      <c r="AL4" s="259"/>
      <c r="AM4" s="259"/>
      <c r="AN4" s="259"/>
      <c r="AO4" s="259"/>
      <c r="AP4" s="259"/>
      <c r="AQ4" s="259"/>
      <c r="AR4" s="259"/>
      <c r="AS4" s="259"/>
      <c r="AT4" s="259"/>
      <c r="AU4" s="259"/>
      <c r="AV4" s="259"/>
      <c r="AW4" s="259"/>
      <c r="AX4" s="259"/>
      <c r="AY4" s="259"/>
      <c r="AZ4" s="259"/>
      <c r="BA4" s="259"/>
      <c r="BB4" s="259"/>
      <c r="BC4" s="259"/>
      <c r="BD4" s="259"/>
      <c r="BE4" s="259"/>
      <c r="BF4" s="259"/>
      <c r="BG4" s="259"/>
      <c r="BH4" s="259"/>
      <c r="BI4" s="259"/>
      <c r="BJ4" s="259"/>
      <c r="BK4" s="259"/>
      <c r="BL4" s="259"/>
      <c r="BM4" s="259"/>
      <c r="BN4" s="259"/>
      <c r="BO4" s="259"/>
      <c r="BP4" s="259"/>
      <c r="BQ4" s="259"/>
      <c r="BR4" s="259"/>
      <c r="BS4" s="259"/>
      <c r="BT4" s="259"/>
      <c r="BU4" s="259"/>
      <c r="BV4" s="259"/>
      <c r="BW4" s="259"/>
      <c r="BX4" s="259"/>
      <c r="BY4" s="259"/>
      <c r="BZ4" s="259"/>
      <c r="CA4" s="259"/>
      <c r="CB4" s="259"/>
      <c r="CC4" s="259"/>
      <c r="CD4" s="259"/>
      <c r="CE4" s="259"/>
      <c r="CF4" s="259"/>
      <c r="CG4" s="259"/>
      <c r="CH4" s="259"/>
      <c r="CI4" s="259"/>
      <c r="CJ4" s="259"/>
      <c r="CK4" s="259"/>
      <c r="CL4" s="259"/>
      <c r="CM4" s="259"/>
      <c r="CN4" s="259"/>
      <c r="CO4" s="259"/>
      <c r="CP4" s="259"/>
      <c r="CQ4" s="259"/>
      <c r="CR4" s="259"/>
      <c r="CS4" s="259"/>
      <c r="CT4" s="259"/>
      <c r="CU4" s="259"/>
      <c r="CV4" s="259"/>
      <c r="CW4" s="259"/>
      <c r="CX4" s="259"/>
      <c r="CY4" s="259"/>
      <c r="CZ4" s="259"/>
      <c r="DA4" s="259"/>
      <c r="DB4" s="259"/>
      <c r="DC4" s="259"/>
      <c r="DD4" s="259"/>
      <c r="DE4" s="259"/>
      <c r="DF4" s="259"/>
      <c r="DG4" s="259"/>
      <c r="DH4" s="259"/>
      <c r="DI4" s="259"/>
      <c r="DJ4" s="259"/>
      <c r="DK4" s="259"/>
      <c r="DL4" s="259"/>
    </row>
    <row r="5" spans="2:116" x14ac:dyDescent="0.15">
      <c r="R5" s="259"/>
      <c r="S5" s="259"/>
      <c r="T5" s="259"/>
      <c r="U5" s="259"/>
      <c r="V5" s="259"/>
      <c r="W5" s="259"/>
      <c r="X5" s="259"/>
      <c r="Y5" s="259"/>
      <c r="Z5" s="259"/>
      <c r="AA5" s="259"/>
      <c r="AB5" s="259"/>
      <c r="AC5" s="259"/>
      <c r="AD5" s="259"/>
      <c r="AE5" s="259"/>
      <c r="AF5" s="259"/>
      <c r="AG5" s="259"/>
      <c r="AH5" s="259"/>
      <c r="AI5" s="259"/>
      <c r="AJ5" s="259"/>
      <c r="AK5" s="259"/>
      <c r="AL5" s="259"/>
      <c r="AM5" s="259"/>
      <c r="AN5" s="259"/>
      <c r="AO5" s="259"/>
      <c r="AP5" s="259"/>
      <c r="AQ5" s="259"/>
      <c r="AR5" s="259"/>
      <c r="AS5" s="259"/>
      <c r="AT5" s="259"/>
      <c r="AU5" s="259"/>
      <c r="AV5" s="259"/>
      <c r="AW5" s="259"/>
      <c r="AX5" s="259"/>
      <c r="AY5" s="259"/>
      <c r="AZ5" s="259"/>
      <c r="BA5" s="259"/>
      <c r="BB5" s="259"/>
      <c r="BC5" s="259"/>
      <c r="BD5" s="259"/>
      <c r="BE5" s="259"/>
      <c r="BF5" s="259"/>
      <c r="BG5" s="259"/>
      <c r="BH5" s="259"/>
      <c r="BI5" s="259"/>
      <c r="BJ5" s="259"/>
      <c r="BK5" s="259"/>
      <c r="BL5" s="259"/>
      <c r="BM5" s="259"/>
      <c r="BN5" s="259"/>
      <c r="BO5" s="259"/>
      <c r="BP5" s="259"/>
      <c r="BQ5" s="259"/>
      <c r="BR5" s="259"/>
      <c r="BS5" s="259"/>
      <c r="BT5" s="259"/>
      <c r="BU5" s="259"/>
      <c r="BV5" s="259"/>
      <c r="BW5" s="259"/>
      <c r="BX5" s="259"/>
      <c r="BY5" s="259"/>
      <c r="BZ5" s="259"/>
      <c r="CA5" s="259"/>
      <c r="CB5" s="259"/>
      <c r="CC5" s="259"/>
      <c r="CD5" s="259"/>
      <c r="CE5" s="259"/>
      <c r="CF5" s="259"/>
      <c r="CG5" s="259"/>
      <c r="CH5" s="259"/>
      <c r="CI5" s="259"/>
      <c r="CJ5" s="259"/>
      <c r="CK5" s="259"/>
      <c r="CL5" s="259"/>
      <c r="CM5" s="259"/>
      <c r="CN5" s="259"/>
      <c r="CO5" s="259"/>
      <c r="CP5" s="259"/>
      <c r="CQ5" s="259"/>
      <c r="CR5" s="259"/>
      <c r="CS5" s="259"/>
      <c r="CT5" s="259"/>
      <c r="CU5" s="259"/>
      <c r="CV5" s="259"/>
      <c r="CW5" s="259"/>
      <c r="CX5" s="259"/>
      <c r="CY5" s="259"/>
      <c r="CZ5" s="259"/>
      <c r="DA5" s="259"/>
      <c r="DB5" s="259"/>
      <c r="DC5" s="259"/>
      <c r="DD5" s="259"/>
      <c r="DE5" s="259"/>
      <c r="DF5" s="259"/>
      <c r="DG5" s="259"/>
      <c r="DH5" s="259"/>
      <c r="DI5" s="259"/>
      <c r="DJ5" s="259"/>
      <c r="DK5" s="259"/>
      <c r="DL5" s="259"/>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59"/>
      <c r="J18" s="259"/>
      <c r="K18" s="259"/>
      <c r="L18" s="259"/>
      <c r="M18" s="259"/>
      <c r="N18" s="259"/>
      <c r="O18" s="259"/>
      <c r="P18" s="259"/>
      <c r="Q18" s="259"/>
      <c r="R18" s="259"/>
      <c r="S18" s="259"/>
      <c r="T18" s="259"/>
      <c r="U18" s="259"/>
      <c r="V18" s="259"/>
      <c r="W18" s="259"/>
      <c r="X18" s="259"/>
      <c r="Y18" s="259"/>
      <c r="Z18" s="259"/>
      <c r="AA18" s="259"/>
      <c r="AB18" s="259"/>
      <c r="AC18" s="259"/>
      <c r="AD18" s="259"/>
      <c r="AE18" s="259"/>
      <c r="AF18" s="259"/>
      <c r="AG18" s="259"/>
      <c r="AH18" s="259"/>
      <c r="AI18" s="259"/>
      <c r="AJ18" s="259"/>
      <c r="AK18" s="259"/>
      <c r="AL18" s="259"/>
      <c r="AM18" s="259"/>
      <c r="AN18" s="259"/>
      <c r="AO18" s="259"/>
      <c r="AP18" s="259"/>
      <c r="AQ18" s="259"/>
      <c r="AR18" s="259"/>
      <c r="AS18" s="259"/>
      <c r="AT18" s="259"/>
      <c r="AU18" s="259"/>
      <c r="AV18" s="259"/>
      <c r="AW18" s="259"/>
      <c r="AX18" s="259"/>
      <c r="AY18" s="259"/>
      <c r="AZ18" s="259"/>
      <c r="BA18" s="259"/>
      <c r="BB18" s="259"/>
      <c r="BC18" s="259"/>
      <c r="BD18" s="259"/>
      <c r="BE18" s="259"/>
      <c r="BF18" s="259"/>
      <c r="BG18" s="259"/>
      <c r="BH18" s="259"/>
      <c r="BI18" s="259"/>
      <c r="BJ18" s="259"/>
      <c r="BK18" s="259"/>
      <c r="BL18" s="259"/>
      <c r="BM18" s="259"/>
      <c r="BN18" s="259"/>
      <c r="BO18" s="259"/>
      <c r="BP18" s="259"/>
      <c r="BQ18" s="259"/>
      <c r="BR18" s="259"/>
      <c r="BS18" s="259"/>
      <c r="BT18" s="259"/>
      <c r="BU18" s="259"/>
      <c r="BV18" s="259"/>
      <c r="BW18" s="259"/>
      <c r="BX18" s="259"/>
      <c r="BY18" s="259"/>
      <c r="BZ18" s="259"/>
      <c r="CA18" s="259"/>
      <c r="CB18" s="259"/>
      <c r="CC18" s="259"/>
      <c r="CD18" s="259"/>
      <c r="CE18" s="259"/>
      <c r="CF18" s="259"/>
      <c r="CG18" s="259"/>
      <c r="CH18" s="259"/>
      <c r="CI18" s="259"/>
      <c r="CJ18" s="259"/>
      <c r="CK18" s="259"/>
      <c r="CL18" s="259"/>
      <c r="CM18" s="259"/>
      <c r="CN18" s="259"/>
      <c r="CO18" s="259"/>
      <c r="CP18" s="259"/>
      <c r="CQ18" s="259"/>
      <c r="CR18" s="259"/>
      <c r="CS18" s="259"/>
      <c r="CT18" s="259"/>
      <c r="CU18" s="259"/>
      <c r="CV18" s="259"/>
      <c r="CW18" s="259"/>
      <c r="CX18" s="259"/>
      <c r="CY18" s="259"/>
      <c r="CZ18" s="259"/>
      <c r="DA18" s="259"/>
      <c r="DB18" s="259"/>
      <c r="DC18" s="259"/>
      <c r="DD18" s="259"/>
      <c r="DE18" s="259"/>
      <c r="DF18" s="259"/>
      <c r="DG18" s="259"/>
      <c r="DH18" s="259"/>
      <c r="DI18" s="259"/>
      <c r="DJ18" s="259"/>
      <c r="DK18" s="259"/>
      <c r="DL18" s="259"/>
    </row>
    <row r="19" spans="9:116" x14ac:dyDescent="0.15"/>
    <row r="20" spans="9:116" x14ac:dyDescent="0.15"/>
    <row r="21" spans="9:116" x14ac:dyDescent="0.15">
      <c r="DL21" s="259"/>
    </row>
    <row r="22" spans="9:116" x14ac:dyDescent="0.15">
      <c r="DI22" s="259"/>
      <c r="DJ22" s="259"/>
      <c r="DK22" s="259"/>
      <c r="DL22" s="259"/>
    </row>
    <row r="23" spans="9:116" x14ac:dyDescent="0.15">
      <c r="CY23" s="259"/>
      <c r="CZ23" s="259"/>
      <c r="DA23" s="259"/>
      <c r="DB23" s="259"/>
      <c r="DC23" s="259"/>
      <c r="DD23" s="259"/>
      <c r="DE23" s="259"/>
      <c r="DF23" s="259"/>
      <c r="DG23" s="259"/>
      <c r="DH23" s="259"/>
      <c r="DI23" s="259"/>
      <c r="DJ23" s="259"/>
      <c r="DK23" s="259"/>
      <c r="DL23" s="259"/>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59"/>
      <c r="DA35" s="259"/>
      <c r="DB35" s="259"/>
      <c r="DC35" s="259"/>
      <c r="DD35" s="259"/>
      <c r="DE35" s="259"/>
      <c r="DF35" s="259"/>
      <c r="DG35" s="259"/>
      <c r="DH35" s="259"/>
      <c r="DI35" s="259"/>
      <c r="DJ35" s="259"/>
      <c r="DK35" s="259"/>
      <c r="DL35" s="259"/>
    </row>
    <row r="36" spans="15:116" x14ac:dyDescent="0.15"/>
    <row r="37" spans="15:116" x14ac:dyDescent="0.15">
      <c r="DL37" s="259"/>
    </row>
    <row r="38" spans="15:116" x14ac:dyDescent="0.15">
      <c r="DI38" s="259"/>
      <c r="DJ38" s="259"/>
      <c r="DK38" s="259"/>
      <c r="DL38" s="259"/>
    </row>
    <row r="39" spans="15:116" x14ac:dyDescent="0.15"/>
    <row r="40" spans="15:116" x14ac:dyDescent="0.15"/>
    <row r="41" spans="15:116" x14ac:dyDescent="0.15"/>
    <row r="42" spans="15:116" x14ac:dyDescent="0.15"/>
    <row r="43" spans="15:116" x14ac:dyDescent="0.15">
      <c r="O43" s="259"/>
      <c r="P43" s="259"/>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E43" s="259"/>
      <c r="DF43" s="259"/>
      <c r="DG43" s="259"/>
      <c r="DH43" s="259"/>
      <c r="DI43" s="259"/>
      <c r="DJ43" s="259"/>
      <c r="DK43" s="259"/>
      <c r="DL43" s="259"/>
    </row>
    <row r="44" spans="15:116" x14ac:dyDescent="0.15">
      <c r="DL44" s="259"/>
    </row>
    <row r="45" spans="15:116" x14ac:dyDescent="0.15"/>
    <row r="46" spans="15:116" x14ac:dyDescent="0.15">
      <c r="DA46" s="259"/>
      <c r="DB46" s="259"/>
      <c r="DC46" s="259"/>
      <c r="DD46" s="259"/>
      <c r="DE46" s="259"/>
      <c r="DF46" s="259"/>
      <c r="DG46" s="259"/>
      <c r="DH46" s="259"/>
      <c r="DI46" s="259"/>
      <c r="DJ46" s="259"/>
      <c r="DK46" s="259"/>
      <c r="DL46" s="259"/>
    </row>
    <row r="47" spans="15:116" x14ac:dyDescent="0.15"/>
    <row r="48" spans="15:116" x14ac:dyDescent="0.15"/>
    <row r="49" spans="104:116" x14ac:dyDescent="0.15"/>
    <row r="50" spans="104:116" x14ac:dyDescent="0.15">
      <c r="CZ50" s="259"/>
      <c r="DA50" s="259"/>
      <c r="DB50" s="259"/>
      <c r="DC50" s="259"/>
      <c r="DD50" s="259"/>
      <c r="DE50" s="259"/>
      <c r="DF50" s="259"/>
      <c r="DG50" s="259"/>
      <c r="DH50" s="259"/>
      <c r="DI50" s="259"/>
      <c r="DJ50" s="259"/>
      <c r="DK50" s="259"/>
      <c r="DL50" s="259"/>
    </row>
    <row r="51" spans="104:116" x14ac:dyDescent="0.15"/>
    <row r="52" spans="104:116" x14ac:dyDescent="0.15"/>
    <row r="53" spans="104:116" x14ac:dyDescent="0.15">
      <c r="DL53" s="259"/>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59"/>
      <c r="DD67" s="259"/>
      <c r="DE67" s="259"/>
      <c r="DF67" s="259"/>
      <c r="DG67" s="259"/>
      <c r="DH67" s="259"/>
      <c r="DI67" s="259"/>
      <c r="DJ67" s="259"/>
      <c r="DK67" s="259"/>
      <c r="DL67" s="259"/>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odWKLk1Rf5rO49V6LnYX+91VBpeGApLjpI4CJbswbEZWwh+aaJa+DcQRgs/AAGk1LP9CqVF4+ZClysHwtrtYYQ==" saltValue="fOecD8r6/iEyERrPQj/Dvg=="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workbookViewId="0"/>
  </sheetViews>
  <sheetFormatPr defaultColWidth="0" defaultRowHeight="13.5" customHeight="1" zeroHeight="1" x14ac:dyDescent="0.15"/>
  <cols>
    <col min="1" max="36" width="2.5" style="261" customWidth="1"/>
    <col min="37" max="44" width="17" style="261" customWidth="1"/>
    <col min="45" max="45" width="6.125" style="268" customWidth="1"/>
    <col min="46" max="46" width="3" style="266" customWidth="1"/>
    <col min="47" max="47" width="19.125" style="261" hidden="1" customWidth="1"/>
    <col min="48" max="52" width="12.625" style="261" hidden="1" customWidth="1"/>
    <col min="53" max="16384" width="8.625" style="261" hidden="1"/>
  </cols>
  <sheetData>
    <row r="1" spans="1:46" x14ac:dyDescent="0.15">
      <c r="AS1" s="262"/>
      <c r="AT1" s="262"/>
    </row>
    <row r="2" spans="1:46" x14ac:dyDescent="0.15">
      <c r="AS2" s="262"/>
      <c r="AT2" s="262"/>
    </row>
    <row r="3" spans="1:46" x14ac:dyDescent="0.15">
      <c r="AS3" s="262"/>
      <c r="AT3" s="262"/>
    </row>
    <row r="4" spans="1:46" x14ac:dyDescent="0.15">
      <c r="AS4" s="262"/>
      <c r="AT4" s="262"/>
    </row>
    <row r="5" spans="1:46" ht="17.25" x14ac:dyDescent="0.15">
      <c r="A5" s="263" t="s">
        <v>478</v>
      </c>
      <c r="B5" s="264"/>
      <c r="C5" s="264"/>
      <c r="D5" s="264"/>
      <c r="E5" s="264"/>
      <c r="F5" s="264"/>
      <c r="G5" s="264"/>
      <c r="H5" s="264"/>
      <c r="I5" s="264"/>
      <c r="J5" s="264"/>
      <c r="K5" s="264"/>
      <c r="L5" s="264"/>
      <c r="M5" s="264"/>
      <c r="N5" s="264"/>
      <c r="O5" s="264"/>
      <c r="P5" s="264"/>
      <c r="Q5" s="264"/>
      <c r="R5" s="264"/>
      <c r="S5" s="264"/>
      <c r="T5" s="264"/>
      <c r="U5" s="264"/>
      <c r="V5" s="264"/>
      <c r="W5" s="264"/>
      <c r="X5" s="264"/>
      <c r="Y5" s="264"/>
      <c r="Z5" s="264"/>
      <c r="AA5" s="264"/>
      <c r="AB5" s="264"/>
      <c r="AC5" s="264"/>
      <c r="AD5" s="264"/>
      <c r="AE5" s="264"/>
      <c r="AF5" s="264"/>
      <c r="AG5" s="264"/>
      <c r="AH5" s="264"/>
      <c r="AI5" s="264"/>
      <c r="AJ5" s="264"/>
      <c r="AK5" s="264"/>
      <c r="AL5" s="264"/>
      <c r="AM5" s="264"/>
      <c r="AN5" s="264"/>
      <c r="AO5" s="264"/>
      <c r="AP5" s="264"/>
      <c r="AQ5" s="264"/>
      <c r="AR5" s="264"/>
      <c r="AS5" s="265"/>
    </row>
    <row r="6" spans="1:46" x14ac:dyDescent="0.15">
      <c r="A6" s="266"/>
      <c r="B6" s="262"/>
      <c r="C6" s="262"/>
      <c r="D6" s="262"/>
      <c r="E6" s="262"/>
      <c r="F6" s="262"/>
      <c r="G6" s="262"/>
      <c r="H6" s="262"/>
      <c r="I6" s="262"/>
      <c r="J6" s="262"/>
      <c r="K6" s="262"/>
      <c r="L6" s="262"/>
      <c r="M6" s="262"/>
      <c r="N6" s="262"/>
      <c r="O6" s="262"/>
      <c r="P6" s="262"/>
      <c r="Q6" s="262"/>
      <c r="R6" s="262"/>
      <c r="S6" s="262"/>
      <c r="T6" s="262"/>
      <c r="U6" s="262"/>
      <c r="V6" s="262"/>
      <c r="W6" s="262"/>
      <c r="X6" s="262"/>
      <c r="Y6" s="262"/>
      <c r="Z6" s="262"/>
      <c r="AA6" s="262"/>
      <c r="AB6" s="262"/>
      <c r="AC6" s="262"/>
      <c r="AD6" s="262"/>
      <c r="AE6" s="262"/>
      <c r="AF6" s="262"/>
      <c r="AG6" s="262"/>
      <c r="AH6" s="262"/>
      <c r="AI6" s="262"/>
      <c r="AJ6" s="262"/>
      <c r="AK6" s="267" t="s">
        <v>479</v>
      </c>
      <c r="AL6" s="267"/>
      <c r="AM6" s="267"/>
      <c r="AN6" s="267"/>
      <c r="AO6" s="262"/>
      <c r="AP6" s="262"/>
      <c r="AQ6" s="262"/>
      <c r="AR6" s="262"/>
    </row>
    <row r="7" spans="1:46" ht="13.5" customHeight="1" x14ac:dyDescent="0.15">
      <c r="A7" s="266"/>
      <c r="B7" s="262"/>
      <c r="C7" s="262"/>
      <c r="D7" s="262"/>
      <c r="E7" s="262"/>
      <c r="F7" s="262"/>
      <c r="G7" s="262"/>
      <c r="H7" s="262"/>
      <c r="I7" s="262"/>
      <c r="J7" s="262"/>
      <c r="K7" s="262"/>
      <c r="L7" s="262"/>
      <c r="M7" s="262"/>
      <c r="N7" s="262"/>
      <c r="O7" s="262"/>
      <c r="P7" s="262"/>
      <c r="Q7" s="262"/>
      <c r="R7" s="262"/>
      <c r="S7" s="262"/>
      <c r="T7" s="262"/>
      <c r="U7" s="262"/>
      <c r="V7" s="262"/>
      <c r="W7" s="262"/>
      <c r="X7" s="262"/>
      <c r="Y7" s="262"/>
      <c r="Z7" s="262"/>
      <c r="AA7" s="262"/>
      <c r="AB7" s="262"/>
      <c r="AC7" s="262"/>
      <c r="AD7" s="262"/>
      <c r="AE7" s="262"/>
      <c r="AF7" s="262"/>
      <c r="AG7" s="262"/>
      <c r="AH7" s="262"/>
      <c r="AI7" s="262"/>
      <c r="AJ7" s="262"/>
      <c r="AK7" s="269"/>
      <c r="AL7" s="270"/>
      <c r="AM7" s="270"/>
      <c r="AN7" s="271"/>
      <c r="AO7" s="1118" t="s">
        <v>480</v>
      </c>
      <c r="AP7" s="272"/>
      <c r="AQ7" s="273" t="s">
        <v>481</v>
      </c>
      <c r="AR7" s="274"/>
    </row>
    <row r="8" spans="1:46" x14ac:dyDescent="0.15">
      <c r="A8" s="266"/>
      <c r="B8" s="262"/>
      <c r="C8" s="262"/>
      <c r="D8" s="262"/>
      <c r="E8" s="262"/>
      <c r="F8" s="262"/>
      <c r="G8" s="262"/>
      <c r="H8" s="262"/>
      <c r="I8" s="262"/>
      <c r="J8" s="262"/>
      <c r="K8" s="262"/>
      <c r="L8" s="262"/>
      <c r="M8" s="262"/>
      <c r="N8" s="262"/>
      <c r="O8" s="262"/>
      <c r="P8" s="262"/>
      <c r="Q8" s="262"/>
      <c r="R8" s="262"/>
      <c r="S8" s="262"/>
      <c r="T8" s="262"/>
      <c r="U8" s="262"/>
      <c r="V8" s="262"/>
      <c r="W8" s="262"/>
      <c r="X8" s="262"/>
      <c r="Y8" s="262"/>
      <c r="Z8" s="262"/>
      <c r="AA8" s="262"/>
      <c r="AB8" s="262"/>
      <c r="AC8" s="262"/>
      <c r="AD8" s="262"/>
      <c r="AE8" s="262"/>
      <c r="AF8" s="262"/>
      <c r="AG8" s="262"/>
      <c r="AH8" s="262"/>
      <c r="AI8" s="262"/>
      <c r="AJ8" s="262"/>
      <c r="AK8" s="275"/>
      <c r="AL8" s="276"/>
      <c r="AM8" s="276"/>
      <c r="AN8" s="277"/>
      <c r="AO8" s="1119"/>
      <c r="AP8" s="278" t="s">
        <v>482</v>
      </c>
      <c r="AQ8" s="279" t="s">
        <v>483</v>
      </c>
      <c r="AR8" s="280" t="s">
        <v>484</v>
      </c>
    </row>
    <row r="9" spans="1:46" x14ac:dyDescent="0.15">
      <c r="A9" s="266"/>
      <c r="B9" s="262"/>
      <c r="C9" s="262"/>
      <c r="D9" s="262"/>
      <c r="E9" s="262"/>
      <c r="F9" s="262"/>
      <c r="G9" s="262"/>
      <c r="H9" s="262"/>
      <c r="I9" s="262"/>
      <c r="J9" s="262"/>
      <c r="K9" s="262"/>
      <c r="L9" s="262"/>
      <c r="M9" s="262"/>
      <c r="N9" s="262"/>
      <c r="O9" s="262"/>
      <c r="P9" s="262"/>
      <c r="Q9" s="262"/>
      <c r="R9" s="262"/>
      <c r="S9" s="262"/>
      <c r="T9" s="262"/>
      <c r="U9" s="262"/>
      <c r="V9" s="262"/>
      <c r="W9" s="262"/>
      <c r="X9" s="262"/>
      <c r="Y9" s="262"/>
      <c r="Z9" s="262"/>
      <c r="AA9" s="262"/>
      <c r="AB9" s="262"/>
      <c r="AC9" s="262"/>
      <c r="AD9" s="262"/>
      <c r="AE9" s="262"/>
      <c r="AF9" s="262"/>
      <c r="AG9" s="262"/>
      <c r="AH9" s="262"/>
      <c r="AI9" s="262"/>
      <c r="AJ9" s="262"/>
      <c r="AK9" s="1130" t="s">
        <v>485</v>
      </c>
      <c r="AL9" s="1131"/>
      <c r="AM9" s="1131"/>
      <c r="AN9" s="1132"/>
      <c r="AO9" s="281">
        <v>385618</v>
      </c>
      <c r="AP9" s="281">
        <v>475485</v>
      </c>
      <c r="AQ9" s="282">
        <v>273733</v>
      </c>
      <c r="AR9" s="283">
        <v>73.7</v>
      </c>
    </row>
    <row r="10" spans="1:46" ht="13.5" customHeight="1" x14ac:dyDescent="0.15">
      <c r="A10" s="266"/>
      <c r="B10" s="262"/>
      <c r="C10" s="262"/>
      <c r="D10" s="262"/>
      <c r="E10" s="262"/>
      <c r="F10" s="262"/>
      <c r="G10" s="262"/>
      <c r="H10" s="262"/>
      <c r="I10" s="262"/>
      <c r="J10" s="262"/>
      <c r="K10" s="262"/>
      <c r="L10" s="262"/>
      <c r="M10" s="262"/>
      <c r="N10" s="262"/>
      <c r="O10" s="262"/>
      <c r="P10" s="262"/>
      <c r="Q10" s="262"/>
      <c r="R10" s="262"/>
      <c r="S10" s="262"/>
      <c r="T10" s="262"/>
      <c r="U10" s="262"/>
      <c r="V10" s="262"/>
      <c r="W10" s="262"/>
      <c r="X10" s="262"/>
      <c r="Y10" s="262"/>
      <c r="Z10" s="262"/>
      <c r="AA10" s="262"/>
      <c r="AB10" s="262"/>
      <c r="AC10" s="262"/>
      <c r="AD10" s="262"/>
      <c r="AE10" s="262"/>
      <c r="AF10" s="262"/>
      <c r="AG10" s="262"/>
      <c r="AH10" s="262"/>
      <c r="AI10" s="262"/>
      <c r="AJ10" s="262"/>
      <c r="AK10" s="1130" t="s">
        <v>486</v>
      </c>
      <c r="AL10" s="1131"/>
      <c r="AM10" s="1131"/>
      <c r="AN10" s="1132"/>
      <c r="AO10" s="284">
        <v>66451</v>
      </c>
      <c r="AP10" s="284">
        <v>81937</v>
      </c>
      <c r="AQ10" s="285">
        <v>30345</v>
      </c>
      <c r="AR10" s="286">
        <v>170</v>
      </c>
    </row>
    <row r="11" spans="1:46" ht="13.5" customHeight="1" x14ac:dyDescent="0.15">
      <c r="A11" s="266"/>
      <c r="B11" s="262"/>
      <c r="C11" s="262"/>
      <c r="D11" s="262"/>
      <c r="E11" s="262"/>
      <c r="F11" s="262"/>
      <c r="G11" s="262"/>
      <c r="H11" s="262"/>
      <c r="I11" s="262"/>
      <c r="J11" s="262"/>
      <c r="K11" s="262"/>
      <c r="L11" s="262"/>
      <c r="M11" s="262"/>
      <c r="N11" s="262"/>
      <c r="O11" s="262"/>
      <c r="P11" s="262"/>
      <c r="Q11" s="262"/>
      <c r="R11" s="262"/>
      <c r="S11" s="262"/>
      <c r="T11" s="262"/>
      <c r="U11" s="262"/>
      <c r="V11" s="262"/>
      <c r="W11" s="262"/>
      <c r="X11" s="262"/>
      <c r="Y11" s="262"/>
      <c r="Z11" s="262"/>
      <c r="AA11" s="262"/>
      <c r="AB11" s="262"/>
      <c r="AC11" s="262"/>
      <c r="AD11" s="262"/>
      <c r="AE11" s="262"/>
      <c r="AF11" s="262"/>
      <c r="AG11" s="262"/>
      <c r="AH11" s="262"/>
      <c r="AI11" s="262"/>
      <c r="AJ11" s="262"/>
      <c r="AK11" s="1130" t="s">
        <v>487</v>
      </c>
      <c r="AL11" s="1131"/>
      <c r="AM11" s="1131"/>
      <c r="AN11" s="1132"/>
      <c r="AO11" s="284" t="s">
        <v>488</v>
      </c>
      <c r="AP11" s="284" t="s">
        <v>488</v>
      </c>
      <c r="AQ11" s="285">
        <v>4149</v>
      </c>
      <c r="AR11" s="286" t="s">
        <v>488</v>
      </c>
    </row>
    <row r="12" spans="1:46" ht="13.5" customHeight="1" x14ac:dyDescent="0.15">
      <c r="A12" s="266"/>
      <c r="B12" s="262"/>
      <c r="C12" s="262"/>
      <c r="D12" s="262"/>
      <c r="E12" s="262"/>
      <c r="F12" s="262"/>
      <c r="G12" s="262"/>
      <c r="H12" s="262"/>
      <c r="I12" s="262"/>
      <c r="J12" s="262"/>
      <c r="K12" s="262"/>
      <c r="L12" s="262"/>
      <c r="M12" s="262"/>
      <c r="N12" s="262"/>
      <c r="O12" s="262"/>
      <c r="P12" s="262"/>
      <c r="Q12" s="262"/>
      <c r="R12" s="262"/>
      <c r="S12" s="262"/>
      <c r="T12" s="262"/>
      <c r="U12" s="262"/>
      <c r="V12" s="262"/>
      <c r="W12" s="262"/>
      <c r="X12" s="262"/>
      <c r="Y12" s="262"/>
      <c r="Z12" s="262"/>
      <c r="AA12" s="262"/>
      <c r="AB12" s="262"/>
      <c r="AC12" s="262"/>
      <c r="AD12" s="262"/>
      <c r="AE12" s="262"/>
      <c r="AF12" s="262"/>
      <c r="AG12" s="262"/>
      <c r="AH12" s="262"/>
      <c r="AI12" s="262"/>
      <c r="AJ12" s="262"/>
      <c r="AK12" s="1130" t="s">
        <v>489</v>
      </c>
      <c r="AL12" s="1131"/>
      <c r="AM12" s="1131"/>
      <c r="AN12" s="1132"/>
      <c r="AO12" s="284" t="s">
        <v>488</v>
      </c>
      <c r="AP12" s="284" t="s">
        <v>488</v>
      </c>
      <c r="AQ12" s="285" t="s">
        <v>488</v>
      </c>
      <c r="AR12" s="286" t="s">
        <v>488</v>
      </c>
    </row>
    <row r="13" spans="1:46" ht="13.5" customHeight="1" x14ac:dyDescent="0.15">
      <c r="A13" s="266"/>
      <c r="B13" s="262"/>
      <c r="C13" s="262"/>
      <c r="D13" s="262"/>
      <c r="E13" s="262"/>
      <c r="F13" s="262"/>
      <c r="G13" s="262"/>
      <c r="H13" s="262"/>
      <c r="I13" s="262"/>
      <c r="J13" s="262"/>
      <c r="K13" s="262"/>
      <c r="L13" s="262"/>
      <c r="M13" s="262"/>
      <c r="N13" s="262"/>
      <c r="O13" s="262"/>
      <c r="P13" s="262"/>
      <c r="Q13" s="262"/>
      <c r="R13" s="262"/>
      <c r="S13" s="262"/>
      <c r="T13" s="262"/>
      <c r="U13" s="262"/>
      <c r="V13" s="262"/>
      <c r="W13" s="262"/>
      <c r="X13" s="262"/>
      <c r="Y13" s="262"/>
      <c r="Z13" s="262"/>
      <c r="AA13" s="262"/>
      <c r="AB13" s="262"/>
      <c r="AC13" s="262"/>
      <c r="AD13" s="262"/>
      <c r="AE13" s="262"/>
      <c r="AF13" s="262"/>
      <c r="AG13" s="262"/>
      <c r="AH13" s="262"/>
      <c r="AI13" s="262"/>
      <c r="AJ13" s="262"/>
      <c r="AK13" s="1130" t="s">
        <v>490</v>
      </c>
      <c r="AL13" s="1131"/>
      <c r="AM13" s="1131"/>
      <c r="AN13" s="1132"/>
      <c r="AO13" s="284">
        <v>24830</v>
      </c>
      <c r="AP13" s="284">
        <v>30617</v>
      </c>
      <c r="AQ13" s="285">
        <v>9494</v>
      </c>
      <c r="AR13" s="286">
        <v>222.5</v>
      </c>
    </row>
    <row r="14" spans="1:46" ht="13.5" customHeight="1" x14ac:dyDescent="0.15">
      <c r="A14" s="266"/>
      <c r="B14" s="262"/>
      <c r="C14" s="262"/>
      <c r="D14" s="262"/>
      <c r="E14" s="262"/>
      <c r="F14" s="262"/>
      <c r="G14" s="262"/>
      <c r="H14" s="262"/>
      <c r="I14" s="262"/>
      <c r="J14" s="262"/>
      <c r="K14" s="262"/>
      <c r="L14" s="262"/>
      <c r="M14" s="262"/>
      <c r="N14" s="262"/>
      <c r="O14" s="262"/>
      <c r="P14" s="262"/>
      <c r="Q14" s="262"/>
      <c r="R14" s="262"/>
      <c r="S14" s="262"/>
      <c r="T14" s="262"/>
      <c r="U14" s="262"/>
      <c r="V14" s="262"/>
      <c r="W14" s="262"/>
      <c r="X14" s="262"/>
      <c r="Y14" s="262"/>
      <c r="Z14" s="262"/>
      <c r="AA14" s="262"/>
      <c r="AB14" s="262"/>
      <c r="AC14" s="262"/>
      <c r="AD14" s="262"/>
      <c r="AE14" s="262"/>
      <c r="AF14" s="262"/>
      <c r="AG14" s="262"/>
      <c r="AH14" s="262"/>
      <c r="AI14" s="262"/>
      <c r="AJ14" s="262"/>
      <c r="AK14" s="1130" t="s">
        <v>491</v>
      </c>
      <c r="AL14" s="1131"/>
      <c r="AM14" s="1131"/>
      <c r="AN14" s="1132"/>
      <c r="AO14" s="284">
        <v>8568</v>
      </c>
      <c r="AP14" s="284">
        <v>10565</v>
      </c>
      <c r="AQ14" s="285">
        <v>5033</v>
      </c>
      <c r="AR14" s="286">
        <v>109.9</v>
      </c>
    </row>
    <row r="15" spans="1:46" ht="13.5" customHeight="1" x14ac:dyDescent="0.15">
      <c r="A15" s="266"/>
      <c r="B15" s="262"/>
      <c r="C15" s="262"/>
      <c r="D15" s="262"/>
      <c r="E15" s="262"/>
      <c r="F15" s="262"/>
      <c r="G15" s="262"/>
      <c r="H15" s="262"/>
      <c r="I15" s="262"/>
      <c r="J15" s="262"/>
      <c r="K15" s="262"/>
      <c r="L15" s="262"/>
      <c r="M15" s="262"/>
      <c r="N15" s="262"/>
      <c r="O15" s="262"/>
      <c r="P15" s="262"/>
      <c r="Q15" s="262"/>
      <c r="R15" s="262"/>
      <c r="S15" s="262"/>
      <c r="T15" s="262"/>
      <c r="U15" s="262"/>
      <c r="V15" s="262"/>
      <c r="W15" s="262"/>
      <c r="X15" s="262"/>
      <c r="Y15" s="262"/>
      <c r="Z15" s="262"/>
      <c r="AA15" s="262"/>
      <c r="AB15" s="262"/>
      <c r="AC15" s="262"/>
      <c r="AD15" s="262"/>
      <c r="AE15" s="262"/>
      <c r="AF15" s="262"/>
      <c r="AG15" s="262"/>
      <c r="AH15" s="262"/>
      <c r="AI15" s="262"/>
      <c r="AJ15" s="262"/>
      <c r="AK15" s="1133" t="s">
        <v>492</v>
      </c>
      <c r="AL15" s="1134"/>
      <c r="AM15" s="1134"/>
      <c r="AN15" s="1135"/>
      <c r="AO15" s="284">
        <v>-29600</v>
      </c>
      <c r="AP15" s="284">
        <v>-36498</v>
      </c>
      <c r="AQ15" s="285">
        <v>-17000</v>
      </c>
      <c r="AR15" s="286">
        <v>114.7</v>
      </c>
    </row>
    <row r="16" spans="1:46" x14ac:dyDescent="0.15">
      <c r="A16" s="266"/>
      <c r="B16" s="262"/>
      <c r="C16" s="262"/>
      <c r="D16" s="262"/>
      <c r="E16" s="262"/>
      <c r="F16" s="262"/>
      <c r="G16" s="262"/>
      <c r="H16" s="262"/>
      <c r="I16" s="262"/>
      <c r="J16" s="262"/>
      <c r="K16" s="262"/>
      <c r="L16" s="262"/>
      <c r="M16" s="262"/>
      <c r="N16" s="262"/>
      <c r="O16" s="262"/>
      <c r="P16" s="262"/>
      <c r="Q16" s="262"/>
      <c r="R16" s="262"/>
      <c r="S16" s="262"/>
      <c r="T16" s="262"/>
      <c r="U16" s="262"/>
      <c r="V16" s="262"/>
      <c r="W16" s="262"/>
      <c r="X16" s="262"/>
      <c r="Y16" s="262"/>
      <c r="Z16" s="262"/>
      <c r="AA16" s="262"/>
      <c r="AB16" s="262"/>
      <c r="AC16" s="262"/>
      <c r="AD16" s="262"/>
      <c r="AE16" s="262"/>
      <c r="AF16" s="262"/>
      <c r="AG16" s="262"/>
      <c r="AH16" s="262"/>
      <c r="AI16" s="262"/>
      <c r="AJ16" s="262"/>
      <c r="AK16" s="1133" t="s">
        <v>178</v>
      </c>
      <c r="AL16" s="1134"/>
      <c r="AM16" s="1134"/>
      <c r="AN16" s="1135"/>
      <c r="AO16" s="284">
        <v>455867</v>
      </c>
      <c r="AP16" s="284">
        <v>562105</v>
      </c>
      <c r="AQ16" s="285">
        <v>305754</v>
      </c>
      <c r="AR16" s="286">
        <v>83.8</v>
      </c>
    </row>
    <row r="17" spans="1:46" x14ac:dyDescent="0.15">
      <c r="A17" s="266"/>
      <c r="B17" s="262"/>
      <c r="C17" s="262"/>
      <c r="D17" s="262"/>
      <c r="E17" s="262"/>
      <c r="F17" s="262"/>
      <c r="G17" s="262"/>
      <c r="H17" s="262"/>
      <c r="I17" s="262"/>
      <c r="J17" s="262"/>
      <c r="K17" s="262"/>
      <c r="L17" s="262"/>
      <c r="M17" s="262"/>
      <c r="N17" s="262"/>
      <c r="O17" s="262"/>
      <c r="P17" s="262"/>
      <c r="Q17" s="262"/>
      <c r="R17" s="262"/>
      <c r="S17" s="262"/>
      <c r="T17" s="262"/>
      <c r="U17" s="262"/>
      <c r="V17" s="262"/>
      <c r="W17" s="262"/>
      <c r="X17" s="262"/>
      <c r="Y17" s="262"/>
      <c r="Z17" s="262"/>
      <c r="AA17" s="262"/>
      <c r="AB17" s="262"/>
      <c r="AC17" s="262"/>
      <c r="AD17" s="262"/>
      <c r="AE17" s="262"/>
      <c r="AF17" s="262"/>
      <c r="AG17" s="262"/>
      <c r="AH17" s="262"/>
      <c r="AI17" s="262"/>
      <c r="AJ17" s="262"/>
      <c r="AK17" s="262"/>
      <c r="AL17" s="262"/>
      <c r="AM17" s="262"/>
      <c r="AN17" s="262"/>
      <c r="AO17" s="262"/>
      <c r="AP17" s="262"/>
      <c r="AQ17" s="262"/>
      <c r="AR17" s="287"/>
    </row>
    <row r="18" spans="1:46" x14ac:dyDescent="0.15">
      <c r="A18" s="266"/>
      <c r="B18" s="262"/>
      <c r="C18" s="262"/>
      <c r="D18" s="262"/>
      <c r="E18" s="262"/>
      <c r="F18" s="262"/>
      <c r="G18" s="262"/>
      <c r="H18" s="262"/>
      <c r="I18" s="262"/>
      <c r="J18" s="262"/>
      <c r="K18" s="262"/>
      <c r="L18" s="262"/>
      <c r="M18" s="262"/>
      <c r="N18" s="262"/>
      <c r="O18" s="262"/>
      <c r="P18" s="262"/>
      <c r="Q18" s="262"/>
      <c r="R18" s="262"/>
      <c r="S18" s="262"/>
      <c r="T18" s="262"/>
      <c r="U18" s="262"/>
      <c r="V18" s="262"/>
      <c r="W18" s="262"/>
      <c r="X18" s="262"/>
      <c r="Y18" s="262"/>
      <c r="Z18" s="262"/>
      <c r="AA18" s="262"/>
      <c r="AB18" s="262"/>
      <c r="AC18" s="262"/>
      <c r="AD18" s="262"/>
      <c r="AE18" s="262"/>
      <c r="AF18" s="262"/>
      <c r="AG18" s="262"/>
      <c r="AH18" s="262"/>
      <c r="AI18" s="262"/>
      <c r="AJ18" s="262"/>
      <c r="AK18" s="262"/>
      <c r="AL18" s="262"/>
      <c r="AM18" s="262"/>
      <c r="AN18" s="262"/>
      <c r="AO18" s="262"/>
      <c r="AP18" s="262"/>
      <c r="AQ18" s="288"/>
      <c r="AR18" s="288"/>
    </row>
    <row r="19" spans="1:46" x14ac:dyDescent="0.15">
      <c r="A19" s="266"/>
      <c r="B19" s="262"/>
      <c r="C19" s="262"/>
      <c r="D19" s="262"/>
      <c r="E19" s="262"/>
      <c r="F19" s="262"/>
      <c r="G19" s="262"/>
      <c r="H19" s="262"/>
      <c r="I19" s="262"/>
      <c r="J19" s="262"/>
      <c r="K19" s="262"/>
      <c r="L19" s="262"/>
      <c r="M19" s="262"/>
      <c r="N19" s="262"/>
      <c r="O19" s="262"/>
      <c r="P19" s="262"/>
      <c r="Q19" s="262"/>
      <c r="R19" s="262"/>
      <c r="S19" s="262"/>
      <c r="T19" s="262"/>
      <c r="U19" s="262"/>
      <c r="V19" s="262"/>
      <c r="W19" s="262"/>
      <c r="X19" s="262"/>
      <c r="Y19" s="262"/>
      <c r="Z19" s="262"/>
      <c r="AA19" s="262"/>
      <c r="AB19" s="262"/>
      <c r="AC19" s="262"/>
      <c r="AD19" s="262"/>
      <c r="AE19" s="262"/>
      <c r="AF19" s="262"/>
      <c r="AG19" s="262"/>
      <c r="AH19" s="262"/>
      <c r="AI19" s="262"/>
      <c r="AJ19" s="262"/>
      <c r="AK19" s="262" t="s">
        <v>493</v>
      </c>
      <c r="AL19" s="262"/>
      <c r="AM19" s="262"/>
      <c r="AN19" s="262"/>
      <c r="AO19" s="262"/>
      <c r="AP19" s="262"/>
      <c r="AQ19" s="262"/>
      <c r="AR19" s="262"/>
    </row>
    <row r="20" spans="1:46" x14ac:dyDescent="0.15">
      <c r="A20" s="266"/>
      <c r="B20" s="262"/>
      <c r="C20" s="262"/>
      <c r="D20" s="262"/>
      <c r="E20" s="262"/>
      <c r="F20" s="262"/>
      <c r="G20" s="262"/>
      <c r="H20" s="262"/>
      <c r="I20" s="262"/>
      <c r="J20" s="262"/>
      <c r="K20" s="262"/>
      <c r="L20" s="262"/>
      <c r="M20" s="262"/>
      <c r="N20" s="262"/>
      <c r="O20" s="262"/>
      <c r="P20" s="262"/>
      <c r="Q20" s="262"/>
      <c r="R20" s="262"/>
      <c r="S20" s="262"/>
      <c r="T20" s="262"/>
      <c r="U20" s="262"/>
      <c r="V20" s="262"/>
      <c r="W20" s="262"/>
      <c r="X20" s="262"/>
      <c r="Y20" s="262"/>
      <c r="Z20" s="262"/>
      <c r="AA20" s="262"/>
      <c r="AB20" s="262"/>
      <c r="AC20" s="262"/>
      <c r="AD20" s="262"/>
      <c r="AE20" s="262"/>
      <c r="AF20" s="262"/>
      <c r="AG20" s="262"/>
      <c r="AH20" s="262"/>
      <c r="AI20" s="262"/>
      <c r="AJ20" s="262"/>
      <c r="AK20" s="289"/>
      <c r="AL20" s="290"/>
      <c r="AM20" s="290"/>
      <c r="AN20" s="291"/>
      <c r="AO20" s="292" t="s">
        <v>494</v>
      </c>
      <c r="AP20" s="293" t="s">
        <v>495</v>
      </c>
      <c r="AQ20" s="294" t="s">
        <v>496</v>
      </c>
      <c r="AR20" s="295"/>
    </row>
    <row r="21" spans="1:46" s="301" customFormat="1" x14ac:dyDescent="0.15">
      <c r="A21" s="296"/>
      <c r="B21" s="267"/>
      <c r="C21" s="267"/>
      <c r="D21" s="267"/>
      <c r="E21" s="267"/>
      <c r="F21" s="267"/>
      <c r="G21" s="267"/>
      <c r="H21" s="267"/>
      <c r="I21" s="267"/>
      <c r="J21" s="267"/>
      <c r="K21" s="267"/>
      <c r="L21" s="267"/>
      <c r="M21" s="267"/>
      <c r="N21" s="267"/>
      <c r="O21" s="267"/>
      <c r="P21" s="267"/>
      <c r="Q21" s="267"/>
      <c r="R21" s="267"/>
      <c r="S21" s="267"/>
      <c r="T21" s="267"/>
      <c r="U21" s="267"/>
      <c r="V21" s="267"/>
      <c r="W21" s="267"/>
      <c r="X21" s="267"/>
      <c r="Y21" s="267"/>
      <c r="Z21" s="267"/>
      <c r="AA21" s="267"/>
      <c r="AB21" s="267"/>
      <c r="AC21" s="267"/>
      <c r="AD21" s="267"/>
      <c r="AE21" s="267"/>
      <c r="AF21" s="267"/>
      <c r="AG21" s="267"/>
      <c r="AH21" s="267"/>
      <c r="AI21" s="267"/>
      <c r="AJ21" s="267"/>
      <c r="AK21" s="1136" t="s">
        <v>497</v>
      </c>
      <c r="AL21" s="1137"/>
      <c r="AM21" s="1137"/>
      <c r="AN21" s="1138"/>
      <c r="AO21" s="297">
        <v>49.32</v>
      </c>
      <c r="AP21" s="298">
        <v>26.54</v>
      </c>
      <c r="AQ21" s="299">
        <v>22.78</v>
      </c>
      <c r="AR21" s="267"/>
      <c r="AS21" s="300"/>
      <c r="AT21" s="296"/>
    </row>
    <row r="22" spans="1:46" s="301" customFormat="1" x14ac:dyDescent="0.15">
      <c r="A22" s="296"/>
      <c r="B22" s="267"/>
      <c r="C22" s="267"/>
      <c r="D22" s="267"/>
      <c r="E22" s="267"/>
      <c r="F22" s="267"/>
      <c r="G22" s="267"/>
      <c r="H22" s="267"/>
      <c r="I22" s="267"/>
      <c r="J22" s="267"/>
      <c r="K22" s="267"/>
      <c r="L22" s="267"/>
      <c r="M22" s="267"/>
      <c r="N22" s="267"/>
      <c r="O22" s="267"/>
      <c r="P22" s="267"/>
      <c r="Q22" s="267"/>
      <c r="R22" s="267"/>
      <c r="S22" s="267"/>
      <c r="T22" s="267"/>
      <c r="U22" s="267"/>
      <c r="V22" s="267"/>
      <c r="W22" s="267"/>
      <c r="X22" s="267"/>
      <c r="Y22" s="267"/>
      <c r="Z22" s="267"/>
      <c r="AA22" s="267"/>
      <c r="AB22" s="267"/>
      <c r="AC22" s="267"/>
      <c r="AD22" s="267"/>
      <c r="AE22" s="267"/>
      <c r="AF22" s="267"/>
      <c r="AG22" s="267"/>
      <c r="AH22" s="267"/>
      <c r="AI22" s="267"/>
      <c r="AJ22" s="267"/>
      <c r="AK22" s="1136" t="s">
        <v>498</v>
      </c>
      <c r="AL22" s="1137"/>
      <c r="AM22" s="1137"/>
      <c r="AN22" s="1138"/>
      <c r="AO22" s="302">
        <v>90.7</v>
      </c>
      <c r="AP22" s="303">
        <v>93.9</v>
      </c>
      <c r="AQ22" s="304">
        <v>-3.2</v>
      </c>
      <c r="AR22" s="288"/>
      <c r="AS22" s="300"/>
      <c r="AT22" s="296"/>
    </row>
    <row r="23" spans="1:46" s="301" customFormat="1" x14ac:dyDescent="0.15">
      <c r="A23" s="296"/>
      <c r="B23" s="267"/>
      <c r="C23" s="267"/>
      <c r="D23" s="267"/>
      <c r="E23" s="267"/>
      <c r="F23" s="267"/>
      <c r="G23" s="267"/>
      <c r="H23" s="267"/>
      <c r="I23" s="267"/>
      <c r="J23" s="267"/>
      <c r="K23" s="267"/>
      <c r="L23" s="267"/>
      <c r="M23" s="267"/>
      <c r="N23" s="267"/>
      <c r="O23" s="267"/>
      <c r="P23" s="267"/>
      <c r="Q23" s="267"/>
      <c r="R23" s="267"/>
      <c r="S23" s="267"/>
      <c r="T23" s="267"/>
      <c r="U23" s="267"/>
      <c r="V23" s="267"/>
      <c r="W23" s="267"/>
      <c r="X23" s="267"/>
      <c r="Y23" s="267"/>
      <c r="Z23" s="267"/>
      <c r="AA23" s="267"/>
      <c r="AB23" s="267"/>
      <c r="AC23" s="267"/>
      <c r="AD23" s="267"/>
      <c r="AE23" s="267"/>
      <c r="AF23" s="267"/>
      <c r="AG23" s="267"/>
      <c r="AH23" s="267"/>
      <c r="AI23" s="267"/>
      <c r="AJ23" s="267"/>
      <c r="AK23" s="267"/>
      <c r="AL23" s="267"/>
      <c r="AM23" s="267"/>
      <c r="AN23" s="267"/>
      <c r="AO23" s="267"/>
      <c r="AP23" s="288"/>
      <c r="AQ23" s="288"/>
      <c r="AR23" s="288"/>
      <c r="AS23" s="300"/>
      <c r="AT23" s="296"/>
    </row>
    <row r="24" spans="1:46" s="301" customFormat="1" x14ac:dyDescent="0.15">
      <c r="A24" s="296"/>
      <c r="B24" s="267"/>
      <c r="C24" s="267"/>
      <c r="D24" s="267"/>
      <c r="E24" s="267"/>
      <c r="F24" s="267"/>
      <c r="G24" s="267"/>
      <c r="H24" s="267"/>
      <c r="I24" s="267"/>
      <c r="J24" s="267"/>
      <c r="K24" s="267"/>
      <c r="L24" s="267"/>
      <c r="M24" s="267"/>
      <c r="N24" s="267"/>
      <c r="O24" s="267"/>
      <c r="P24" s="267"/>
      <c r="Q24" s="267"/>
      <c r="R24" s="267"/>
      <c r="S24" s="267"/>
      <c r="T24" s="267"/>
      <c r="U24" s="267"/>
      <c r="V24" s="267"/>
      <c r="W24" s="267"/>
      <c r="X24" s="267"/>
      <c r="Y24" s="267"/>
      <c r="Z24" s="267"/>
      <c r="AA24" s="267"/>
      <c r="AB24" s="267"/>
      <c r="AC24" s="267"/>
      <c r="AD24" s="267"/>
      <c r="AE24" s="267"/>
      <c r="AF24" s="267"/>
      <c r="AG24" s="267"/>
      <c r="AH24" s="267"/>
      <c r="AI24" s="267"/>
      <c r="AJ24" s="267"/>
      <c r="AK24" s="267"/>
      <c r="AL24" s="267"/>
      <c r="AM24" s="267"/>
      <c r="AN24" s="267"/>
      <c r="AO24" s="267"/>
      <c r="AP24" s="288"/>
      <c r="AQ24" s="288"/>
      <c r="AR24" s="288"/>
      <c r="AS24" s="300"/>
      <c r="AT24" s="296"/>
    </row>
    <row r="25" spans="1:46" s="301" customFormat="1" x14ac:dyDescent="0.15">
      <c r="A25" s="305"/>
      <c r="B25" s="306"/>
      <c r="C25" s="306"/>
      <c r="D25" s="306"/>
      <c r="E25" s="306"/>
      <c r="F25" s="306"/>
      <c r="G25" s="306"/>
      <c r="H25" s="306"/>
      <c r="I25" s="306"/>
      <c r="J25" s="306"/>
      <c r="K25" s="306"/>
      <c r="L25" s="306"/>
      <c r="M25" s="306"/>
      <c r="N25" s="306"/>
      <c r="O25" s="306"/>
      <c r="P25" s="306"/>
      <c r="Q25" s="306"/>
      <c r="R25" s="306"/>
      <c r="S25" s="306"/>
      <c r="T25" s="306"/>
      <c r="U25" s="306"/>
      <c r="V25" s="306"/>
      <c r="W25" s="306"/>
      <c r="X25" s="306"/>
      <c r="Y25" s="306"/>
      <c r="Z25" s="306"/>
      <c r="AA25" s="306"/>
      <c r="AB25" s="306"/>
      <c r="AC25" s="306"/>
      <c r="AD25" s="306"/>
      <c r="AE25" s="306"/>
      <c r="AF25" s="306"/>
      <c r="AG25" s="306"/>
      <c r="AH25" s="306"/>
      <c r="AI25" s="306"/>
      <c r="AJ25" s="306"/>
      <c r="AK25" s="306"/>
      <c r="AL25" s="306"/>
      <c r="AM25" s="306"/>
      <c r="AN25" s="306"/>
      <c r="AO25" s="306"/>
      <c r="AP25" s="307"/>
      <c r="AQ25" s="307"/>
      <c r="AR25" s="307"/>
      <c r="AS25" s="308"/>
      <c r="AT25" s="296"/>
    </row>
    <row r="26" spans="1:46" s="301" customFormat="1" x14ac:dyDescent="0.15">
      <c r="A26" s="1129" t="s">
        <v>499</v>
      </c>
      <c r="B26" s="1129"/>
      <c r="C26" s="1129"/>
      <c r="D26" s="1129"/>
      <c r="E26" s="1129"/>
      <c r="F26" s="1129"/>
      <c r="G26" s="1129"/>
      <c r="H26" s="1129"/>
      <c r="I26" s="1129"/>
      <c r="J26" s="1129"/>
      <c r="K26" s="1129"/>
      <c r="L26" s="1129"/>
      <c r="M26" s="1129"/>
      <c r="N26" s="1129"/>
      <c r="O26" s="1129"/>
      <c r="P26" s="1129"/>
      <c r="Q26" s="1129"/>
      <c r="R26" s="1129"/>
      <c r="S26" s="1129"/>
      <c r="T26" s="1129"/>
      <c r="U26" s="1129"/>
      <c r="V26" s="1129"/>
      <c r="W26" s="1129"/>
      <c r="X26" s="1129"/>
      <c r="Y26" s="1129"/>
      <c r="Z26" s="1129"/>
      <c r="AA26" s="1129"/>
      <c r="AB26" s="1129"/>
      <c r="AC26" s="1129"/>
      <c r="AD26" s="1129"/>
      <c r="AE26" s="1129"/>
      <c r="AF26" s="1129"/>
      <c r="AG26" s="1129"/>
      <c r="AH26" s="1129"/>
      <c r="AI26" s="1129"/>
      <c r="AJ26" s="1129"/>
      <c r="AK26" s="1129"/>
      <c r="AL26" s="1129"/>
      <c r="AM26" s="1129"/>
      <c r="AN26" s="1129"/>
      <c r="AO26" s="1129"/>
      <c r="AP26" s="1129"/>
      <c r="AQ26" s="1129"/>
      <c r="AR26" s="1129"/>
      <c r="AS26" s="1129"/>
      <c r="AT26" s="267"/>
    </row>
    <row r="27" spans="1:46" x14ac:dyDescent="0.15">
      <c r="A27" s="309"/>
      <c r="AO27" s="262"/>
      <c r="AP27" s="262"/>
      <c r="AQ27" s="262"/>
      <c r="AR27" s="262"/>
      <c r="AS27" s="262"/>
      <c r="AT27" s="262"/>
    </row>
    <row r="28" spans="1:46" ht="17.25" x14ac:dyDescent="0.15">
      <c r="A28" s="263" t="s">
        <v>500</v>
      </c>
      <c r="B28" s="264"/>
      <c r="C28" s="264"/>
      <c r="D28" s="264"/>
      <c r="E28" s="264"/>
      <c r="F28" s="264"/>
      <c r="G28" s="264"/>
      <c r="H28" s="264"/>
      <c r="I28" s="264"/>
      <c r="J28" s="264"/>
      <c r="K28" s="264"/>
      <c r="L28" s="264"/>
      <c r="M28" s="264"/>
      <c r="N28" s="264"/>
      <c r="O28" s="264"/>
      <c r="P28" s="264"/>
      <c r="Q28" s="264"/>
      <c r="R28" s="264"/>
      <c r="S28" s="264"/>
      <c r="T28" s="264"/>
      <c r="U28" s="264"/>
      <c r="V28" s="264"/>
      <c r="W28" s="264"/>
      <c r="X28" s="264"/>
      <c r="Y28" s="264"/>
      <c r="Z28" s="264"/>
      <c r="AA28" s="264"/>
      <c r="AB28" s="264"/>
      <c r="AC28" s="264"/>
      <c r="AD28" s="264"/>
      <c r="AE28" s="264"/>
      <c r="AF28" s="264"/>
      <c r="AG28" s="264"/>
      <c r="AH28" s="264"/>
      <c r="AI28" s="264"/>
      <c r="AJ28" s="264"/>
      <c r="AK28" s="264"/>
      <c r="AL28" s="264"/>
      <c r="AM28" s="264"/>
      <c r="AN28" s="264"/>
      <c r="AO28" s="264"/>
      <c r="AP28" s="264"/>
      <c r="AQ28" s="264"/>
      <c r="AR28" s="264"/>
      <c r="AS28" s="310"/>
    </row>
    <row r="29" spans="1:46" x14ac:dyDescent="0.15">
      <c r="A29" s="266"/>
      <c r="B29" s="262"/>
      <c r="C29" s="262"/>
      <c r="D29" s="262"/>
      <c r="E29" s="262"/>
      <c r="F29" s="262"/>
      <c r="G29" s="262"/>
      <c r="H29" s="262"/>
      <c r="I29" s="262"/>
      <c r="J29" s="262"/>
      <c r="K29" s="262"/>
      <c r="L29" s="262"/>
      <c r="M29" s="262"/>
      <c r="N29" s="262"/>
      <c r="O29" s="262"/>
      <c r="P29" s="262"/>
      <c r="Q29" s="262"/>
      <c r="R29" s="262"/>
      <c r="S29" s="262"/>
      <c r="T29" s="262"/>
      <c r="U29" s="262"/>
      <c r="V29" s="262"/>
      <c r="W29" s="262"/>
      <c r="X29" s="262"/>
      <c r="Y29" s="262"/>
      <c r="Z29" s="262"/>
      <c r="AA29" s="262"/>
      <c r="AB29" s="262"/>
      <c r="AC29" s="262"/>
      <c r="AD29" s="262"/>
      <c r="AE29" s="262"/>
      <c r="AF29" s="262"/>
      <c r="AG29" s="262"/>
      <c r="AH29" s="262"/>
      <c r="AI29" s="262"/>
      <c r="AJ29" s="262"/>
      <c r="AK29" s="267" t="s">
        <v>501</v>
      </c>
      <c r="AL29" s="267"/>
      <c r="AM29" s="267"/>
      <c r="AN29" s="267"/>
      <c r="AO29" s="262"/>
      <c r="AP29" s="262"/>
      <c r="AQ29" s="262"/>
      <c r="AR29" s="262"/>
      <c r="AS29" s="311"/>
    </row>
    <row r="30" spans="1:46" ht="13.5" customHeight="1" x14ac:dyDescent="0.15">
      <c r="A30" s="266"/>
      <c r="B30" s="262"/>
      <c r="C30" s="262"/>
      <c r="D30" s="262"/>
      <c r="E30" s="262"/>
      <c r="F30" s="262"/>
      <c r="G30" s="262"/>
      <c r="H30" s="262"/>
      <c r="I30" s="262"/>
      <c r="J30" s="262"/>
      <c r="K30" s="262"/>
      <c r="L30" s="262"/>
      <c r="M30" s="262"/>
      <c r="N30" s="262"/>
      <c r="O30" s="262"/>
      <c r="P30" s="262"/>
      <c r="Q30" s="262"/>
      <c r="R30" s="262"/>
      <c r="S30" s="262"/>
      <c r="T30" s="262"/>
      <c r="U30" s="262"/>
      <c r="V30" s="262"/>
      <c r="W30" s="262"/>
      <c r="X30" s="262"/>
      <c r="Y30" s="262"/>
      <c r="Z30" s="262"/>
      <c r="AA30" s="262"/>
      <c r="AB30" s="262"/>
      <c r="AC30" s="262"/>
      <c r="AD30" s="262"/>
      <c r="AE30" s="262"/>
      <c r="AF30" s="262"/>
      <c r="AG30" s="262"/>
      <c r="AH30" s="262"/>
      <c r="AI30" s="262"/>
      <c r="AJ30" s="262"/>
      <c r="AK30" s="269"/>
      <c r="AL30" s="270"/>
      <c r="AM30" s="270"/>
      <c r="AN30" s="271"/>
      <c r="AO30" s="1118" t="s">
        <v>480</v>
      </c>
      <c r="AP30" s="272"/>
      <c r="AQ30" s="273" t="s">
        <v>481</v>
      </c>
      <c r="AR30" s="274"/>
    </row>
    <row r="31" spans="1:46" x14ac:dyDescent="0.15">
      <c r="A31" s="266"/>
      <c r="B31" s="262"/>
      <c r="C31" s="262"/>
      <c r="D31" s="262"/>
      <c r="E31" s="262"/>
      <c r="F31" s="262"/>
      <c r="G31" s="262"/>
      <c r="H31" s="262"/>
      <c r="I31" s="262"/>
      <c r="J31" s="262"/>
      <c r="K31" s="262"/>
      <c r="L31" s="262"/>
      <c r="M31" s="262"/>
      <c r="N31" s="262"/>
      <c r="O31" s="262"/>
      <c r="P31" s="262"/>
      <c r="Q31" s="262"/>
      <c r="R31" s="262"/>
      <c r="S31" s="262"/>
      <c r="T31" s="262"/>
      <c r="U31" s="262"/>
      <c r="V31" s="262"/>
      <c r="W31" s="262"/>
      <c r="X31" s="262"/>
      <c r="Y31" s="262"/>
      <c r="Z31" s="262"/>
      <c r="AA31" s="262"/>
      <c r="AB31" s="262"/>
      <c r="AC31" s="262"/>
      <c r="AD31" s="262"/>
      <c r="AE31" s="262"/>
      <c r="AF31" s="262"/>
      <c r="AG31" s="262"/>
      <c r="AH31" s="262"/>
      <c r="AI31" s="262"/>
      <c r="AJ31" s="262"/>
      <c r="AK31" s="275"/>
      <c r="AL31" s="276"/>
      <c r="AM31" s="276"/>
      <c r="AN31" s="277"/>
      <c r="AO31" s="1119"/>
      <c r="AP31" s="278" t="s">
        <v>482</v>
      </c>
      <c r="AQ31" s="279" t="s">
        <v>483</v>
      </c>
      <c r="AR31" s="280" t="s">
        <v>484</v>
      </c>
    </row>
    <row r="32" spans="1:46" ht="27" customHeight="1" x14ac:dyDescent="0.15">
      <c r="A32" s="266"/>
      <c r="B32" s="262"/>
      <c r="C32" s="262"/>
      <c r="D32" s="262"/>
      <c r="E32" s="262"/>
      <c r="F32" s="262"/>
      <c r="G32" s="262"/>
      <c r="H32" s="262"/>
      <c r="I32" s="262"/>
      <c r="J32" s="262"/>
      <c r="K32" s="262"/>
      <c r="L32" s="262"/>
      <c r="M32" s="262"/>
      <c r="N32" s="262"/>
      <c r="O32" s="262"/>
      <c r="P32" s="262"/>
      <c r="Q32" s="262"/>
      <c r="R32" s="262"/>
      <c r="S32" s="262"/>
      <c r="T32" s="262"/>
      <c r="U32" s="262"/>
      <c r="V32" s="262"/>
      <c r="W32" s="262"/>
      <c r="X32" s="262"/>
      <c r="Y32" s="262"/>
      <c r="Z32" s="262"/>
      <c r="AA32" s="262"/>
      <c r="AB32" s="262"/>
      <c r="AC32" s="262"/>
      <c r="AD32" s="262"/>
      <c r="AE32" s="262"/>
      <c r="AF32" s="262"/>
      <c r="AG32" s="262"/>
      <c r="AH32" s="262"/>
      <c r="AI32" s="262"/>
      <c r="AJ32" s="262"/>
      <c r="AK32" s="1120" t="s">
        <v>502</v>
      </c>
      <c r="AL32" s="1121"/>
      <c r="AM32" s="1121"/>
      <c r="AN32" s="1122"/>
      <c r="AO32" s="312">
        <v>293184</v>
      </c>
      <c r="AP32" s="312">
        <v>361509</v>
      </c>
      <c r="AQ32" s="313">
        <v>170830</v>
      </c>
      <c r="AR32" s="314">
        <v>111.6</v>
      </c>
    </row>
    <row r="33" spans="1:46" ht="13.5" customHeight="1" x14ac:dyDescent="0.15">
      <c r="A33" s="266"/>
      <c r="B33" s="262"/>
      <c r="C33" s="262"/>
      <c r="D33" s="262"/>
      <c r="E33" s="262"/>
      <c r="F33" s="262"/>
      <c r="G33" s="262"/>
      <c r="H33" s="262"/>
      <c r="I33" s="262"/>
      <c r="J33" s="262"/>
      <c r="K33" s="262"/>
      <c r="L33" s="262"/>
      <c r="M33" s="262"/>
      <c r="N33" s="262"/>
      <c r="O33" s="262"/>
      <c r="P33" s="262"/>
      <c r="Q33" s="262"/>
      <c r="R33" s="262"/>
      <c r="S33" s="262"/>
      <c r="T33" s="262"/>
      <c r="U33" s="262"/>
      <c r="V33" s="262"/>
      <c r="W33" s="262"/>
      <c r="X33" s="262"/>
      <c r="Y33" s="262"/>
      <c r="Z33" s="262"/>
      <c r="AA33" s="262"/>
      <c r="AB33" s="262"/>
      <c r="AC33" s="262"/>
      <c r="AD33" s="262"/>
      <c r="AE33" s="262"/>
      <c r="AF33" s="262"/>
      <c r="AG33" s="262"/>
      <c r="AH33" s="262"/>
      <c r="AI33" s="262"/>
      <c r="AJ33" s="262"/>
      <c r="AK33" s="1120" t="s">
        <v>503</v>
      </c>
      <c r="AL33" s="1121"/>
      <c r="AM33" s="1121"/>
      <c r="AN33" s="1122"/>
      <c r="AO33" s="312" t="s">
        <v>488</v>
      </c>
      <c r="AP33" s="312" t="s">
        <v>488</v>
      </c>
      <c r="AQ33" s="313" t="s">
        <v>488</v>
      </c>
      <c r="AR33" s="314" t="s">
        <v>488</v>
      </c>
    </row>
    <row r="34" spans="1:46" ht="27" customHeight="1" x14ac:dyDescent="0.15">
      <c r="A34" s="266"/>
      <c r="B34" s="262"/>
      <c r="C34" s="262"/>
      <c r="D34" s="262"/>
      <c r="E34" s="262"/>
      <c r="F34" s="262"/>
      <c r="G34" s="262"/>
      <c r="H34" s="262"/>
      <c r="I34" s="262"/>
      <c r="J34" s="262"/>
      <c r="K34" s="262"/>
      <c r="L34" s="262"/>
      <c r="M34" s="262"/>
      <c r="N34" s="262"/>
      <c r="O34" s="262"/>
      <c r="P34" s="262"/>
      <c r="Q34" s="262"/>
      <c r="R34" s="262"/>
      <c r="S34" s="262"/>
      <c r="T34" s="262"/>
      <c r="U34" s="262"/>
      <c r="V34" s="262"/>
      <c r="W34" s="262"/>
      <c r="X34" s="262"/>
      <c r="Y34" s="262"/>
      <c r="Z34" s="262"/>
      <c r="AA34" s="262"/>
      <c r="AB34" s="262"/>
      <c r="AC34" s="262"/>
      <c r="AD34" s="262"/>
      <c r="AE34" s="262"/>
      <c r="AF34" s="262"/>
      <c r="AG34" s="262"/>
      <c r="AH34" s="262"/>
      <c r="AI34" s="262"/>
      <c r="AJ34" s="262"/>
      <c r="AK34" s="1120" t="s">
        <v>504</v>
      </c>
      <c r="AL34" s="1121"/>
      <c r="AM34" s="1121"/>
      <c r="AN34" s="1122"/>
      <c r="AO34" s="312" t="s">
        <v>488</v>
      </c>
      <c r="AP34" s="312" t="s">
        <v>488</v>
      </c>
      <c r="AQ34" s="313" t="s">
        <v>488</v>
      </c>
      <c r="AR34" s="314" t="s">
        <v>488</v>
      </c>
    </row>
    <row r="35" spans="1:46" ht="27" customHeight="1" x14ac:dyDescent="0.15">
      <c r="A35" s="266"/>
      <c r="B35" s="262"/>
      <c r="C35" s="262"/>
      <c r="D35" s="262"/>
      <c r="E35" s="262"/>
      <c r="F35" s="262"/>
      <c r="G35" s="262"/>
      <c r="H35" s="262"/>
      <c r="I35" s="262"/>
      <c r="J35" s="262"/>
      <c r="K35" s="262"/>
      <c r="L35" s="262"/>
      <c r="M35" s="262"/>
      <c r="N35" s="262"/>
      <c r="O35" s="262"/>
      <c r="P35" s="262"/>
      <c r="Q35" s="262"/>
      <c r="R35" s="262"/>
      <c r="S35" s="262"/>
      <c r="T35" s="262"/>
      <c r="U35" s="262"/>
      <c r="V35" s="262"/>
      <c r="W35" s="262"/>
      <c r="X35" s="262"/>
      <c r="Y35" s="262"/>
      <c r="Z35" s="262"/>
      <c r="AA35" s="262"/>
      <c r="AB35" s="262"/>
      <c r="AC35" s="262"/>
      <c r="AD35" s="262"/>
      <c r="AE35" s="262"/>
      <c r="AF35" s="262"/>
      <c r="AG35" s="262"/>
      <c r="AH35" s="262"/>
      <c r="AI35" s="262"/>
      <c r="AJ35" s="262"/>
      <c r="AK35" s="1120" t="s">
        <v>505</v>
      </c>
      <c r="AL35" s="1121"/>
      <c r="AM35" s="1121"/>
      <c r="AN35" s="1122"/>
      <c r="AO35" s="312">
        <v>30120</v>
      </c>
      <c r="AP35" s="312">
        <v>37139</v>
      </c>
      <c r="AQ35" s="313">
        <v>32606</v>
      </c>
      <c r="AR35" s="314">
        <v>13.9</v>
      </c>
    </row>
    <row r="36" spans="1:46" ht="27" customHeight="1" x14ac:dyDescent="0.15">
      <c r="A36" s="266"/>
      <c r="B36" s="262"/>
      <c r="C36" s="262"/>
      <c r="D36" s="262"/>
      <c r="E36" s="262"/>
      <c r="F36" s="262"/>
      <c r="G36" s="262"/>
      <c r="H36" s="262"/>
      <c r="I36" s="262"/>
      <c r="J36" s="262"/>
      <c r="K36" s="262"/>
      <c r="L36" s="262"/>
      <c r="M36" s="262"/>
      <c r="N36" s="262"/>
      <c r="O36" s="262"/>
      <c r="P36" s="262"/>
      <c r="Q36" s="262"/>
      <c r="R36" s="262"/>
      <c r="S36" s="262"/>
      <c r="T36" s="262"/>
      <c r="U36" s="262"/>
      <c r="V36" s="262"/>
      <c r="W36" s="262"/>
      <c r="X36" s="262"/>
      <c r="Y36" s="262"/>
      <c r="Z36" s="262"/>
      <c r="AA36" s="262"/>
      <c r="AB36" s="262"/>
      <c r="AC36" s="262"/>
      <c r="AD36" s="262"/>
      <c r="AE36" s="262"/>
      <c r="AF36" s="262"/>
      <c r="AG36" s="262"/>
      <c r="AH36" s="262"/>
      <c r="AI36" s="262"/>
      <c r="AJ36" s="262"/>
      <c r="AK36" s="1120" t="s">
        <v>506</v>
      </c>
      <c r="AL36" s="1121"/>
      <c r="AM36" s="1121"/>
      <c r="AN36" s="1122"/>
      <c r="AO36" s="312">
        <v>10754</v>
      </c>
      <c r="AP36" s="312">
        <v>13260</v>
      </c>
      <c r="AQ36" s="313">
        <v>4875</v>
      </c>
      <c r="AR36" s="314">
        <v>172</v>
      </c>
    </row>
    <row r="37" spans="1:46" ht="13.5" customHeight="1" x14ac:dyDescent="0.15">
      <c r="A37" s="266"/>
      <c r="B37" s="262"/>
      <c r="C37" s="262"/>
      <c r="D37" s="262"/>
      <c r="E37" s="262"/>
      <c r="F37" s="262"/>
      <c r="G37" s="262"/>
      <c r="H37" s="262"/>
      <c r="I37" s="262"/>
      <c r="J37" s="262"/>
      <c r="K37" s="262"/>
      <c r="L37" s="262"/>
      <c r="M37" s="262"/>
      <c r="N37" s="262"/>
      <c r="O37" s="262"/>
      <c r="P37" s="262"/>
      <c r="Q37" s="262"/>
      <c r="R37" s="262"/>
      <c r="S37" s="262"/>
      <c r="T37" s="262"/>
      <c r="U37" s="262"/>
      <c r="V37" s="262"/>
      <c r="W37" s="262"/>
      <c r="X37" s="262"/>
      <c r="Y37" s="262"/>
      <c r="Z37" s="262"/>
      <c r="AA37" s="262"/>
      <c r="AB37" s="262"/>
      <c r="AC37" s="262"/>
      <c r="AD37" s="262"/>
      <c r="AE37" s="262"/>
      <c r="AF37" s="262"/>
      <c r="AG37" s="262"/>
      <c r="AH37" s="262"/>
      <c r="AI37" s="262"/>
      <c r="AJ37" s="262"/>
      <c r="AK37" s="1120" t="s">
        <v>507</v>
      </c>
      <c r="AL37" s="1121"/>
      <c r="AM37" s="1121"/>
      <c r="AN37" s="1122"/>
      <c r="AO37" s="312" t="s">
        <v>488</v>
      </c>
      <c r="AP37" s="312" t="s">
        <v>488</v>
      </c>
      <c r="AQ37" s="313">
        <v>993</v>
      </c>
      <c r="AR37" s="314" t="s">
        <v>488</v>
      </c>
    </row>
    <row r="38" spans="1:46" ht="27" customHeight="1" x14ac:dyDescent="0.15">
      <c r="A38" s="266"/>
      <c r="B38" s="262"/>
      <c r="C38" s="262"/>
      <c r="D38" s="262"/>
      <c r="E38" s="262"/>
      <c r="F38" s="262"/>
      <c r="G38" s="262"/>
      <c r="H38" s="262"/>
      <c r="I38" s="262"/>
      <c r="J38" s="262"/>
      <c r="K38" s="262"/>
      <c r="L38" s="262"/>
      <c r="M38" s="262"/>
      <c r="N38" s="262"/>
      <c r="O38" s="262"/>
      <c r="P38" s="262"/>
      <c r="Q38" s="262"/>
      <c r="R38" s="262"/>
      <c r="S38" s="262"/>
      <c r="T38" s="262"/>
      <c r="U38" s="262"/>
      <c r="V38" s="262"/>
      <c r="W38" s="262"/>
      <c r="X38" s="262"/>
      <c r="Y38" s="262"/>
      <c r="Z38" s="262"/>
      <c r="AA38" s="262"/>
      <c r="AB38" s="262"/>
      <c r="AC38" s="262"/>
      <c r="AD38" s="262"/>
      <c r="AE38" s="262"/>
      <c r="AF38" s="262"/>
      <c r="AG38" s="262"/>
      <c r="AH38" s="262"/>
      <c r="AI38" s="262"/>
      <c r="AJ38" s="262"/>
      <c r="AK38" s="1123" t="s">
        <v>508</v>
      </c>
      <c r="AL38" s="1124"/>
      <c r="AM38" s="1124"/>
      <c r="AN38" s="1125"/>
      <c r="AO38" s="315">
        <v>89</v>
      </c>
      <c r="AP38" s="315">
        <v>110</v>
      </c>
      <c r="AQ38" s="316">
        <v>50</v>
      </c>
      <c r="AR38" s="304">
        <v>120</v>
      </c>
      <c r="AS38" s="311"/>
    </row>
    <row r="39" spans="1:46" x14ac:dyDescent="0.15">
      <c r="A39" s="266"/>
      <c r="B39" s="262"/>
      <c r="C39" s="262"/>
      <c r="D39" s="262"/>
      <c r="E39" s="262"/>
      <c r="F39" s="262"/>
      <c r="G39" s="262"/>
      <c r="H39" s="262"/>
      <c r="I39" s="262"/>
      <c r="J39" s="262"/>
      <c r="K39" s="262"/>
      <c r="L39" s="262"/>
      <c r="M39" s="262"/>
      <c r="N39" s="262"/>
      <c r="O39" s="262"/>
      <c r="P39" s="262"/>
      <c r="Q39" s="262"/>
      <c r="R39" s="262"/>
      <c r="S39" s="262"/>
      <c r="T39" s="262"/>
      <c r="U39" s="262"/>
      <c r="V39" s="262"/>
      <c r="W39" s="262"/>
      <c r="X39" s="262"/>
      <c r="Y39" s="262"/>
      <c r="Z39" s="262"/>
      <c r="AA39" s="262"/>
      <c r="AB39" s="262"/>
      <c r="AC39" s="262"/>
      <c r="AD39" s="262"/>
      <c r="AE39" s="262"/>
      <c r="AF39" s="262"/>
      <c r="AG39" s="262"/>
      <c r="AH39" s="262"/>
      <c r="AI39" s="262"/>
      <c r="AJ39" s="262"/>
      <c r="AK39" s="1123" t="s">
        <v>509</v>
      </c>
      <c r="AL39" s="1124"/>
      <c r="AM39" s="1124"/>
      <c r="AN39" s="1125"/>
      <c r="AO39" s="312">
        <v>-1535</v>
      </c>
      <c r="AP39" s="312">
        <v>-1893</v>
      </c>
      <c r="AQ39" s="313">
        <v>-6626</v>
      </c>
      <c r="AR39" s="314">
        <v>-71.400000000000006</v>
      </c>
      <c r="AS39" s="311"/>
    </row>
    <row r="40" spans="1:46" ht="27" customHeight="1" x14ac:dyDescent="0.15">
      <c r="A40" s="266"/>
      <c r="B40" s="262"/>
      <c r="C40" s="262"/>
      <c r="D40" s="262"/>
      <c r="E40" s="262"/>
      <c r="F40" s="262"/>
      <c r="G40" s="262"/>
      <c r="H40" s="262"/>
      <c r="I40" s="262"/>
      <c r="J40" s="262"/>
      <c r="K40" s="262"/>
      <c r="L40" s="262"/>
      <c r="M40" s="262"/>
      <c r="N40" s="262"/>
      <c r="O40" s="262"/>
      <c r="P40" s="262"/>
      <c r="Q40" s="262"/>
      <c r="R40" s="262"/>
      <c r="S40" s="262"/>
      <c r="T40" s="262"/>
      <c r="U40" s="262"/>
      <c r="V40" s="262"/>
      <c r="W40" s="262"/>
      <c r="X40" s="262"/>
      <c r="Y40" s="262"/>
      <c r="Z40" s="262"/>
      <c r="AA40" s="262"/>
      <c r="AB40" s="262"/>
      <c r="AC40" s="262"/>
      <c r="AD40" s="262"/>
      <c r="AE40" s="262"/>
      <c r="AF40" s="262"/>
      <c r="AG40" s="262"/>
      <c r="AH40" s="262"/>
      <c r="AI40" s="262"/>
      <c r="AJ40" s="262"/>
      <c r="AK40" s="1120" t="s">
        <v>510</v>
      </c>
      <c r="AL40" s="1121"/>
      <c r="AM40" s="1121"/>
      <c r="AN40" s="1122"/>
      <c r="AO40" s="312">
        <v>-247446</v>
      </c>
      <c r="AP40" s="312">
        <v>-305112</v>
      </c>
      <c r="AQ40" s="313">
        <v>-145454</v>
      </c>
      <c r="AR40" s="314">
        <v>109.8</v>
      </c>
      <c r="AS40" s="311"/>
    </row>
    <row r="41" spans="1:46" x14ac:dyDescent="0.15">
      <c r="A41" s="266"/>
      <c r="B41" s="262"/>
      <c r="C41" s="262"/>
      <c r="D41" s="262"/>
      <c r="E41" s="262"/>
      <c r="F41" s="262"/>
      <c r="G41" s="262"/>
      <c r="H41" s="262"/>
      <c r="I41" s="262"/>
      <c r="J41" s="262"/>
      <c r="K41" s="262"/>
      <c r="L41" s="262"/>
      <c r="M41" s="262"/>
      <c r="N41" s="262"/>
      <c r="O41" s="262"/>
      <c r="P41" s="262"/>
      <c r="Q41" s="262"/>
      <c r="R41" s="262"/>
      <c r="S41" s="262"/>
      <c r="T41" s="262"/>
      <c r="U41" s="262"/>
      <c r="V41" s="262"/>
      <c r="W41" s="262"/>
      <c r="X41" s="262"/>
      <c r="Y41" s="262"/>
      <c r="Z41" s="262"/>
      <c r="AA41" s="262"/>
      <c r="AB41" s="262"/>
      <c r="AC41" s="262"/>
      <c r="AD41" s="262"/>
      <c r="AE41" s="262"/>
      <c r="AF41" s="262"/>
      <c r="AG41" s="262"/>
      <c r="AH41" s="262"/>
      <c r="AI41" s="262"/>
      <c r="AJ41" s="262"/>
      <c r="AK41" s="1126" t="s">
        <v>288</v>
      </c>
      <c r="AL41" s="1127"/>
      <c r="AM41" s="1127"/>
      <c r="AN41" s="1128"/>
      <c r="AO41" s="312">
        <v>85166</v>
      </c>
      <c r="AP41" s="312">
        <v>105014</v>
      </c>
      <c r="AQ41" s="313">
        <v>57274</v>
      </c>
      <c r="AR41" s="314">
        <v>83.4</v>
      </c>
      <c r="AS41" s="311"/>
    </row>
    <row r="42" spans="1:46" x14ac:dyDescent="0.15">
      <c r="A42" s="266"/>
      <c r="B42" s="262"/>
      <c r="C42" s="262"/>
      <c r="D42" s="262"/>
      <c r="E42" s="262"/>
      <c r="F42" s="262"/>
      <c r="G42" s="262"/>
      <c r="H42" s="262"/>
      <c r="I42" s="262"/>
      <c r="J42" s="262"/>
      <c r="K42" s="262"/>
      <c r="L42" s="262"/>
      <c r="M42" s="262"/>
      <c r="N42" s="262"/>
      <c r="O42" s="262"/>
      <c r="P42" s="262"/>
      <c r="Q42" s="262"/>
      <c r="R42" s="262"/>
      <c r="S42" s="262"/>
      <c r="T42" s="262"/>
      <c r="U42" s="262"/>
      <c r="V42" s="262"/>
      <c r="W42" s="262"/>
      <c r="X42" s="262"/>
      <c r="Y42" s="262"/>
      <c r="Z42" s="262"/>
      <c r="AA42" s="262"/>
      <c r="AB42" s="262"/>
      <c r="AC42" s="262"/>
      <c r="AD42" s="262"/>
      <c r="AE42" s="262"/>
      <c r="AF42" s="262"/>
      <c r="AG42" s="262"/>
      <c r="AH42" s="262"/>
      <c r="AI42" s="262"/>
      <c r="AJ42" s="262"/>
      <c r="AK42" s="317"/>
      <c r="AL42" s="262"/>
      <c r="AM42" s="262"/>
      <c r="AN42" s="262"/>
      <c r="AO42" s="262"/>
      <c r="AP42" s="262"/>
      <c r="AQ42" s="288"/>
      <c r="AR42" s="288"/>
      <c r="AS42" s="311"/>
    </row>
    <row r="43" spans="1:46" x14ac:dyDescent="0.15">
      <c r="A43" s="266"/>
      <c r="B43" s="262"/>
      <c r="C43" s="262"/>
      <c r="D43" s="262"/>
      <c r="E43" s="262"/>
      <c r="F43" s="262"/>
      <c r="G43" s="262"/>
      <c r="H43" s="262"/>
      <c r="I43" s="262"/>
      <c r="J43" s="262"/>
      <c r="K43" s="262"/>
      <c r="L43" s="262"/>
      <c r="M43" s="262"/>
      <c r="N43" s="262"/>
      <c r="O43" s="262"/>
      <c r="P43" s="262"/>
      <c r="Q43" s="262"/>
      <c r="R43" s="262"/>
      <c r="S43" s="262"/>
      <c r="T43" s="262"/>
      <c r="U43" s="262"/>
      <c r="V43" s="262"/>
      <c r="W43" s="262"/>
      <c r="X43" s="262"/>
      <c r="Y43" s="262"/>
      <c r="Z43" s="262"/>
      <c r="AA43" s="262"/>
      <c r="AB43" s="262"/>
      <c r="AC43" s="262"/>
      <c r="AD43" s="262"/>
      <c r="AE43" s="262"/>
      <c r="AF43" s="262"/>
      <c r="AG43" s="262"/>
      <c r="AH43" s="262"/>
      <c r="AI43" s="262"/>
      <c r="AJ43" s="262"/>
      <c r="AK43" s="262"/>
      <c r="AL43" s="262"/>
      <c r="AM43" s="262"/>
      <c r="AN43" s="262"/>
      <c r="AO43" s="262"/>
      <c r="AP43" s="318"/>
      <c r="AQ43" s="288"/>
      <c r="AR43" s="262"/>
      <c r="AS43" s="311"/>
    </row>
    <row r="44" spans="1:46" x14ac:dyDescent="0.15">
      <c r="A44" s="266"/>
      <c r="B44" s="262"/>
      <c r="C44" s="262"/>
      <c r="D44" s="262"/>
      <c r="E44" s="262"/>
      <c r="F44" s="262"/>
      <c r="G44" s="262"/>
      <c r="H44" s="262"/>
      <c r="I44" s="262"/>
      <c r="J44" s="262"/>
      <c r="K44" s="262"/>
      <c r="L44" s="262"/>
      <c r="M44" s="262"/>
      <c r="N44" s="262"/>
      <c r="O44" s="262"/>
      <c r="P44" s="262"/>
      <c r="Q44" s="262"/>
      <c r="R44" s="262"/>
      <c r="S44" s="262"/>
      <c r="T44" s="262"/>
      <c r="U44" s="262"/>
      <c r="V44" s="262"/>
      <c r="W44" s="262"/>
      <c r="X44" s="262"/>
      <c r="Y44" s="262"/>
      <c r="Z44" s="262"/>
      <c r="AA44" s="262"/>
      <c r="AB44" s="262"/>
      <c r="AC44" s="262"/>
      <c r="AD44" s="262"/>
      <c r="AE44" s="262"/>
      <c r="AF44" s="262"/>
      <c r="AG44" s="262"/>
      <c r="AH44" s="262"/>
      <c r="AI44" s="262"/>
      <c r="AJ44" s="262"/>
      <c r="AK44" s="262"/>
      <c r="AL44" s="262"/>
      <c r="AM44" s="262"/>
      <c r="AN44" s="262"/>
      <c r="AO44" s="262"/>
      <c r="AP44" s="262"/>
      <c r="AQ44" s="288"/>
      <c r="AR44" s="262"/>
    </row>
    <row r="45" spans="1:46" x14ac:dyDescent="0.15">
      <c r="A45" s="264"/>
      <c r="B45" s="264"/>
      <c r="C45" s="264"/>
      <c r="D45" s="264"/>
      <c r="E45" s="264"/>
      <c r="F45" s="264"/>
      <c r="G45" s="264"/>
      <c r="H45" s="264"/>
      <c r="I45" s="264"/>
      <c r="J45" s="264"/>
      <c r="K45" s="264"/>
      <c r="L45" s="264"/>
      <c r="M45" s="264"/>
      <c r="N45" s="264"/>
      <c r="O45" s="264"/>
      <c r="P45" s="264"/>
      <c r="Q45" s="264"/>
      <c r="R45" s="264"/>
      <c r="S45" s="264"/>
      <c r="T45" s="264"/>
      <c r="U45" s="264"/>
      <c r="V45" s="264"/>
      <c r="W45" s="264"/>
      <c r="X45" s="264"/>
      <c r="Y45" s="264"/>
      <c r="Z45" s="264"/>
      <c r="AA45" s="264"/>
      <c r="AB45" s="264"/>
      <c r="AC45" s="264"/>
      <c r="AD45" s="264"/>
      <c r="AE45" s="264"/>
      <c r="AF45" s="264"/>
      <c r="AG45" s="264"/>
      <c r="AH45" s="264"/>
      <c r="AI45" s="264"/>
      <c r="AJ45" s="264"/>
      <c r="AK45" s="264"/>
      <c r="AL45" s="264"/>
      <c r="AM45" s="264"/>
      <c r="AN45" s="264"/>
      <c r="AO45" s="264"/>
      <c r="AP45" s="264"/>
      <c r="AQ45" s="319"/>
      <c r="AR45" s="264"/>
      <c r="AS45" s="264"/>
      <c r="AT45" s="262"/>
    </row>
    <row r="46" spans="1:46" x14ac:dyDescent="0.15">
      <c r="A46" s="320"/>
      <c r="B46" s="320"/>
      <c r="C46" s="320"/>
      <c r="D46" s="320"/>
      <c r="E46" s="320"/>
      <c r="F46" s="320"/>
      <c r="G46" s="320"/>
      <c r="H46" s="320"/>
      <c r="I46" s="320"/>
      <c r="J46" s="320"/>
      <c r="K46" s="320"/>
      <c r="L46" s="320"/>
      <c r="M46" s="320"/>
      <c r="N46" s="320"/>
      <c r="O46" s="320"/>
      <c r="P46" s="320"/>
      <c r="Q46" s="320"/>
      <c r="R46" s="320"/>
      <c r="S46" s="320"/>
      <c r="T46" s="320"/>
      <c r="U46" s="320"/>
      <c r="V46" s="320"/>
      <c r="W46" s="320"/>
      <c r="X46" s="320"/>
      <c r="Y46" s="320"/>
      <c r="Z46" s="320"/>
      <c r="AA46" s="320"/>
      <c r="AB46" s="320"/>
      <c r="AC46" s="320"/>
      <c r="AD46" s="320"/>
      <c r="AE46" s="320"/>
      <c r="AF46" s="320"/>
      <c r="AG46" s="320"/>
      <c r="AH46" s="320"/>
      <c r="AI46" s="320"/>
      <c r="AJ46" s="320"/>
      <c r="AK46" s="320"/>
      <c r="AL46" s="320"/>
      <c r="AM46" s="320"/>
      <c r="AN46" s="320"/>
      <c r="AO46" s="320"/>
      <c r="AP46" s="320"/>
      <c r="AQ46" s="320"/>
      <c r="AR46" s="320"/>
      <c r="AS46" s="320"/>
      <c r="AT46" s="262"/>
    </row>
    <row r="47" spans="1:46" ht="17.25" customHeight="1" x14ac:dyDescent="0.15">
      <c r="A47" s="321" t="s">
        <v>511</v>
      </c>
      <c r="B47" s="262"/>
      <c r="C47" s="262"/>
      <c r="D47" s="262"/>
      <c r="E47" s="262"/>
      <c r="F47" s="262"/>
      <c r="G47" s="262"/>
      <c r="H47" s="262"/>
      <c r="I47" s="262"/>
      <c r="J47" s="262"/>
      <c r="K47" s="262"/>
      <c r="L47" s="262"/>
      <c r="M47" s="262"/>
      <c r="N47" s="262"/>
      <c r="O47" s="262"/>
      <c r="P47" s="262"/>
      <c r="Q47" s="262"/>
      <c r="R47" s="262"/>
      <c r="S47" s="262"/>
      <c r="T47" s="262"/>
      <c r="U47" s="262"/>
      <c r="V47" s="262"/>
      <c r="W47" s="262"/>
      <c r="X47" s="262"/>
      <c r="Y47" s="262"/>
      <c r="Z47" s="262"/>
      <c r="AA47" s="262"/>
      <c r="AB47" s="262"/>
      <c r="AC47" s="262"/>
      <c r="AD47" s="262"/>
      <c r="AE47" s="262"/>
      <c r="AF47" s="262"/>
      <c r="AG47" s="262"/>
      <c r="AH47" s="262"/>
      <c r="AI47" s="262"/>
      <c r="AJ47" s="262"/>
      <c r="AK47" s="262"/>
      <c r="AL47" s="262"/>
      <c r="AM47" s="262"/>
      <c r="AN47" s="262"/>
      <c r="AO47" s="262"/>
      <c r="AP47" s="262"/>
      <c r="AQ47" s="262"/>
      <c r="AR47" s="262"/>
    </row>
    <row r="48" spans="1:46" x14ac:dyDescent="0.15">
      <c r="A48" s="266"/>
      <c r="B48" s="262"/>
      <c r="C48" s="262"/>
      <c r="D48" s="262"/>
      <c r="E48" s="262"/>
      <c r="F48" s="262"/>
      <c r="G48" s="262"/>
      <c r="H48" s="262"/>
      <c r="I48" s="262"/>
      <c r="J48" s="262"/>
      <c r="K48" s="262"/>
      <c r="L48" s="262"/>
      <c r="M48" s="262"/>
      <c r="N48" s="262"/>
      <c r="O48" s="262"/>
      <c r="P48" s="262"/>
      <c r="Q48" s="262"/>
      <c r="R48" s="262"/>
      <c r="S48" s="262"/>
      <c r="T48" s="262"/>
      <c r="U48" s="262"/>
      <c r="V48" s="262"/>
      <c r="W48" s="262"/>
      <c r="X48" s="262"/>
      <c r="Y48" s="262"/>
      <c r="Z48" s="262"/>
      <c r="AA48" s="262"/>
      <c r="AB48" s="262"/>
      <c r="AC48" s="262"/>
      <c r="AD48" s="262"/>
      <c r="AE48" s="262"/>
      <c r="AF48" s="262"/>
      <c r="AG48" s="262"/>
      <c r="AH48" s="262"/>
      <c r="AI48" s="262"/>
      <c r="AJ48" s="262"/>
      <c r="AK48" s="322" t="s">
        <v>512</v>
      </c>
      <c r="AL48" s="322"/>
      <c r="AM48" s="322"/>
      <c r="AN48" s="322"/>
      <c r="AO48" s="322"/>
      <c r="AP48" s="322"/>
      <c r="AQ48" s="323"/>
      <c r="AR48" s="322"/>
    </row>
    <row r="49" spans="1:44" ht="13.5" customHeight="1" x14ac:dyDescent="0.15">
      <c r="A49" s="266"/>
      <c r="B49" s="262"/>
      <c r="C49" s="262"/>
      <c r="D49" s="262"/>
      <c r="E49" s="262"/>
      <c r="F49" s="262"/>
      <c r="G49" s="262"/>
      <c r="H49" s="262"/>
      <c r="I49" s="262"/>
      <c r="J49" s="262"/>
      <c r="K49" s="262"/>
      <c r="L49" s="262"/>
      <c r="M49" s="262"/>
      <c r="N49" s="262"/>
      <c r="O49" s="262"/>
      <c r="P49" s="262"/>
      <c r="Q49" s="262"/>
      <c r="R49" s="262"/>
      <c r="S49" s="262"/>
      <c r="T49" s="262"/>
      <c r="U49" s="262"/>
      <c r="V49" s="262"/>
      <c r="W49" s="262"/>
      <c r="X49" s="262"/>
      <c r="Y49" s="262"/>
      <c r="Z49" s="262"/>
      <c r="AA49" s="262"/>
      <c r="AB49" s="262"/>
      <c r="AC49" s="262"/>
      <c r="AD49" s="262"/>
      <c r="AE49" s="262"/>
      <c r="AF49" s="262"/>
      <c r="AG49" s="262"/>
      <c r="AH49" s="262"/>
      <c r="AI49" s="262"/>
      <c r="AJ49" s="262"/>
      <c r="AK49" s="324"/>
      <c r="AL49" s="325"/>
      <c r="AM49" s="1113" t="s">
        <v>480</v>
      </c>
      <c r="AN49" s="1115" t="s">
        <v>513</v>
      </c>
      <c r="AO49" s="1116"/>
      <c r="AP49" s="1116"/>
      <c r="AQ49" s="1116"/>
      <c r="AR49" s="1117"/>
    </row>
    <row r="50" spans="1:44" x14ac:dyDescent="0.15">
      <c r="A50" s="266"/>
      <c r="B50" s="262"/>
      <c r="C50" s="262"/>
      <c r="D50" s="262"/>
      <c r="E50" s="262"/>
      <c r="F50" s="262"/>
      <c r="G50" s="262"/>
      <c r="H50" s="262"/>
      <c r="I50" s="262"/>
      <c r="J50" s="262"/>
      <c r="K50" s="262"/>
      <c r="L50" s="262"/>
      <c r="M50" s="262"/>
      <c r="N50" s="262"/>
      <c r="O50" s="262"/>
      <c r="P50" s="262"/>
      <c r="Q50" s="262"/>
      <c r="R50" s="262"/>
      <c r="S50" s="262"/>
      <c r="T50" s="262"/>
      <c r="U50" s="262"/>
      <c r="V50" s="262"/>
      <c r="W50" s="262"/>
      <c r="X50" s="262"/>
      <c r="Y50" s="262"/>
      <c r="Z50" s="262"/>
      <c r="AA50" s="262"/>
      <c r="AB50" s="262"/>
      <c r="AC50" s="262"/>
      <c r="AD50" s="262"/>
      <c r="AE50" s="262"/>
      <c r="AF50" s="262"/>
      <c r="AG50" s="262"/>
      <c r="AH50" s="262"/>
      <c r="AI50" s="262"/>
      <c r="AJ50" s="262"/>
      <c r="AK50" s="326"/>
      <c r="AL50" s="327"/>
      <c r="AM50" s="1114"/>
      <c r="AN50" s="328" t="s">
        <v>514</v>
      </c>
      <c r="AO50" s="329" t="s">
        <v>515</v>
      </c>
      <c r="AP50" s="330" t="s">
        <v>516</v>
      </c>
      <c r="AQ50" s="331" t="s">
        <v>517</v>
      </c>
      <c r="AR50" s="332" t="s">
        <v>518</v>
      </c>
    </row>
    <row r="51" spans="1:44" x14ac:dyDescent="0.15">
      <c r="A51" s="266"/>
      <c r="B51" s="262"/>
      <c r="C51" s="262"/>
      <c r="D51" s="262"/>
      <c r="E51" s="262"/>
      <c r="F51" s="262"/>
      <c r="G51" s="262"/>
      <c r="H51" s="262"/>
      <c r="I51" s="262"/>
      <c r="J51" s="262"/>
      <c r="K51" s="262"/>
      <c r="L51" s="262"/>
      <c r="M51" s="262"/>
      <c r="N51" s="262"/>
      <c r="O51" s="262"/>
      <c r="P51" s="262"/>
      <c r="Q51" s="262"/>
      <c r="R51" s="262"/>
      <c r="S51" s="262"/>
      <c r="T51" s="262"/>
      <c r="U51" s="262"/>
      <c r="V51" s="262"/>
      <c r="W51" s="262"/>
      <c r="X51" s="262"/>
      <c r="Y51" s="262"/>
      <c r="Z51" s="262"/>
      <c r="AA51" s="262"/>
      <c r="AB51" s="262"/>
      <c r="AC51" s="262"/>
      <c r="AD51" s="262"/>
      <c r="AE51" s="262"/>
      <c r="AF51" s="262"/>
      <c r="AG51" s="262"/>
      <c r="AH51" s="262"/>
      <c r="AI51" s="262"/>
      <c r="AJ51" s="262"/>
      <c r="AK51" s="324" t="s">
        <v>519</v>
      </c>
      <c r="AL51" s="325"/>
      <c r="AM51" s="333">
        <v>1071020</v>
      </c>
      <c r="AN51" s="334">
        <v>1211561</v>
      </c>
      <c r="AO51" s="335">
        <v>292</v>
      </c>
      <c r="AP51" s="336">
        <v>316937</v>
      </c>
      <c r="AQ51" s="337">
        <v>9.4</v>
      </c>
      <c r="AR51" s="338">
        <v>282.60000000000002</v>
      </c>
    </row>
    <row r="52" spans="1:44" x14ac:dyDescent="0.15">
      <c r="A52" s="266"/>
      <c r="B52" s="262"/>
      <c r="C52" s="262"/>
      <c r="D52" s="262"/>
      <c r="E52" s="262"/>
      <c r="F52" s="262"/>
      <c r="G52" s="262"/>
      <c r="H52" s="262"/>
      <c r="I52" s="262"/>
      <c r="J52" s="262"/>
      <c r="K52" s="262"/>
      <c r="L52" s="262"/>
      <c r="M52" s="262"/>
      <c r="N52" s="262"/>
      <c r="O52" s="262"/>
      <c r="P52" s="262"/>
      <c r="Q52" s="262"/>
      <c r="R52" s="262"/>
      <c r="S52" s="262"/>
      <c r="T52" s="262"/>
      <c r="U52" s="262"/>
      <c r="V52" s="262"/>
      <c r="W52" s="262"/>
      <c r="X52" s="262"/>
      <c r="Y52" s="262"/>
      <c r="Z52" s="262"/>
      <c r="AA52" s="262"/>
      <c r="AB52" s="262"/>
      <c r="AC52" s="262"/>
      <c r="AD52" s="262"/>
      <c r="AE52" s="262"/>
      <c r="AF52" s="262"/>
      <c r="AG52" s="262"/>
      <c r="AH52" s="262"/>
      <c r="AI52" s="262"/>
      <c r="AJ52" s="262"/>
      <c r="AK52" s="339"/>
      <c r="AL52" s="340" t="s">
        <v>520</v>
      </c>
      <c r="AM52" s="341">
        <v>961051</v>
      </c>
      <c r="AN52" s="342">
        <v>1087162</v>
      </c>
      <c r="AO52" s="343">
        <v>420.3</v>
      </c>
      <c r="AP52" s="344">
        <v>199150</v>
      </c>
      <c r="AQ52" s="345">
        <v>27.5</v>
      </c>
      <c r="AR52" s="346">
        <v>392.8</v>
      </c>
    </row>
    <row r="53" spans="1:44" x14ac:dyDescent="0.15">
      <c r="A53" s="266"/>
      <c r="B53" s="262"/>
      <c r="C53" s="262"/>
      <c r="D53" s="262"/>
      <c r="E53" s="262"/>
      <c r="F53" s="262"/>
      <c r="G53" s="262"/>
      <c r="H53" s="262"/>
      <c r="I53" s="262"/>
      <c r="J53" s="262"/>
      <c r="K53" s="262"/>
      <c r="L53" s="262"/>
      <c r="M53" s="262"/>
      <c r="N53" s="262"/>
      <c r="O53" s="262"/>
      <c r="P53" s="262"/>
      <c r="Q53" s="262"/>
      <c r="R53" s="262"/>
      <c r="S53" s="262"/>
      <c r="T53" s="262"/>
      <c r="U53" s="262"/>
      <c r="V53" s="262"/>
      <c r="W53" s="262"/>
      <c r="X53" s="262"/>
      <c r="Y53" s="262"/>
      <c r="Z53" s="262"/>
      <c r="AA53" s="262"/>
      <c r="AB53" s="262"/>
      <c r="AC53" s="262"/>
      <c r="AD53" s="262"/>
      <c r="AE53" s="262"/>
      <c r="AF53" s="262"/>
      <c r="AG53" s="262"/>
      <c r="AH53" s="262"/>
      <c r="AI53" s="262"/>
      <c r="AJ53" s="262"/>
      <c r="AK53" s="324" t="s">
        <v>521</v>
      </c>
      <c r="AL53" s="325"/>
      <c r="AM53" s="333">
        <v>1158169</v>
      </c>
      <c r="AN53" s="334">
        <v>1348276</v>
      </c>
      <c r="AO53" s="335">
        <v>11.3</v>
      </c>
      <c r="AP53" s="336">
        <v>332350</v>
      </c>
      <c r="AQ53" s="337">
        <v>4.9000000000000004</v>
      </c>
      <c r="AR53" s="338">
        <v>6.4</v>
      </c>
    </row>
    <row r="54" spans="1:44" x14ac:dyDescent="0.15">
      <c r="A54" s="266"/>
      <c r="B54" s="262"/>
      <c r="C54" s="262"/>
      <c r="D54" s="262"/>
      <c r="E54" s="262"/>
      <c r="F54" s="262"/>
      <c r="G54" s="262"/>
      <c r="H54" s="262"/>
      <c r="I54" s="262"/>
      <c r="J54" s="262"/>
      <c r="K54" s="262"/>
      <c r="L54" s="262"/>
      <c r="M54" s="262"/>
      <c r="N54" s="262"/>
      <c r="O54" s="262"/>
      <c r="P54" s="262"/>
      <c r="Q54" s="262"/>
      <c r="R54" s="262"/>
      <c r="S54" s="262"/>
      <c r="T54" s="262"/>
      <c r="U54" s="262"/>
      <c r="V54" s="262"/>
      <c r="W54" s="262"/>
      <c r="X54" s="262"/>
      <c r="Y54" s="262"/>
      <c r="Z54" s="262"/>
      <c r="AA54" s="262"/>
      <c r="AB54" s="262"/>
      <c r="AC54" s="262"/>
      <c r="AD54" s="262"/>
      <c r="AE54" s="262"/>
      <c r="AF54" s="262"/>
      <c r="AG54" s="262"/>
      <c r="AH54" s="262"/>
      <c r="AI54" s="262"/>
      <c r="AJ54" s="262"/>
      <c r="AK54" s="339"/>
      <c r="AL54" s="340" t="s">
        <v>520</v>
      </c>
      <c r="AM54" s="341">
        <v>934857</v>
      </c>
      <c r="AN54" s="342">
        <v>1088308</v>
      </c>
      <c r="AO54" s="343">
        <v>0.1</v>
      </c>
      <c r="AP54" s="344">
        <v>200453</v>
      </c>
      <c r="AQ54" s="345">
        <v>0.7</v>
      </c>
      <c r="AR54" s="346">
        <v>-0.6</v>
      </c>
    </row>
    <row r="55" spans="1:44" x14ac:dyDescent="0.15">
      <c r="A55" s="266"/>
      <c r="B55" s="262"/>
      <c r="C55" s="262"/>
      <c r="D55" s="262"/>
      <c r="E55" s="262"/>
      <c r="F55" s="262"/>
      <c r="G55" s="262"/>
      <c r="H55" s="262"/>
      <c r="I55" s="262"/>
      <c r="J55" s="262"/>
      <c r="K55" s="262"/>
      <c r="L55" s="262"/>
      <c r="M55" s="262"/>
      <c r="N55" s="262"/>
      <c r="O55" s="262"/>
      <c r="P55" s="262"/>
      <c r="Q55" s="262"/>
      <c r="R55" s="262"/>
      <c r="S55" s="262"/>
      <c r="T55" s="262"/>
      <c r="U55" s="262"/>
      <c r="V55" s="262"/>
      <c r="W55" s="262"/>
      <c r="X55" s="262"/>
      <c r="Y55" s="262"/>
      <c r="Z55" s="262"/>
      <c r="AA55" s="262"/>
      <c r="AB55" s="262"/>
      <c r="AC55" s="262"/>
      <c r="AD55" s="262"/>
      <c r="AE55" s="262"/>
      <c r="AF55" s="262"/>
      <c r="AG55" s="262"/>
      <c r="AH55" s="262"/>
      <c r="AI55" s="262"/>
      <c r="AJ55" s="262"/>
      <c r="AK55" s="324" t="s">
        <v>522</v>
      </c>
      <c r="AL55" s="325"/>
      <c r="AM55" s="333">
        <v>323103</v>
      </c>
      <c r="AN55" s="334">
        <v>388345</v>
      </c>
      <c r="AO55" s="335">
        <v>-71.2</v>
      </c>
      <c r="AP55" s="336">
        <v>362690</v>
      </c>
      <c r="AQ55" s="337">
        <v>9.1</v>
      </c>
      <c r="AR55" s="338">
        <v>-80.3</v>
      </c>
    </row>
    <row r="56" spans="1:44" x14ac:dyDescent="0.15">
      <c r="A56" s="266"/>
      <c r="B56" s="262"/>
      <c r="C56" s="262"/>
      <c r="D56" s="262"/>
      <c r="E56" s="262"/>
      <c r="F56" s="262"/>
      <c r="G56" s="262"/>
      <c r="H56" s="262"/>
      <c r="I56" s="262"/>
      <c r="J56" s="262"/>
      <c r="K56" s="262"/>
      <c r="L56" s="262"/>
      <c r="M56" s="262"/>
      <c r="N56" s="262"/>
      <c r="O56" s="262"/>
      <c r="P56" s="262"/>
      <c r="Q56" s="262"/>
      <c r="R56" s="262"/>
      <c r="S56" s="262"/>
      <c r="T56" s="262"/>
      <c r="U56" s="262"/>
      <c r="V56" s="262"/>
      <c r="W56" s="262"/>
      <c r="X56" s="262"/>
      <c r="Y56" s="262"/>
      <c r="Z56" s="262"/>
      <c r="AA56" s="262"/>
      <c r="AB56" s="262"/>
      <c r="AC56" s="262"/>
      <c r="AD56" s="262"/>
      <c r="AE56" s="262"/>
      <c r="AF56" s="262"/>
      <c r="AG56" s="262"/>
      <c r="AH56" s="262"/>
      <c r="AI56" s="262"/>
      <c r="AJ56" s="262"/>
      <c r="AK56" s="339"/>
      <c r="AL56" s="340" t="s">
        <v>520</v>
      </c>
      <c r="AM56" s="341">
        <v>155490</v>
      </c>
      <c r="AN56" s="342">
        <v>186887</v>
      </c>
      <c r="AO56" s="343">
        <v>-82.8</v>
      </c>
      <c r="AP56" s="344">
        <v>172580</v>
      </c>
      <c r="AQ56" s="345">
        <v>-13.9</v>
      </c>
      <c r="AR56" s="346">
        <v>-68.900000000000006</v>
      </c>
    </row>
    <row r="57" spans="1:44" x14ac:dyDescent="0.15">
      <c r="A57" s="266"/>
      <c r="B57" s="262"/>
      <c r="C57" s="262"/>
      <c r="D57" s="262"/>
      <c r="E57" s="262"/>
      <c r="F57" s="262"/>
      <c r="G57" s="262"/>
      <c r="H57" s="262"/>
      <c r="I57" s="262"/>
      <c r="J57" s="262"/>
      <c r="K57" s="262"/>
      <c r="L57" s="262"/>
      <c r="M57" s="262"/>
      <c r="N57" s="262"/>
      <c r="O57" s="262"/>
      <c r="P57" s="262"/>
      <c r="Q57" s="262"/>
      <c r="R57" s="262"/>
      <c r="S57" s="262"/>
      <c r="T57" s="262"/>
      <c r="U57" s="262"/>
      <c r="V57" s="262"/>
      <c r="W57" s="262"/>
      <c r="X57" s="262"/>
      <c r="Y57" s="262"/>
      <c r="Z57" s="262"/>
      <c r="AA57" s="262"/>
      <c r="AB57" s="262"/>
      <c r="AC57" s="262"/>
      <c r="AD57" s="262"/>
      <c r="AE57" s="262"/>
      <c r="AF57" s="262"/>
      <c r="AG57" s="262"/>
      <c r="AH57" s="262"/>
      <c r="AI57" s="262"/>
      <c r="AJ57" s="262"/>
      <c r="AK57" s="324" t="s">
        <v>523</v>
      </c>
      <c r="AL57" s="325"/>
      <c r="AM57" s="333">
        <v>403906</v>
      </c>
      <c r="AN57" s="334">
        <v>495590</v>
      </c>
      <c r="AO57" s="335">
        <v>27.6</v>
      </c>
      <c r="AP57" s="336">
        <v>296093</v>
      </c>
      <c r="AQ57" s="337">
        <v>-18.399999999999999</v>
      </c>
      <c r="AR57" s="338">
        <v>46</v>
      </c>
    </row>
    <row r="58" spans="1:44" x14ac:dyDescent="0.15">
      <c r="A58" s="266"/>
      <c r="B58" s="262"/>
      <c r="C58" s="262"/>
      <c r="D58" s="262"/>
      <c r="E58" s="262"/>
      <c r="F58" s="262"/>
      <c r="G58" s="262"/>
      <c r="H58" s="262"/>
      <c r="I58" s="262"/>
      <c r="J58" s="262"/>
      <c r="K58" s="262"/>
      <c r="L58" s="262"/>
      <c r="M58" s="262"/>
      <c r="N58" s="262"/>
      <c r="O58" s="262"/>
      <c r="P58" s="262"/>
      <c r="Q58" s="262"/>
      <c r="R58" s="262"/>
      <c r="S58" s="262"/>
      <c r="T58" s="262"/>
      <c r="U58" s="262"/>
      <c r="V58" s="262"/>
      <c r="W58" s="262"/>
      <c r="X58" s="262"/>
      <c r="Y58" s="262"/>
      <c r="Z58" s="262"/>
      <c r="AA58" s="262"/>
      <c r="AB58" s="262"/>
      <c r="AC58" s="262"/>
      <c r="AD58" s="262"/>
      <c r="AE58" s="262"/>
      <c r="AF58" s="262"/>
      <c r="AG58" s="262"/>
      <c r="AH58" s="262"/>
      <c r="AI58" s="262"/>
      <c r="AJ58" s="262"/>
      <c r="AK58" s="339"/>
      <c r="AL58" s="340" t="s">
        <v>520</v>
      </c>
      <c r="AM58" s="341">
        <v>281495</v>
      </c>
      <c r="AN58" s="342">
        <v>345393</v>
      </c>
      <c r="AO58" s="343">
        <v>84.8</v>
      </c>
      <c r="AP58" s="344">
        <v>140545</v>
      </c>
      <c r="AQ58" s="345">
        <v>-18.600000000000001</v>
      </c>
      <c r="AR58" s="346">
        <v>103.4</v>
      </c>
    </row>
    <row r="59" spans="1:44" x14ac:dyDescent="0.15">
      <c r="A59" s="266"/>
      <c r="B59" s="262"/>
      <c r="C59" s="262"/>
      <c r="D59" s="262"/>
      <c r="E59" s="262"/>
      <c r="F59" s="262"/>
      <c r="G59" s="262"/>
      <c r="H59" s="262"/>
      <c r="I59" s="262"/>
      <c r="J59" s="262"/>
      <c r="K59" s="262"/>
      <c r="L59" s="262"/>
      <c r="M59" s="262"/>
      <c r="N59" s="262"/>
      <c r="O59" s="262"/>
      <c r="P59" s="262"/>
      <c r="Q59" s="262"/>
      <c r="R59" s="262"/>
      <c r="S59" s="262"/>
      <c r="T59" s="262"/>
      <c r="U59" s="262"/>
      <c r="V59" s="262"/>
      <c r="W59" s="262"/>
      <c r="X59" s="262"/>
      <c r="Y59" s="262"/>
      <c r="Z59" s="262"/>
      <c r="AA59" s="262"/>
      <c r="AB59" s="262"/>
      <c r="AC59" s="262"/>
      <c r="AD59" s="262"/>
      <c r="AE59" s="262"/>
      <c r="AF59" s="262"/>
      <c r="AG59" s="262"/>
      <c r="AH59" s="262"/>
      <c r="AI59" s="262"/>
      <c r="AJ59" s="262"/>
      <c r="AK59" s="324" t="s">
        <v>524</v>
      </c>
      <c r="AL59" s="325"/>
      <c r="AM59" s="333">
        <v>993923</v>
      </c>
      <c r="AN59" s="334">
        <v>1225552</v>
      </c>
      <c r="AO59" s="335">
        <v>147.30000000000001</v>
      </c>
      <c r="AP59" s="336">
        <v>308655</v>
      </c>
      <c r="AQ59" s="337">
        <v>4.2</v>
      </c>
      <c r="AR59" s="338">
        <v>143.1</v>
      </c>
    </row>
    <row r="60" spans="1:44" x14ac:dyDescent="0.15">
      <c r="A60" s="266"/>
      <c r="B60" s="262"/>
      <c r="C60" s="262"/>
      <c r="D60" s="262"/>
      <c r="E60" s="262"/>
      <c r="F60" s="262"/>
      <c r="G60" s="262"/>
      <c r="H60" s="262"/>
      <c r="I60" s="262"/>
      <c r="J60" s="262"/>
      <c r="K60" s="262"/>
      <c r="L60" s="262"/>
      <c r="M60" s="262"/>
      <c r="N60" s="262"/>
      <c r="O60" s="262"/>
      <c r="P60" s="262"/>
      <c r="Q60" s="262"/>
      <c r="R60" s="262"/>
      <c r="S60" s="262"/>
      <c r="T60" s="262"/>
      <c r="U60" s="262"/>
      <c r="V60" s="262"/>
      <c r="W60" s="262"/>
      <c r="X60" s="262"/>
      <c r="Y60" s="262"/>
      <c r="Z60" s="262"/>
      <c r="AA60" s="262"/>
      <c r="AB60" s="262"/>
      <c r="AC60" s="262"/>
      <c r="AD60" s="262"/>
      <c r="AE60" s="262"/>
      <c r="AF60" s="262"/>
      <c r="AG60" s="262"/>
      <c r="AH60" s="262"/>
      <c r="AI60" s="262"/>
      <c r="AJ60" s="262"/>
      <c r="AK60" s="339"/>
      <c r="AL60" s="340" t="s">
        <v>520</v>
      </c>
      <c r="AM60" s="341">
        <v>800019</v>
      </c>
      <c r="AN60" s="342">
        <v>986460</v>
      </c>
      <c r="AO60" s="343">
        <v>185.6</v>
      </c>
      <c r="AP60" s="344">
        <v>169887</v>
      </c>
      <c r="AQ60" s="345">
        <v>20.9</v>
      </c>
      <c r="AR60" s="346">
        <v>164.7</v>
      </c>
    </row>
    <row r="61" spans="1:44" x14ac:dyDescent="0.15">
      <c r="A61" s="266"/>
      <c r="B61" s="262"/>
      <c r="C61" s="262"/>
      <c r="D61" s="262"/>
      <c r="E61" s="262"/>
      <c r="F61" s="262"/>
      <c r="G61" s="262"/>
      <c r="H61" s="262"/>
      <c r="I61" s="262"/>
      <c r="J61" s="262"/>
      <c r="K61" s="262"/>
      <c r="L61" s="262"/>
      <c r="M61" s="262"/>
      <c r="N61" s="262"/>
      <c r="O61" s="262"/>
      <c r="P61" s="262"/>
      <c r="Q61" s="262"/>
      <c r="R61" s="262"/>
      <c r="S61" s="262"/>
      <c r="T61" s="262"/>
      <c r="U61" s="262"/>
      <c r="V61" s="262"/>
      <c r="W61" s="262"/>
      <c r="X61" s="262"/>
      <c r="Y61" s="262"/>
      <c r="Z61" s="262"/>
      <c r="AA61" s="262"/>
      <c r="AB61" s="262"/>
      <c r="AC61" s="262"/>
      <c r="AD61" s="262"/>
      <c r="AE61" s="262"/>
      <c r="AF61" s="262"/>
      <c r="AG61" s="262"/>
      <c r="AH61" s="262"/>
      <c r="AI61" s="262"/>
      <c r="AJ61" s="262"/>
      <c r="AK61" s="324" t="s">
        <v>525</v>
      </c>
      <c r="AL61" s="347"/>
      <c r="AM61" s="348">
        <v>790024</v>
      </c>
      <c r="AN61" s="349">
        <v>933865</v>
      </c>
      <c r="AO61" s="350">
        <v>81.400000000000006</v>
      </c>
      <c r="AP61" s="351">
        <v>323345</v>
      </c>
      <c r="AQ61" s="352">
        <v>1.8</v>
      </c>
      <c r="AR61" s="338">
        <v>79.599999999999994</v>
      </c>
    </row>
    <row r="62" spans="1:44" x14ac:dyDescent="0.15">
      <c r="A62" s="266"/>
      <c r="B62" s="262"/>
      <c r="C62" s="262"/>
      <c r="D62" s="262"/>
      <c r="E62" s="262"/>
      <c r="F62" s="262"/>
      <c r="G62" s="262"/>
      <c r="H62" s="262"/>
      <c r="I62" s="262"/>
      <c r="J62" s="262"/>
      <c r="K62" s="262"/>
      <c r="L62" s="262"/>
      <c r="M62" s="262"/>
      <c r="N62" s="262"/>
      <c r="O62" s="262"/>
      <c r="P62" s="262"/>
      <c r="Q62" s="262"/>
      <c r="R62" s="262"/>
      <c r="S62" s="262"/>
      <c r="T62" s="262"/>
      <c r="U62" s="262"/>
      <c r="V62" s="262"/>
      <c r="W62" s="262"/>
      <c r="X62" s="262"/>
      <c r="Y62" s="262"/>
      <c r="Z62" s="262"/>
      <c r="AA62" s="262"/>
      <c r="AB62" s="262"/>
      <c r="AC62" s="262"/>
      <c r="AD62" s="262"/>
      <c r="AE62" s="262"/>
      <c r="AF62" s="262"/>
      <c r="AG62" s="262"/>
      <c r="AH62" s="262"/>
      <c r="AI62" s="262"/>
      <c r="AJ62" s="262"/>
      <c r="AK62" s="339"/>
      <c r="AL62" s="340" t="s">
        <v>520</v>
      </c>
      <c r="AM62" s="341">
        <v>626582</v>
      </c>
      <c r="AN62" s="342">
        <v>738842</v>
      </c>
      <c r="AO62" s="343">
        <v>121.6</v>
      </c>
      <c r="AP62" s="344">
        <v>176523</v>
      </c>
      <c r="AQ62" s="345">
        <v>3.3</v>
      </c>
      <c r="AR62" s="346">
        <v>118.3</v>
      </c>
    </row>
    <row r="63" spans="1:44" x14ac:dyDescent="0.15">
      <c r="A63" s="266"/>
      <c r="B63" s="262"/>
      <c r="C63" s="262"/>
      <c r="D63" s="262"/>
      <c r="E63" s="262"/>
      <c r="F63" s="262"/>
      <c r="G63" s="262"/>
      <c r="H63" s="262"/>
      <c r="I63" s="262"/>
      <c r="J63" s="262"/>
      <c r="K63" s="262"/>
      <c r="L63" s="262"/>
      <c r="M63" s="262"/>
      <c r="N63" s="262"/>
      <c r="O63" s="262"/>
      <c r="P63" s="262"/>
      <c r="Q63" s="262"/>
      <c r="R63" s="262"/>
      <c r="S63" s="262"/>
      <c r="T63" s="262"/>
      <c r="U63" s="262"/>
      <c r="V63" s="262"/>
      <c r="W63" s="262"/>
      <c r="X63" s="262"/>
      <c r="Y63" s="262"/>
      <c r="Z63" s="262"/>
      <c r="AA63" s="262"/>
      <c r="AB63" s="262"/>
      <c r="AC63" s="262"/>
      <c r="AD63" s="262"/>
      <c r="AE63" s="262"/>
      <c r="AF63" s="262"/>
      <c r="AG63" s="262"/>
      <c r="AH63" s="262"/>
      <c r="AI63" s="262"/>
      <c r="AJ63" s="262"/>
      <c r="AK63" s="262"/>
      <c r="AL63" s="262"/>
      <c r="AM63" s="262"/>
      <c r="AN63" s="262"/>
      <c r="AO63" s="262"/>
      <c r="AP63" s="262"/>
      <c r="AQ63" s="262"/>
      <c r="AR63" s="262"/>
    </row>
    <row r="64" spans="1:44" x14ac:dyDescent="0.15">
      <c r="A64" s="266"/>
      <c r="B64" s="262"/>
      <c r="C64" s="262"/>
      <c r="D64" s="262"/>
      <c r="E64" s="262"/>
      <c r="F64" s="262"/>
      <c r="G64" s="262"/>
      <c r="H64" s="262"/>
      <c r="I64" s="262"/>
      <c r="J64" s="262"/>
      <c r="K64" s="262"/>
      <c r="L64" s="262"/>
      <c r="M64" s="262"/>
      <c r="N64" s="262"/>
      <c r="O64" s="262"/>
      <c r="P64" s="262"/>
      <c r="Q64" s="262"/>
      <c r="R64" s="262"/>
      <c r="S64" s="262"/>
      <c r="T64" s="262"/>
      <c r="U64" s="262"/>
      <c r="V64" s="262"/>
      <c r="W64" s="262"/>
      <c r="X64" s="262"/>
      <c r="Y64" s="262"/>
      <c r="Z64" s="262"/>
      <c r="AA64" s="262"/>
      <c r="AB64" s="262"/>
      <c r="AC64" s="262"/>
      <c r="AD64" s="262"/>
      <c r="AE64" s="262"/>
      <c r="AF64" s="262"/>
      <c r="AG64" s="262"/>
      <c r="AH64" s="262"/>
      <c r="AI64" s="262"/>
      <c r="AJ64" s="262"/>
      <c r="AK64" s="262"/>
      <c r="AL64" s="262"/>
      <c r="AM64" s="262"/>
      <c r="AN64" s="262"/>
      <c r="AO64" s="262"/>
      <c r="AP64" s="262"/>
      <c r="AQ64" s="262"/>
      <c r="AR64" s="262"/>
    </row>
    <row r="65" spans="1:46" x14ac:dyDescent="0.15">
      <c r="A65" s="266"/>
      <c r="B65" s="262"/>
      <c r="C65" s="262"/>
      <c r="D65" s="262"/>
      <c r="E65" s="262"/>
      <c r="F65" s="262"/>
      <c r="G65" s="262"/>
      <c r="H65" s="262"/>
      <c r="I65" s="262"/>
      <c r="J65" s="262"/>
      <c r="K65" s="262"/>
      <c r="L65" s="262"/>
      <c r="M65" s="262"/>
      <c r="N65" s="262"/>
      <c r="O65" s="262"/>
      <c r="P65" s="262"/>
      <c r="Q65" s="262"/>
      <c r="R65" s="262"/>
      <c r="S65" s="262"/>
      <c r="T65" s="262"/>
      <c r="U65" s="262"/>
      <c r="V65" s="262"/>
      <c r="W65" s="262"/>
      <c r="X65" s="262"/>
      <c r="Y65" s="262"/>
      <c r="Z65" s="262"/>
      <c r="AA65" s="262"/>
      <c r="AB65" s="262"/>
      <c r="AC65" s="262"/>
      <c r="AD65" s="262"/>
      <c r="AE65" s="262"/>
      <c r="AF65" s="262"/>
      <c r="AG65" s="262"/>
      <c r="AH65" s="262"/>
      <c r="AI65" s="262"/>
      <c r="AJ65" s="262"/>
      <c r="AK65" s="262"/>
      <c r="AL65" s="262"/>
      <c r="AM65" s="262"/>
      <c r="AN65" s="262"/>
      <c r="AO65" s="262"/>
      <c r="AP65" s="262"/>
      <c r="AQ65" s="262"/>
      <c r="AR65" s="262"/>
    </row>
    <row r="66" spans="1:46" x14ac:dyDescent="0.15">
      <c r="A66" s="353"/>
      <c r="B66" s="320"/>
      <c r="C66" s="320"/>
      <c r="D66" s="320"/>
      <c r="E66" s="320"/>
      <c r="F66" s="320"/>
      <c r="G66" s="320"/>
      <c r="H66" s="320"/>
      <c r="I66" s="320"/>
      <c r="J66" s="320"/>
      <c r="K66" s="320"/>
      <c r="L66" s="320"/>
      <c r="M66" s="320"/>
      <c r="N66" s="320"/>
      <c r="O66" s="320"/>
      <c r="P66" s="320"/>
      <c r="Q66" s="320"/>
      <c r="R66" s="320"/>
      <c r="S66" s="320"/>
      <c r="T66" s="320"/>
      <c r="U66" s="320"/>
      <c r="V66" s="320"/>
      <c r="W66" s="320"/>
      <c r="X66" s="320"/>
      <c r="Y66" s="320"/>
      <c r="Z66" s="320"/>
      <c r="AA66" s="320"/>
      <c r="AB66" s="320"/>
      <c r="AC66" s="320"/>
      <c r="AD66" s="320"/>
      <c r="AE66" s="320"/>
      <c r="AF66" s="320"/>
      <c r="AG66" s="320"/>
      <c r="AH66" s="320"/>
      <c r="AI66" s="320"/>
      <c r="AJ66" s="320"/>
      <c r="AK66" s="320"/>
      <c r="AL66" s="320"/>
      <c r="AM66" s="320"/>
      <c r="AN66" s="320"/>
      <c r="AO66" s="320"/>
      <c r="AP66" s="320"/>
      <c r="AQ66" s="320"/>
      <c r="AR66" s="320"/>
      <c r="AS66" s="354"/>
    </row>
    <row r="67" spans="1:46" ht="13.5" hidden="1" customHeight="1" x14ac:dyDescent="0.15">
      <c r="AK67" s="262"/>
      <c r="AL67" s="262"/>
      <c r="AM67" s="262"/>
      <c r="AN67" s="262"/>
      <c r="AO67" s="262"/>
      <c r="AP67" s="262"/>
      <c r="AQ67" s="262"/>
      <c r="AR67" s="262"/>
      <c r="AS67" s="262"/>
      <c r="AT67" s="262"/>
    </row>
    <row r="68" spans="1:46" ht="13.5" hidden="1" customHeight="1" x14ac:dyDescent="0.15">
      <c r="AK68" s="262"/>
      <c r="AL68" s="262"/>
      <c r="AM68" s="262"/>
      <c r="AN68" s="262"/>
      <c r="AO68" s="262"/>
      <c r="AP68" s="262"/>
      <c r="AQ68" s="262"/>
      <c r="AR68" s="262"/>
    </row>
    <row r="69" spans="1:46" ht="13.5" hidden="1" customHeight="1" x14ac:dyDescent="0.15">
      <c r="AK69" s="262"/>
      <c r="AL69" s="262"/>
      <c r="AM69" s="262"/>
      <c r="AN69" s="262"/>
      <c r="AO69" s="262"/>
      <c r="AP69" s="262"/>
      <c r="AQ69" s="262"/>
      <c r="AR69" s="262"/>
    </row>
    <row r="70" spans="1:46" hidden="1" x14ac:dyDescent="0.15">
      <c r="AK70" s="262"/>
      <c r="AL70" s="262"/>
      <c r="AM70" s="262"/>
      <c r="AN70" s="262"/>
      <c r="AO70" s="262"/>
      <c r="AP70" s="262"/>
      <c r="AQ70" s="262"/>
      <c r="AR70" s="262"/>
    </row>
    <row r="71" spans="1:46" hidden="1" x14ac:dyDescent="0.15">
      <c r="AK71" s="262"/>
      <c r="AL71" s="262"/>
      <c r="AM71" s="262"/>
      <c r="AN71" s="262"/>
      <c r="AO71" s="262"/>
      <c r="AP71" s="262"/>
      <c r="AQ71" s="262"/>
      <c r="AR71" s="262"/>
    </row>
    <row r="72" spans="1:46" hidden="1" x14ac:dyDescent="0.15">
      <c r="AK72" s="262"/>
      <c r="AL72" s="262"/>
      <c r="AM72" s="262"/>
      <c r="AN72" s="262"/>
      <c r="AO72" s="262"/>
      <c r="AP72" s="262"/>
      <c r="AQ72" s="262"/>
      <c r="AR72" s="262"/>
    </row>
    <row r="73" spans="1:46" hidden="1" x14ac:dyDescent="0.15">
      <c r="AK73" s="262"/>
      <c r="AL73" s="262"/>
      <c r="AM73" s="262"/>
      <c r="AN73" s="262"/>
      <c r="AO73" s="262"/>
      <c r="AP73" s="262"/>
      <c r="AQ73" s="262"/>
      <c r="AR73" s="262"/>
    </row>
  </sheetData>
  <sheetProtection algorithmName="SHA-512" hashValue="CK8i2bAeSRAXpMxL//dvxvskljgfv9OlWp4V1NBTaWt7fHPU3oE0Us9sTpkvXpVupvlqojzgMpkOzgHi0s3+lQ==" saltValue="vxlrttdifq7WbiDgsJ9zwA=="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Normal="100" zoomScaleSheetLayoutView="55" workbookViewId="0"/>
  </sheetViews>
  <sheetFormatPr defaultColWidth="0" defaultRowHeight="13.5" customHeight="1" zeroHeight="1" x14ac:dyDescent="0.15"/>
  <cols>
    <col min="1" max="125" width="2.5" style="260" customWidth="1"/>
    <col min="126" max="16384" width="9" style="259" hidden="1"/>
  </cols>
  <sheetData>
    <row r="1" spans="2:125" ht="13.5" customHeight="1" x14ac:dyDescent="0.15">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2:125" x14ac:dyDescent="0.15">
      <c r="B2" s="259"/>
      <c r="DG2" s="259"/>
    </row>
    <row r="3" spans="2:125" x14ac:dyDescent="0.15">
      <c r="C3" s="259"/>
      <c r="D3" s="259"/>
      <c r="E3" s="259"/>
      <c r="F3" s="259"/>
      <c r="G3" s="259"/>
      <c r="H3" s="259"/>
      <c r="I3" s="259"/>
      <c r="J3" s="259"/>
      <c r="K3" s="259"/>
      <c r="L3" s="259"/>
      <c r="M3" s="259"/>
      <c r="N3" s="259"/>
      <c r="O3" s="259"/>
      <c r="P3" s="259"/>
      <c r="Q3" s="259"/>
      <c r="R3" s="259"/>
      <c r="S3" s="259"/>
      <c r="T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H3" s="259"/>
      <c r="DI3" s="259"/>
      <c r="DJ3" s="259"/>
      <c r="DK3" s="259"/>
      <c r="DL3" s="259"/>
      <c r="DM3" s="259"/>
      <c r="DN3" s="259"/>
      <c r="DO3" s="259"/>
      <c r="DP3" s="259"/>
      <c r="DQ3" s="259"/>
      <c r="DR3" s="259"/>
      <c r="DS3" s="259"/>
      <c r="DT3" s="259"/>
      <c r="DU3" s="259"/>
    </row>
    <row r="4" spans="2:125" x14ac:dyDescent="0.15"/>
    <row r="5" spans="2:125" x14ac:dyDescent="0.15"/>
    <row r="6" spans="2:125" x14ac:dyDescent="0.15"/>
    <row r="7" spans="2:125" x14ac:dyDescent="0.15"/>
    <row r="8" spans="2:125" x14ac:dyDescent="0.15"/>
    <row r="9" spans="2:125" x14ac:dyDescent="0.15">
      <c r="DU9" s="259"/>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59"/>
    </row>
    <row r="18" spans="125:125" x14ac:dyDescent="0.15"/>
    <row r="19" spans="125:125" x14ac:dyDescent="0.15"/>
    <row r="20" spans="125:125" x14ac:dyDescent="0.15">
      <c r="DU20" s="259"/>
    </row>
    <row r="21" spans="125:125" x14ac:dyDescent="0.15">
      <c r="DU21" s="259"/>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59"/>
    </row>
    <row r="29" spans="125:125" x14ac:dyDescent="0.15"/>
    <row r="30" spans="125:125" x14ac:dyDescent="0.15"/>
    <row r="31" spans="125:125" x14ac:dyDescent="0.15"/>
    <row r="32" spans="125:125" x14ac:dyDescent="0.15"/>
    <row r="33" spans="2:125" x14ac:dyDescent="0.15">
      <c r="B33" s="259"/>
      <c r="G33" s="259"/>
      <c r="I33" s="259"/>
    </row>
    <row r="34" spans="2:125" x14ac:dyDescent="0.15">
      <c r="C34" s="259"/>
      <c r="P34" s="259"/>
      <c r="DE34" s="259"/>
      <c r="DH34" s="259"/>
    </row>
    <row r="35" spans="2:125" x14ac:dyDescent="0.15">
      <c r="D35" s="259"/>
      <c r="E35" s="259"/>
      <c r="DG35" s="259"/>
      <c r="DJ35" s="259"/>
      <c r="DP35" s="259"/>
      <c r="DQ35" s="259"/>
      <c r="DR35" s="259"/>
      <c r="DS35" s="259"/>
      <c r="DT35" s="259"/>
      <c r="DU35" s="259"/>
    </row>
    <row r="36" spans="2:125" x14ac:dyDescent="0.15">
      <c r="F36" s="259"/>
      <c r="H36" s="259"/>
      <c r="J36" s="259"/>
      <c r="K36" s="259"/>
      <c r="L36" s="259"/>
      <c r="M36" s="259"/>
      <c r="N36" s="259"/>
      <c r="O36" s="259"/>
      <c r="Q36" s="259"/>
      <c r="R36" s="259"/>
      <c r="S36" s="259"/>
      <c r="T36" s="259"/>
      <c r="U36" s="259"/>
      <c r="V36" s="259"/>
      <c r="W36" s="259"/>
      <c r="X36" s="259"/>
      <c r="Y36" s="259"/>
      <c r="Z36" s="259"/>
      <c r="AA36" s="259"/>
      <c r="AB36" s="259"/>
      <c r="AC36" s="259"/>
      <c r="AD36" s="259"/>
      <c r="AE36" s="259"/>
      <c r="AF36" s="259"/>
      <c r="AG36" s="259"/>
      <c r="AH36" s="259"/>
      <c r="AI36" s="259"/>
      <c r="AJ36" s="259"/>
      <c r="AK36" s="259"/>
      <c r="AL36" s="259"/>
      <c r="AM36" s="259"/>
      <c r="AN36" s="259"/>
      <c r="AO36" s="259"/>
      <c r="AP36" s="259"/>
      <c r="AQ36" s="259"/>
      <c r="AR36" s="259"/>
      <c r="AS36" s="259"/>
      <c r="AT36" s="259"/>
      <c r="AU36" s="259"/>
      <c r="AV36" s="259"/>
      <c r="AW36" s="259"/>
      <c r="AX36" s="259"/>
      <c r="AY36" s="259"/>
      <c r="AZ36" s="259"/>
      <c r="BA36" s="259"/>
      <c r="BB36" s="259"/>
      <c r="BC36" s="259"/>
      <c r="BD36" s="259"/>
      <c r="BE36" s="259"/>
      <c r="BF36" s="259"/>
      <c r="BG36" s="259"/>
      <c r="BH36" s="259"/>
      <c r="BI36" s="259"/>
      <c r="BJ36" s="259"/>
      <c r="BK36" s="259"/>
      <c r="BL36" s="259"/>
      <c r="BM36" s="259"/>
      <c r="BN36" s="259"/>
      <c r="BO36" s="259"/>
      <c r="BP36" s="259"/>
      <c r="BQ36" s="259"/>
      <c r="BR36" s="259"/>
      <c r="BS36" s="259"/>
      <c r="BT36" s="259"/>
      <c r="BU36" s="259"/>
      <c r="BV36" s="259"/>
      <c r="BW36" s="259"/>
      <c r="BX36" s="259"/>
      <c r="BY36" s="259"/>
      <c r="BZ36" s="259"/>
      <c r="CA36" s="259"/>
      <c r="CB36" s="259"/>
      <c r="CC36" s="259"/>
      <c r="CD36" s="259"/>
      <c r="CE36" s="259"/>
      <c r="CF36" s="259"/>
      <c r="CG36" s="259"/>
      <c r="CH36" s="259"/>
      <c r="CI36" s="259"/>
      <c r="CJ36" s="259"/>
      <c r="CK36" s="259"/>
      <c r="CL36" s="259"/>
      <c r="CM36" s="259"/>
      <c r="CN36" s="259"/>
      <c r="CO36" s="259"/>
      <c r="CP36" s="259"/>
      <c r="CQ36" s="259"/>
      <c r="CR36" s="259"/>
      <c r="CS36" s="259"/>
      <c r="CT36" s="259"/>
      <c r="CU36" s="259"/>
      <c r="CV36" s="259"/>
      <c r="CW36" s="259"/>
      <c r="CX36" s="259"/>
      <c r="CY36" s="259"/>
      <c r="CZ36" s="259"/>
      <c r="DA36" s="259"/>
      <c r="DB36" s="259"/>
      <c r="DC36" s="259"/>
      <c r="DD36" s="259"/>
      <c r="DF36" s="259"/>
      <c r="DI36" s="259"/>
      <c r="DK36" s="259"/>
      <c r="DL36" s="259"/>
      <c r="DM36" s="259"/>
      <c r="DN36" s="259"/>
      <c r="DO36" s="259"/>
      <c r="DP36" s="259"/>
      <c r="DQ36" s="259"/>
      <c r="DR36" s="259"/>
      <c r="DS36" s="259"/>
      <c r="DT36" s="259"/>
      <c r="DU36" s="259"/>
    </row>
    <row r="37" spans="2:125" x14ac:dyDescent="0.15">
      <c r="DU37" s="259"/>
    </row>
    <row r="38" spans="2:125" x14ac:dyDescent="0.15">
      <c r="DT38" s="259"/>
      <c r="DU38" s="259"/>
    </row>
    <row r="39" spans="2:125" x14ac:dyDescent="0.15"/>
    <row r="40" spans="2:125" x14ac:dyDescent="0.15">
      <c r="DH40" s="259"/>
    </row>
    <row r="41" spans="2:125" x14ac:dyDescent="0.15">
      <c r="DE41" s="259"/>
    </row>
    <row r="42" spans="2:125" x14ac:dyDescent="0.15">
      <c r="DG42" s="259"/>
      <c r="DJ42" s="259"/>
    </row>
    <row r="43" spans="2:125" x14ac:dyDescent="0.15">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F43" s="259"/>
      <c r="DI43" s="259"/>
      <c r="DK43" s="259"/>
      <c r="DL43" s="259"/>
      <c r="DM43" s="259"/>
      <c r="DN43" s="259"/>
      <c r="DO43" s="259"/>
      <c r="DP43" s="259"/>
      <c r="DQ43" s="259"/>
      <c r="DR43" s="259"/>
      <c r="DS43" s="259"/>
      <c r="DT43" s="259"/>
      <c r="DU43" s="259"/>
    </row>
    <row r="44" spans="2:125" x14ac:dyDescent="0.15">
      <c r="DU44" s="259"/>
    </row>
    <row r="45" spans="2:125" x14ac:dyDescent="0.15"/>
    <row r="46" spans="2:125" x14ac:dyDescent="0.15"/>
    <row r="47" spans="2:125" x14ac:dyDescent="0.15"/>
    <row r="48" spans="2:125" x14ac:dyDescent="0.15">
      <c r="DT48" s="259"/>
      <c r="DU48" s="259"/>
    </row>
    <row r="49" spans="120:125" x14ac:dyDescent="0.15">
      <c r="DU49" s="259"/>
    </row>
    <row r="50" spans="120:125" x14ac:dyDescent="0.15">
      <c r="DU50" s="259"/>
    </row>
    <row r="51" spans="120:125" x14ac:dyDescent="0.15">
      <c r="DP51" s="259"/>
      <c r="DQ51" s="259"/>
      <c r="DR51" s="259"/>
      <c r="DS51" s="259"/>
      <c r="DT51" s="259"/>
      <c r="DU51" s="259"/>
    </row>
    <row r="52" spans="120:125" x14ac:dyDescent="0.15"/>
    <row r="53" spans="120:125" x14ac:dyDescent="0.15"/>
    <row r="54" spans="120:125" x14ac:dyDescent="0.15">
      <c r="DU54" s="259"/>
    </row>
    <row r="55" spans="120:125" x14ac:dyDescent="0.15"/>
    <row r="56" spans="120:125" x14ac:dyDescent="0.15"/>
    <row r="57" spans="120:125" x14ac:dyDescent="0.15"/>
    <row r="58" spans="120:125" x14ac:dyDescent="0.15">
      <c r="DU58" s="259"/>
    </row>
    <row r="59" spans="120:125" x14ac:dyDescent="0.15"/>
    <row r="60" spans="120:125" x14ac:dyDescent="0.15"/>
    <row r="61" spans="120:125" x14ac:dyDescent="0.15"/>
    <row r="62" spans="120:125" x14ac:dyDescent="0.15"/>
    <row r="63" spans="120:125" x14ac:dyDescent="0.15">
      <c r="DU63" s="259"/>
    </row>
    <row r="64" spans="120:125" x14ac:dyDescent="0.15">
      <c r="DT64" s="259"/>
      <c r="DU64" s="259"/>
    </row>
    <row r="65" spans="123:125" x14ac:dyDescent="0.15"/>
    <row r="66" spans="123:125" x14ac:dyDescent="0.15"/>
    <row r="67" spans="123:125" x14ac:dyDescent="0.15"/>
    <row r="68" spans="123:125" x14ac:dyDescent="0.15"/>
    <row r="69" spans="123:125" x14ac:dyDescent="0.15">
      <c r="DS69" s="259"/>
      <c r="DT69" s="259"/>
      <c r="DU69" s="259"/>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59"/>
    </row>
    <row r="83" spans="116:125" x14ac:dyDescent="0.15">
      <c r="DM83" s="259"/>
      <c r="DN83" s="259"/>
      <c r="DO83" s="259"/>
      <c r="DP83" s="259"/>
      <c r="DQ83" s="259"/>
      <c r="DR83" s="259"/>
      <c r="DS83" s="259"/>
      <c r="DT83" s="259"/>
      <c r="DU83" s="259"/>
    </row>
    <row r="84" spans="116:125" x14ac:dyDescent="0.15"/>
    <row r="85" spans="116:125" x14ac:dyDescent="0.15"/>
    <row r="86" spans="116:125" x14ac:dyDescent="0.15"/>
    <row r="87" spans="116:125" x14ac:dyDescent="0.15"/>
    <row r="88" spans="116:125" x14ac:dyDescent="0.15">
      <c r="DU88" s="259"/>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59"/>
      <c r="DT94" s="259"/>
      <c r="DU94" s="259"/>
    </row>
    <row r="95" spans="116:125" ht="13.5" customHeight="1" x14ac:dyDescent="0.15">
      <c r="DU95" s="259"/>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59"/>
    </row>
    <row r="102" spans="124:125" ht="13.5" customHeight="1" x14ac:dyDescent="0.15"/>
    <row r="103" spans="124:125" ht="13.5" customHeight="1" x14ac:dyDescent="0.15"/>
    <row r="104" spans="124:125" ht="13.5" customHeight="1" x14ac:dyDescent="0.15">
      <c r="DT104" s="259"/>
      <c r="DU104" s="259"/>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59" t="s">
        <v>477</v>
      </c>
    </row>
    <row r="121" spans="125:125" ht="13.5" hidden="1" customHeight="1" x14ac:dyDescent="0.15">
      <c r="DU121" s="259"/>
    </row>
  </sheetData>
  <sheetProtection algorithmName="SHA-512" hashValue="CwY2heSozR82OKrU96IVP9pS12CbV7jQMK7EU1C3qNbdopkrc2QNLCdKmD64K7QhJzy5E9v1v4y+7O4woQCi0Q==" saltValue="8o+9OW+GfNp0BXKZmuHMEg=="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Normal="100" zoomScaleSheetLayoutView="55" workbookViewId="0"/>
  </sheetViews>
  <sheetFormatPr defaultColWidth="0" defaultRowHeight="13.5" customHeight="1" zeroHeight="1" x14ac:dyDescent="0.15"/>
  <cols>
    <col min="1" max="125" width="2.5" style="260" customWidth="1"/>
    <col min="126" max="142" width="0" style="259" hidden="1" customWidth="1"/>
    <col min="143" max="16384" width="9" style="259" hidden="1"/>
  </cols>
  <sheetData>
    <row r="1" spans="1:125" ht="13.5" customHeight="1" x14ac:dyDescent="0.15">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1:125" x14ac:dyDescent="0.15">
      <c r="B2" s="259"/>
      <c r="T2" s="259"/>
    </row>
    <row r="3" spans="1:125" x14ac:dyDescent="0.15">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G3" s="259"/>
      <c r="DH3" s="259"/>
      <c r="DI3" s="259"/>
      <c r="DJ3" s="259"/>
      <c r="DK3" s="259"/>
      <c r="DL3" s="259"/>
      <c r="DM3" s="259"/>
      <c r="DN3" s="259"/>
      <c r="DO3" s="259"/>
      <c r="DP3" s="259"/>
      <c r="DQ3" s="259"/>
      <c r="DR3" s="259"/>
      <c r="DS3" s="259"/>
      <c r="DT3" s="259"/>
      <c r="DU3" s="259"/>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59"/>
      <c r="G33" s="259"/>
      <c r="I33" s="259"/>
    </row>
    <row r="34" spans="2:125" x14ac:dyDescent="0.15">
      <c r="C34" s="259"/>
      <c r="P34" s="259"/>
      <c r="R34" s="259"/>
      <c r="U34" s="259"/>
    </row>
    <row r="35" spans="2:125" x14ac:dyDescent="0.15">
      <c r="D35" s="259"/>
      <c r="E35" s="259"/>
      <c r="T35" s="259"/>
      <c r="W35" s="259"/>
      <c r="X35" s="259"/>
      <c r="Y35" s="259"/>
      <c r="Z35" s="259"/>
      <c r="AA35" s="259"/>
      <c r="AB35" s="259"/>
      <c r="AC35" s="259"/>
      <c r="AD35" s="259"/>
      <c r="AE35" s="259"/>
      <c r="AF35" s="259"/>
      <c r="AG35" s="259"/>
      <c r="AH35" s="259"/>
      <c r="AI35" s="259"/>
      <c r="AJ35" s="259"/>
      <c r="AK35" s="259"/>
      <c r="AL35" s="259"/>
      <c r="AM35" s="259"/>
      <c r="AN35" s="259"/>
      <c r="AO35" s="259"/>
      <c r="AP35" s="259"/>
      <c r="AQ35" s="259"/>
      <c r="AR35" s="259"/>
      <c r="AS35" s="259"/>
      <c r="AT35" s="259"/>
      <c r="AU35" s="259"/>
      <c r="AV35" s="259"/>
      <c r="AW35" s="259"/>
      <c r="AX35" s="259"/>
      <c r="AY35" s="259"/>
      <c r="AZ35" s="259"/>
      <c r="BA35" s="259"/>
      <c r="BB35" s="259"/>
      <c r="BC35" s="259"/>
      <c r="BD35" s="259"/>
      <c r="BE35" s="259"/>
      <c r="BF35" s="259"/>
      <c r="BG35" s="259"/>
      <c r="BH35" s="259"/>
      <c r="BI35" s="259"/>
      <c r="BJ35" s="259"/>
      <c r="BK35" s="259"/>
      <c r="BL35" s="259"/>
      <c r="BM35" s="259"/>
      <c r="BN35" s="259"/>
      <c r="BO35" s="259"/>
      <c r="BP35" s="259"/>
      <c r="BQ35" s="259"/>
      <c r="BR35" s="259"/>
      <c r="BS35" s="259"/>
      <c r="BT35" s="259"/>
      <c r="BU35" s="259"/>
      <c r="BV35" s="259"/>
      <c r="BW35" s="259"/>
      <c r="BX35" s="259"/>
      <c r="BY35" s="259"/>
      <c r="BZ35" s="259"/>
      <c r="CA35" s="259"/>
      <c r="CB35" s="259"/>
      <c r="CC35" s="259"/>
      <c r="CD35" s="259"/>
      <c r="CE35" s="259"/>
      <c r="CF35" s="259"/>
      <c r="CG35" s="259"/>
      <c r="CH35" s="259"/>
      <c r="CI35" s="259"/>
      <c r="CJ35" s="259"/>
      <c r="CK35" s="259"/>
      <c r="CL35" s="259"/>
      <c r="CM35" s="259"/>
      <c r="CN35" s="259"/>
      <c r="CO35" s="259"/>
      <c r="CP35" s="259"/>
      <c r="CQ35" s="259"/>
      <c r="CR35" s="259"/>
      <c r="CS35" s="259"/>
      <c r="CT35" s="259"/>
      <c r="CU35" s="259"/>
      <c r="CV35" s="259"/>
      <c r="CW35" s="259"/>
      <c r="CX35" s="259"/>
      <c r="CY35" s="259"/>
      <c r="CZ35" s="259"/>
      <c r="DA35" s="259"/>
      <c r="DB35" s="259"/>
      <c r="DC35" s="259"/>
      <c r="DD35" s="259"/>
      <c r="DE35" s="259"/>
      <c r="DF35" s="259"/>
      <c r="DG35" s="259"/>
      <c r="DH35" s="259"/>
      <c r="DI35" s="259"/>
      <c r="DJ35" s="259"/>
      <c r="DK35" s="259"/>
      <c r="DL35" s="259"/>
      <c r="DM35" s="259"/>
      <c r="DN35" s="259"/>
      <c r="DO35" s="259"/>
      <c r="DP35" s="259"/>
      <c r="DQ35" s="259"/>
      <c r="DR35" s="259"/>
      <c r="DS35" s="259"/>
      <c r="DT35" s="259"/>
      <c r="DU35" s="259"/>
    </row>
    <row r="36" spans="2:125" x14ac:dyDescent="0.15">
      <c r="F36" s="259"/>
      <c r="H36" s="259"/>
      <c r="J36" s="259"/>
      <c r="K36" s="259"/>
      <c r="L36" s="259"/>
      <c r="M36" s="259"/>
      <c r="N36" s="259"/>
      <c r="O36" s="259"/>
      <c r="Q36" s="259"/>
      <c r="S36" s="259"/>
      <c r="V36" s="259"/>
    </row>
    <row r="37" spans="2:125" x14ac:dyDescent="0.15"/>
    <row r="38" spans="2:125" x14ac:dyDescent="0.15"/>
    <row r="39" spans="2:125" x14ac:dyDescent="0.15"/>
    <row r="40" spans="2:125" x14ac:dyDescent="0.15">
      <c r="U40" s="259"/>
    </row>
    <row r="41" spans="2:125" x14ac:dyDescent="0.15">
      <c r="R41" s="259"/>
    </row>
    <row r="42" spans="2:125" x14ac:dyDescent="0.15">
      <c r="T42" s="259"/>
      <c r="W42" s="259"/>
      <c r="X42" s="259"/>
      <c r="Y42" s="259"/>
      <c r="Z42" s="259"/>
      <c r="AA42" s="259"/>
      <c r="AB42" s="259"/>
      <c r="AC42" s="259"/>
      <c r="AD42" s="259"/>
      <c r="AE42" s="259"/>
      <c r="AF42" s="259"/>
      <c r="AG42" s="259"/>
      <c r="AH42" s="259"/>
      <c r="AI42" s="259"/>
      <c r="AJ42" s="259"/>
      <c r="AK42" s="259"/>
      <c r="AL42" s="259"/>
      <c r="AM42" s="259"/>
      <c r="AN42" s="259"/>
      <c r="AO42" s="259"/>
      <c r="AP42" s="259"/>
      <c r="AQ42" s="259"/>
      <c r="AR42" s="259"/>
      <c r="AS42" s="259"/>
      <c r="AT42" s="259"/>
      <c r="AU42" s="259"/>
      <c r="AV42" s="259"/>
      <c r="AW42" s="259"/>
      <c r="AX42" s="259"/>
      <c r="AY42" s="259"/>
      <c r="AZ42" s="259"/>
      <c r="BA42" s="259"/>
      <c r="BB42" s="259"/>
      <c r="BC42" s="259"/>
      <c r="BD42" s="259"/>
      <c r="BE42" s="259"/>
      <c r="BF42" s="259"/>
      <c r="BG42" s="259"/>
      <c r="BH42" s="259"/>
      <c r="BI42" s="259"/>
      <c r="BJ42" s="259"/>
      <c r="BK42" s="259"/>
      <c r="BL42" s="259"/>
      <c r="BM42" s="259"/>
      <c r="BN42" s="259"/>
      <c r="BO42" s="259"/>
      <c r="BP42" s="259"/>
      <c r="BQ42" s="259"/>
      <c r="BR42" s="259"/>
      <c r="BS42" s="259"/>
      <c r="BT42" s="259"/>
      <c r="BU42" s="259"/>
      <c r="BV42" s="259"/>
      <c r="BW42" s="259"/>
      <c r="BX42" s="259"/>
      <c r="BY42" s="259"/>
      <c r="BZ42" s="259"/>
      <c r="CA42" s="259"/>
      <c r="CB42" s="259"/>
      <c r="CC42" s="259"/>
      <c r="CD42" s="259"/>
      <c r="CE42" s="259"/>
      <c r="CF42" s="259"/>
      <c r="CG42" s="259"/>
      <c r="CH42" s="259"/>
      <c r="CI42" s="259"/>
      <c r="CJ42" s="259"/>
      <c r="CK42" s="259"/>
      <c r="CL42" s="259"/>
      <c r="CM42" s="259"/>
      <c r="CN42" s="259"/>
      <c r="CO42" s="259"/>
      <c r="CP42" s="259"/>
      <c r="CQ42" s="259"/>
      <c r="CR42" s="259"/>
      <c r="CS42" s="259"/>
      <c r="CT42" s="259"/>
      <c r="CU42" s="259"/>
      <c r="CV42" s="259"/>
      <c r="CW42" s="259"/>
      <c r="CX42" s="259"/>
      <c r="CY42" s="259"/>
      <c r="CZ42" s="259"/>
      <c r="DA42" s="259"/>
      <c r="DB42" s="259"/>
      <c r="DC42" s="259"/>
      <c r="DD42" s="259"/>
      <c r="DE42" s="259"/>
      <c r="DF42" s="259"/>
      <c r="DG42" s="259"/>
      <c r="DH42" s="259"/>
      <c r="DI42" s="259"/>
      <c r="DJ42" s="259"/>
      <c r="DK42" s="259"/>
      <c r="DL42" s="259"/>
      <c r="DM42" s="259"/>
      <c r="DN42" s="259"/>
      <c r="DO42" s="259"/>
      <c r="DP42" s="259"/>
      <c r="DQ42" s="259"/>
      <c r="DR42" s="259"/>
      <c r="DS42" s="259"/>
      <c r="DT42" s="259"/>
      <c r="DU42" s="259"/>
    </row>
    <row r="43" spans="2:125" x14ac:dyDescent="0.15">
      <c r="Q43" s="259"/>
      <c r="S43" s="259"/>
      <c r="V43" s="259"/>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60" t="s">
        <v>477</v>
      </c>
    </row>
  </sheetData>
  <sheetProtection algorithmName="SHA-512" hashValue="i/HawHQLMGp4bOw7TE+OEbo5UfT+n4S8KVZr34jRB6uB9vhHd7dDuDoBpjZiAX+s38anL0WtucTiPZet5Jz+Pw==" saltValue="Lms0smbMpvEUHM1LC22IbQ=="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527</v>
      </c>
      <c r="G46" s="8" t="s">
        <v>528</v>
      </c>
      <c r="H46" s="8" t="s">
        <v>529</v>
      </c>
      <c r="I46" s="8" t="s">
        <v>530</v>
      </c>
      <c r="J46" s="9" t="s">
        <v>531</v>
      </c>
    </row>
    <row r="47" spans="2:10" ht="57.75" customHeight="1" x14ac:dyDescent="0.15">
      <c r="B47" s="10"/>
      <c r="C47" s="1139" t="s">
        <v>3</v>
      </c>
      <c r="D47" s="1139"/>
      <c r="E47" s="1140"/>
      <c r="F47" s="11">
        <v>184.21</v>
      </c>
      <c r="G47" s="12">
        <v>143.38999999999999</v>
      </c>
      <c r="H47" s="12">
        <v>129.30000000000001</v>
      </c>
      <c r="I47" s="12">
        <v>136.72999999999999</v>
      </c>
      <c r="J47" s="13">
        <v>131.94</v>
      </c>
    </row>
    <row r="48" spans="2:10" ht="57.75" customHeight="1" x14ac:dyDescent="0.15">
      <c r="B48" s="14"/>
      <c r="C48" s="1141" t="s">
        <v>4</v>
      </c>
      <c r="D48" s="1141"/>
      <c r="E48" s="1142"/>
      <c r="F48" s="15">
        <v>10.24</v>
      </c>
      <c r="G48" s="16">
        <v>9.6199999999999992</v>
      </c>
      <c r="H48" s="16">
        <v>7.32</v>
      </c>
      <c r="I48" s="16">
        <v>6.31</v>
      </c>
      <c r="J48" s="17">
        <v>9.01</v>
      </c>
    </row>
    <row r="49" spans="2:10" ht="57.75" customHeight="1" thickBot="1" x14ac:dyDescent="0.2">
      <c r="B49" s="18"/>
      <c r="C49" s="1143" t="s">
        <v>5</v>
      </c>
      <c r="D49" s="1143"/>
      <c r="E49" s="1144"/>
      <c r="F49" s="19" t="s">
        <v>532</v>
      </c>
      <c r="G49" s="20" t="s">
        <v>533</v>
      </c>
      <c r="H49" s="20">
        <v>4.07</v>
      </c>
      <c r="I49" s="20">
        <v>3.74</v>
      </c>
      <c r="J49" s="21">
        <v>0.28999999999999998</v>
      </c>
    </row>
    <row r="50" spans="2:10" x14ac:dyDescent="0.15"/>
  </sheetData>
  <sheetProtection algorithmName="SHA-512" hashValue="kaN9YuTx668tqSVYz4PMyGPinA9HKFI/aCfodELB3Jy0UPr6ouKm6TjA+QnPaIJhunHANQCC/VI/TJAH+LRPfQ==" saltValue="B8VvUaWXxp6yM9kjhp/0eg=="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3"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b0202</cp:lastModifiedBy>
  <cp:lastPrinted>2025-03-13T13:28:48Z</cp:lastPrinted>
  <dcterms:created xsi:type="dcterms:W3CDTF">2025-02-19T03:51:16Z</dcterms:created>
  <dcterms:modified xsi:type="dcterms:W3CDTF">2025-09-01T01:29:08Z</dcterms:modified>
  <cp:category/>
</cp:coreProperties>
</file>