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T:\③財政第１係\06公会計\R7(R5決算)\20250821【総務省財務調査課】令和５年度財政状況資料集の作成について（2回目・地方公会計関係）\03 市町村回答\34 野迫川村○\0912(提出)\"/>
    </mc:Choice>
  </mc:AlternateContent>
  <xr:revisionPtr revIDLastSave="0" documentId="13_ncr:1_{424DB082-C75A-4D17-A8C8-E579EAC1FE04}" xr6:coauthVersionLast="47" xr6:coauthVersionMax="47" xr10:uidLastSave="{00000000-0000-0000-0000-000000000000}"/>
  <bookViews>
    <workbookView xWindow="28680" yWindow="-120" windowWidth="29040" windowHeight="1584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BW35" i="10"/>
  <c r="AM35" i="10"/>
  <c r="CO34" i="10"/>
  <c r="BW34" i="10"/>
  <c r="AM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<sst xmlns="http://schemas.openxmlformats.org/spreadsheetml/2006/main" count="1159" uniqueCount="562">
  <si>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</si>
  <si>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</si>
  <si>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</si>
  <si>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</si>
  <si>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</si>
  <si>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</si>
  <si>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</si>
  <si>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</si>
  <si>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</si>
  <si>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</si>
  <si>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</si>
  <si>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</si>
  <si>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</si>
  <si>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</si>
  <si>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</si>
  <si>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</si>
  <si>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</si>
  <si>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</si>
  <si>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</si>
  <si>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</si>
  <si>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</si>
  <si>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</si>
  <si>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</si>
  <si>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</si>
  <si>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</si>
  <si>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</si>
  <si>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</si>
  <si>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</si>
  <si>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</si>
  <si>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</si>
  <si>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</si>
  <si>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</si>
  <si>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</si>
  <si>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</si>
  <si>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</si>
  <si>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</si>
  <si>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</si>
  <si>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</si>
  <si>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</si>
  <si>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</si>
  <si>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</si>
  <si>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</si>
  <si>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</si>
  <si>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</si>
  <si>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</si>
  <si>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</si>
  <si>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</si>
  <si>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</si>
  <si>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</si>
  <si>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(当該欄に積立額が多い上位５基金の基金名を入力して下さい(R05年度末現在))</t>
    <phoneticPr fontId="5"/>
  </si>
  <si>
    <t>(当該欄に積立額が多い上位５基金の基金名を入力して下さい(R05年度末現在))</t>
  </si>
  <si>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</si>
  <si>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</si>
  <si>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</si>
  <si>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</si>
  <si>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</si>
  <si>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</si>
  <si>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</si>
  <si>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</si>
  <si>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</si>
  <si>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</si>
  <si>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</si>
  <si>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</si>
  <si>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</si>
  <si>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</si>
  <si>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</si>
  <si>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</si>
  <si>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</si>
  <si>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</si>
  <si>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</si>
  <si>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</si>
  <si>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</si>
  <si>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</si>
  <si>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</si>
  <si>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</si>
  <si>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</si>
  <si>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</si>
  <si>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</si>
  <si>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</si>
  <si>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</si>
  <si>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</si>
  <si>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</si>
  <si>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</si>
  <si>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</si>
  <si>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</si>
  <si>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</si>
  <si>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</si>
  <si>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</si>
  <si>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</si>
  <si>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</si>
  <si>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</si>
  <si>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</si>
  <si>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</si>
  <si>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</si>
  <si>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</si>
  <si>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</si>
  <si>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野迫川村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</si>
  <si>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</si>
  <si>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</si>
  <si>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</si>
  <si>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</si>
  <si>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</si>
  <si>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</si>
  <si>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</si>
  <si>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</si>
  <si>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</si>
  <si>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</si>
  <si>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</si>
  <si>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</si>
  <si>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</si>
  <si>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</si>
  <si>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</si>
  <si>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</si>
  <si>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</si>
  <si>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</si>
  <si>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</si>
  <si>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</si>
  <si>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</si>
  <si>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</si>
  <si>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</si>
  <si>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-20.5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</si>
  <si>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</si>
  <si>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</si>
  <si>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</si>
  <si>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</si>
  <si>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</si>
  <si>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</si>
  <si>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</si>
  <si>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</si>
  <si>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</si>
  <si>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</si>
  <si>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</si>
  <si>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</si>
  <si>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</si>
  <si>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</si>
  <si>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</si>
  <si>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</si>
  <si>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</si>
  <si>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</si>
  <si>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</si>
  <si>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</si>
  <si>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</si>
  <si>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</si>
  <si>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</si>
  <si>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</si>
  <si>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</si>
  <si>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-1.2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</si>
  <si>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</si>
  <si>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</si>
  <si>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</si>
  <si>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</si>
  <si>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</si>
  <si>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</si>
  <si>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</si>
  <si>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</si>
  <si>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</si>
  <si>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</si>
  <si>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</si>
  <si>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</si>
  <si>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</si>
  <si>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</si>
  <si>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</si>
  <si>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</si>
  <si>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</si>
  <si>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</si>
  <si>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</si>
  <si>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</si>
  <si>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</si>
  <si>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</si>
  <si>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</si>
  <si>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</si>
  <si>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</si>
  <si>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</si>
  <si>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</si>
  <si>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</si>
  <si>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</si>
  <si>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</si>
  <si>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</si>
  <si>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</si>
  <si>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</si>
  <si>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</si>
  <si>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</si>
  <si>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</si>
  <si>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</si>
  <si>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</si>
  <si>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</si>
  <si>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</si>
  <si>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</si>
  <si>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</si>
  <si>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</si>
  <si>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</si>
  <si>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</si>
  <si>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</si>
  <si>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</si>
  <si>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</si>
  <si>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</si>
  <si>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</si>
  <si>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</si>
  <si>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</si>
  <si>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</si>
  <si>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</si>
  <si>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</si>
  <si>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</si>
  <si>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</si>
  <si>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</si>
  <si>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奈良県野迫川村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</si>
  <si>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</si>
  <si>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</si>
  <si>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</si>
  <si>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</si>
  <si>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</si>
  <si>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</si>
  <si>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</si>
  <si>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</si>
  <si>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</si>
  <si>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</si>
  <si>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</si>
  <si>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</si>
  <si>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</si>
  <si>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</si>
  <si>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</si>
  <si>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</si>
  <si>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</si>
  <si>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</si>
  <si>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</si>
  <si>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</si>
  <si>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</si>
  <si>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</si>
  <si>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</si>
  <si>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</si>
  <si>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</si>
  <si>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</si>
  <si>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</si>
  <si>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</si>
  <si>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</si>
  <si>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</si>
  <si>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</si>
  <si>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</si>
  <si>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</si>
  <si>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</si>
  <si>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</si>
  <si>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</si>
  <si>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</si>
  <si>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</si>
  <si>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</si>
  <si>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</si>
  <si>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</si>
  <si>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</si>
  <si>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</si>
  <si>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</si>
  <si>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</si>
  <si>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</si>
  <si>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</si>
  <si>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</si>
  <si>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</si>
  <si>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</si>
  <si>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</si>
  <si>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</si>
  <si>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</si>
  <si>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</si>
  <si>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</si>
  <si>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</si>
  <si>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</si>
  <si>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</si>
  <si>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</si>
  <si>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</si>
  <si>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</si>
  <si>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</si>
  <si>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</si>
  <si>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</si>
  <si>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</si>
  <si>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</si>
  <si>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</si>
  <si>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</si>
  <si>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</si>
  <si>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</si>
  <si>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</si>
  <si>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</si>
  <si>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</si>
  <si>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</si>
  <si>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</si>
  <si>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</si>
  <si>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</si>
  <si>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</si>
  <si>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</si>
  <si>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</si>
  <si>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</si>
  <si>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</si>
  <si>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</si>
  <si>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</si>
  <si>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</si>
  <si>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</si>
  <si>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</si>
  <si>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</si>
  <si>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</si>
  <si>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</si>
  <si>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</si>
  <si>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</si>
  <si>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</si>
  <si>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</si>
  <si>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</si>
  <si>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</si>
  <si>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</si>
  <si>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</si>
  <si>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</si>
  <si>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</si>
  <si>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</si>
  <si>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</si>
  <si>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</si>
  <si>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</si>
  <si>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</si>
  <si>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</si>
  <si>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</si>
  <si>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</si>
  <si>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</si>
  <si>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</si>
  <si>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</si>
  <si>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</si>
  <si>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</si>
  <si>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</si>
  <si>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</si>
  <si>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</si>
  <si>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</si>
  <si>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</si>
  <si>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</si>
  <si>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</si>
  <si>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</si>
  <si>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</si>
  <si>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</si>
  <si>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観光施設</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</si>
  <si>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</si>
  <si>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</si>
  <si>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</si>
  <si>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</si>
  <si>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</si>
  <si>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</si>
  <si>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</si>
  <si>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</si>
  <si>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</si>
  <si>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</si>
  <si>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</si>
  <si>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</si>
  <si>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</si>
  <si>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</si>
  <si>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</si>
  <si>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</si>
  <si>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</si>
  <si>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</si>
  <si>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</si>
  <si>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</si>
  <si>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</si>
  <si>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</si>
  <si>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</si>
  <si>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</si>
  <si>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</si>
  <si>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</si>
  <si>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奈良県野迫川村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</si>
  <si>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</si>
  <si>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</si>
  <si>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</si>
  <si>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</si>
  <si>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</si>
  <si>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</si>
  <si>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</si>
  <si>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</si>
  <si>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</si>
  <si>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</si>
  <si>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</si>
  <si>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</si>
  <si>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</si>
  <si>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</si>
  <si>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</si>
  <si>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</si>
  <si>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</si>
  <si>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</si>
  <si>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</si>
  <si>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</si>
  <si>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代替バス</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</si>
  <si>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</si>
  <si>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</si>
  <si>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</si>
  <si>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</si>
  <si>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</si>
  <si>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</si>
  <si>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</si>
  <si>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</si>
  <si>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</si>
  <si>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</si>
  <si>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</si>
  <si>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</si>
  <si>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</si>
  <si>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</si>
  <si>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国民健康保険事業（直診勘定）</t>
    <phoneticPr fontId="5"/>
  </si>
  <si>
    <t>介護保険事業</t>
    <phoneticPr fontId="5"/>
  </si>
  <si>
    <t>後期高齢者医療事業</t>
    <phoneticPr fontId="5"/>
  </si>
  <si>
    <t>簡易水道事業</t>
    <phoneticPr fontId="5"/>
  </si>
  <si>
    <t>法非適用企業</t>
    <phoneticPr fontId="5"/>
  </si>
  <si>
    <t>温泉事業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</si>
  <si>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</si>
  <si>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</si>
  <si>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</si>
  <si>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</si>
  <si>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</si>
  <si>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</si>
  <si>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</si>
  <si>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</si>
  <si>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</si>
  <si>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</si>
  <si>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</si>
  <si>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</si>
  <si>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</si>
  <si>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</si>
  <si>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</si>
  <si>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</si>
  <si>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</si>
  <si>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</si>
  <si>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</si>
  <si>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</si>
  <si>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</si>
  <si>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</si>
  <si>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</si>
  <si>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</si>
  <si>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</si>
  <si>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</si>
  <si>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</si>
  <si>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</si>
  <si>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</si>
  <si>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</si>
  <si>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</si>
  <si>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</si>
  <si>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</si>
  <si>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</si>
  <si>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</si>
  <si>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</si>
  <si>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</si>
  <si>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</si>
  <si>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</si>
  <si>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</si>
  <si>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</si>
  <si>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</si>
  <si>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</si>
  <si>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</si>
  <si>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</si>
  <si>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</si>
  <si>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</si>
  <si>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</si>
  <si>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</si>
  <si>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</si>
  <si>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</si>
  <si>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</si>
  <si>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</si>
  <si>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</si>
  <si>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国民健康保険事業特別会計(直診勘定)</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</si>
  <si>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</si>
  <si>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</si>
  <si>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</si>
  <si>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</si>
  <si>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</si>
  <si>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</si>
  <si>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</si>
  <si>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</si>
  <si>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</si>
  <si>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</si>
  <si>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</si>
  <si>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</si>
  <si>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</si>
  <si>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</si>
  <si>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</si>
  <si>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</si>
  <si>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</si>
  <si>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</si>
  <si>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</si>
  <si>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</si>
  <si>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</si>
  <si>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</si>
  <si>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</si>
  <si>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</si>
  <si>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</si>
  <si>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</si>
  <si>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</si>
  <si>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</si>
  <si>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</si>
  <si>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</si>
  <si>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</si>
  <si>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</si>
  <si>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</si>
  <si>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</si>
  <si>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</si>
  <si>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</si>
  <si>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</si>
  <si>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</si>
  <si>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</si>
  <si>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</si>
  <si>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</si>
  <si>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</si>
  <si>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</si>
  <si>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</si>
  <si>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</si>
  <si>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</si>
  <si>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</si>
  <si>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</si>
  <si>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</si>
  <si>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</si>
  <si>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</si>
  <si>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</si>
  <si>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</si>
  <si>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</si>
  <si>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</si>
  <si>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</si>
  <si>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</si>
  <si>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</si>
  <si>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</si>
  <si>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</si>
  <si>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</si>
  <si>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</si>
  <si>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</si>
  <si>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</si>
  <si>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</si>
  <si>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</si>
  <si>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</si>
  <si>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</si>
  <si>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</si>
  <si>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</si>
  <si>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</si>
  <si>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</si>
  <si>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</si>
  <si>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</si>
  <si>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</si>
  <si>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</si>
  <si>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</si>
  <si>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</si>
  <si>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</si>
  <si>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</si>
  <si>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</si>
  <si>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3.97</t>
  </si>
  <si>
    <t>▲ 10.84</t>
  </si>
  <si>
    <t>一般会計</t>
  </si>
  <si>
    <t>介護保険事業</t>
  </si>
  <si>
    <t>簡易水道事業</t>
  </si>
  <si>
    <t>国民健康保険事業（事業勘定）</t>
  </si>
  <si>
    <t>国民健康保険事業（直診勘定）</t>
  </si>
  <si>
    <t>代替バス</t>
  </si>
  <si>
    <t>後期高齢者医療事業</t>
  </si>
  <si>
    <t>温泉事業</t>
  </si>
  <si>
    <t>その他会計（赤字）</t>
  </si>
  <si>
    <t>その他会計（黒字）</t>
  </si>
  <si>
    <t>R01</t>
    <phoneticPr fontId="5"/>
  </si>
  <si>
    <t>R02</t>
    <phoneticPr fontId="5"/>
  </si>
  <si>
    <t>R03</t>
    <phoneticPr fontId="5"/>
  </si>
  <si>
    <t>R04</t>
    <phoneticPr fontId="5"/>
  </si>
  <si>
    <t>R05</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</si>
  <si>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</si>
  <si>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</si>
  <si>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</si>
  <si>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</si>
  <si>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</si>
  <si>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</si>
  <si>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</si>
  <si>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</si>
  <si>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</si>
  <si>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について、地方債の償還は進んでいるため将来世代の負担は減少傾向にある。今後も継続して地方債の償還をすすめ、将来世代の負担を減少できるよう努める。また、固定資産台帳の大幅な見直し・精緻化により、有形固定資産減価償却率は、類似団体平均を下回る結果となった。だが、整備されてから年数が経ち老朽化している建物は多いと思われるため、今後も公共施設等総合管理計画に基づき、適正な維持・更新を実施するよう努める。</t>
    <rPh sb="81" eb="85">
      <t>コテイシサン</t>
    </rPh>
    <rPh sb="85" eb="87">
      <t>ダイチョウ</t>
    </rPh>
    <rPh sb="88" eb="90">
      <t>オオハバ</t>
    </rPh>
    <rPh sb="91" eb="93">
      <t>ミナオ</t>
    </rPh>
    <rPh sb="95" eb="98">
      <t>セイチカ</t>
    </rPh>
    <rPh sb="102" eb="108">
      <t>ユウケイコテイシサン</t>
    </rPh>
    <rPh sb="108" eb="113">
      <t>ゲンカショウキャクリツ</t>
    </rPh>
    <rPh sb="115" eb="119">
      <t>ルイジダンタイ</t>
    </rPh>
    <rPh sb="119" eb="121">
      <t>ヘイキン</t>
    </rPh>
    <rPh sb="122" eb="124">
      <t>シタマワ</t>
    </rPh>
    <rPh sb="125" eb="127">
      <t>ケッカ</t>
    </rPh>
    <phoneticPr fontId="5"/>
  </si>
  <si>
    <t>地方債の償還が進んでいることで、将来世代の負担はR01年度から減少している。今後も継続して地方債の償還をすすめ、将来世代の負担を減少できるよう努める。実質公債費率において、類似団体平均値よりも3.2％上回っており、地方債の発行額と償還額のバランスを見直し、適切な財政運営を行っ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</si>
</sst>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7"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819A8AE-41A1-409F-8D56-450BBF82E20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316937</c:v>
                </c:pt>
                <c:pt idx="1">
                  <c:v>332350</c:v>
                </c:pt>
                <c:pt idx="2">
                  <c:v>362690</c:v>
                </c:pt>
                <c:pt idx="3">
                  <c:v>296093</c:v>
                </c:pt>
                <c:pt idx="4">
                  <c:v>308655</c:v>
                </c:pt>
              </c:numCache>
            </c:numRef>
          </c:val>
          <c:smooth val="0"/>
          <c:extLst>
            <c:ext xmlns:c16="http://schemas.microsoft.com/office/drawing/2014/chart" uri="{C3380CC4-5D6E-409C-BE32-E72D297353CC}">
              <c16:uniqueId val="{00000000-005D-4A63-9822-BC84B0577FB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586775</c:v>
                </c:pt>
                <c:pt idx="1">
                  <c:v>506806</c:v>
                </c:pt>
                <c:pt idx="2">
                  <c:v>772450</c:v>
                </c:pt>
                <c:pt idx="3">
                  <c:v>584949</c:v>
                </c:pt>
                <c:pt idx="4">
                  <c:v>713668</c:v>
                </c:pt>
              </c:numCache>
            </c:numRef>
          </c:val>
          <c:smooth val="0"/>
          <c:extLst>
            <c:ext xmlns:c16="http://schemas.microsoft.com/office/drawing/2014/chart" uri="{C3380CC4-5D6E-409C-BE32-E72D297353CC}">
              <c16:uniqueId val="{00000001-005D-4A63-9822-BC84B0577FB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3.32</c:v>
                </c:pt>
                <c:pt idx="1">
                  <c:v>3.5</c:v>
                </c:pt>
                <c:pt idx="2">
                  <c:v>11.24</c:v>
                </c:pt>
                <c:pt idx="3">
                  <c:v>21.86</c:v>
                </c:pt>
                <c:pt idx="4">
                  <c:v>16.940000000000001</c:v>
                </c:pt>
              </c:numCache>
            </c:numRef>
          </c:val>
          <c:extLst>
            <c:ext xmlns:c16="http://schemas.microsoft.com/office/drawing/2014/chart" uri="{C3380CC4-5D6E-409C-BE32-E72D297353CC}">
              <c16:uniqueId val="{00000000-C3CC-4A35-855C-F798CCFD386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95.13</c:v>
                </c:pt>
                <c:pt idx="1">
                  <c:v>78.63</c:v>
                </c:pt>
                <c:pt idx="2">
                  <c:v>69.62</c:v>
                </c:pt>
                <c:pt idx="3">
                  <c:v>68.69</c:v>
                </c:pt>
                <c:pt idx="4">
                  <c:v>82.41</c:v>
                </c:pt>
              </c:numCache>
            </c:numRef>
          </c:val>
          <c:extLst>
            <c:ext xmlns:c16="http://schemas.microsoft.com/office/drawing/2014/chart" uri="{C3380CC4-5D6E-409C-BE32-E72D297353CC}">
              <c16:uniqueId val="{00000001-C3CC-4A35-855C-F798CCFD386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-3.97</c:v>
                </c:pt>
                <c:pt idx="1">
                  <c:v>-10.84</c:v>
                </c:pt>
                <c:pt idx="2">
                  <c:v>8.15</c:v>
                </c:pt>
                <c:pt idx="3">
                  <c:v>10.77</c:v>
                </c:pt>
                <c:pt idx="4">
                  <c:v>7.69</c:v>
                </c:pt>
              </c:numCache>
            </c:numRef>
          </c:val>
          <c:smooth val="0"/>
          <c:extLst>
            <c:ext xmlns:c16="http://schemas.microsoft.com/office/drawing/2014/chart" uri="{C3380CC4-5D6E-409C-BE32-E72D297353CC}">
              <c16:uniqueId val="{00000002-C3CC-4A35-855C-F798CCFD386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642-43C8-BA3F-1D914F46D81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642-43C8-BA3F-1D914F46D818}"/>
            </c:ext>
          </c:extLst>
        </c:ser>
        <c:ser>
          <c:idx val="2"/>
          <c:order val="2"/>
          <c:tx>
            <c:strRef>
              <c:f>データシート!$A$29</c:f>
              <c:strCache>
                <c:ptCount val="1"/>
                <c:pt idx="0">
                  <c:v>温泉事業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642-43C8-BA3F-1D914F46D818}"/>
            </c:ext>
          </c:extLst>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7.0000000000000007E-2</c:v>
                </c:pt>
                <c:pt idx="2">
                  <c:v>#N/A</c:v>
                </c:pt>
                <c:pt idx="3">
                  <c:v>7.0000000000000007E-2</c:v>
                </c:pt>
                <c:pt idx="4">
                  <c:v>#N/A</c:v>
                </c:pt>
                <c:pt idx="5">
                  <c:v>0.06</c:v>
                </c:pt>
                <c:pt idx="6">
                  <c:v>#N/A</c:v>
                </c:pt>
                <c:pt idx="7">
                  <c:v>7.0000000000000007E-2</c:v>
                </c:pt>
                <c:pt idx="8">
                  <c:v>#N/A</c:v>
                </c:pt>
                <c:pt idx="9">
                  <c:v>0</c:v>
                </c:pt>
              </c:numCache>
            </c:numRef>
          </c:val>
          <c:extLst>
            <c:ext xmlns:c16="http://schemas.microsoft.com/office/drawing/2014/chart" uri="{C3380CC4-5D6E-409C-BE32-E72D297353CC}">
              <c16:uniqueId val="{00000003-1642-43C8-BA3F-1D914F46D818}"/>
            </c:ext>
          </c:extLst>
        </c:ser>
        <c:ser>
          <c:idx val="4"/>
          <c:order val="4"/>
          <c:tx>
            <c:strRef>
              <c:f>データシート!$A$31</c:f>
              <c:strCache>
                <c:ptCount val="1"/>
                <c:pt idx="0">
                  <c:v>代替バス</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1642-43C8-BA3F-1D914F46D818}"/>
            </c:ext>
          </c:extLst>
        </c:ser>
        <c:ser>
          <c:idx val="5"/>
          <c:order val="5"/>
          <c:tx>
            <c:strRef>
              <c:f>データシート!$A$32</c:f>
              <c:strCache>
                <c:ptCount val="1"/>
                <c:pt idx="0">
                  <c:v>国民健康保険事業（直診勘定）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0.02</c:v>
                </c:pt>
                <c:pt idx="2">
                  <c:v>#N/A</c:v>
                </c:pt>
                <c:pt idx="3">
                  <c:v>0.78</c:v>
                </c:pt>
                <c:pt idx="4">
                  <c:v>#N/A</c:v>
                </c:pt>
                <c:pt idx="5">
                  <c:v>0.24</c:v>
                </c:pt>
                <c:pt idx="6">
                  <c:v>#N/A</c:v>
                </c:pt>
                <c:pt idx="7">
                  <c:v>0.02</c:v>
                </c:pt>
                <c:pt idx="8">
                  <c:v>#N/A</c:v>
                </c:pt>
                <c:pt idx="9">
                  <c:v>0.02</c:v>
                </c:pt>
              </c:numCache>
            </c:numRef>
          </c:val>
          <c:extLst>
            <c:ext xmlns:c16="http://schemas.microsoft.com/office/drawing/2014/chart" uri="{C3380CC4-5D6E-409C-BE32-E72D297353CC}">
              <c16:uniqueId val="{00000005-1642-43C8-BA3F-1D914F46D818}"/>
            </c:ext>
          </c:extLst>
        </c:ser>
        <c:ser>
          <c:idx val="6"/>
          <c:order val="6"/>
          <c:tx>
            <c:strRef>
              <c:f>データシート!$A$33</c:f>
              <c:strCache>
                <c:ptCount val="1"/>
                <c:pt idx="0">
                  <c:v>国民健康保険事業（事業勘定）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0.11</c:v>
                </c:pt>
                <c:pt idx="2">
                  <c:v>#N/A</c:v>
                </c:pt>
                <c:pt idx="3">
                  <c:v>0.33</c:v>
                </c:pt>
                <c:pt idx="4">
                  <c:v>#N/A</c:v>
                </c:pt>
                <c:pt idx="5">
                  <c:v>0.28999999999999998</c:v>
                </c:pt>
                <c:pt idx="6">
                  <c:v>#N/A</c:v>
                </c:pt>
                <c:pt idx="7">
                  <c:v>1.5</c:v>
                </c:pt>
                <c:pt idx="8">
                  <c:v>#N/A</c:v>
                </c:pt>
                <c:pt idx="9">
                  <c:v>0.34</c:v>
                </c:pt>
              </c:numCache>
            </c:numRef>
          </c:val>
          <c:extLst>
            <c:ext xmlns:c16="http://schemas.microsoft.com/office/drawing/2014/chart" uri="{C3380CC4-5D6E-409C-BE32-E72D297353CC}">
              <c16:uniqueId val="{00000006-1642-43C8-BA3F-1D914F46D818}"/>
            </c:ext>
          </c:extLst>
        </c:ser>
        <c:ser>
          <c:idx val="7"/>
          <c:order val="7"/>
          <c:tx>
            <c:strRef>
              <c:f>データシート!$A$34</c:f>
              <c:strCache>
                <c:ptCount val="1"/>
                <c:pt idx="0">
                  <c:v>簡易水道事業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0.02</c:v>
                </c:pt>
                <c:pt idx="2">
                  <c:v>#N/A</c:v>
                </c:pt>
                <c:pt idx="3">
                  <c:v>0.01</c:v>
                </c:pt>
                <c:pt idx="4">
                  <c:v>#N/A</c:v>
                </c:pt>
                <c:pt idx="5">
                  <c:v>0.02</c:v>
                </c:pt>
                <c:pt idx="6">
                  <c:v>#N/A</c:v>
                </c:pt>
                <c:pt idx="7">
                  <c:v>0.82</c:v>
                </c:pt>
                <c:pt idx="8">
                  <c:v>#N/A</c:v>
                </c:pt>
                <c:pt idx="9">
                  <c:v>0.6</c:v>
                </c:pt>
              </c:numCache>
            </c:numRef>
          </c:val>
          <c:extLst>
            <c:ext xmlns:c16="http://schemas.microsoft.com/office/drawing/2014/chart" uri="{C3380CC4-5D6E-409C-BE32-E72D297353CC}">
              <c16:uniqueId val="{00000007-1642-43C8-BA3F-1D914F46D818}"/>
            </c:ext>
          </c:extLst>
        </c:ser>
        <c:ser>
          <c:idx val="8"/>
          <c:order val="8"/>
          <c:tx>
            <c:strRef>
              <c:f>データシート!$A$35</c:f>
              <c:strCache>
                <c:ptCount val="1"/>
                <c:pt idx="0">
                  <c:v>介護保険事業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0.27</c:v>
                </c:pt>
                <c:pt idx="2">
                  <c:v>#N/A</c:v>
                </c:pt>
                <c:pt idx="3">
                  <c:v>0.41</c:v>
                </c:pt>
                <c:pt idx="4">
                  <c:v>#N/A</c:v>
                </c:pt>
                <c:pt idx="5">
                  <c:v>0.72</c:v>
                </c:pt>
                <c:pt idx="6">
                  <c:v>#N/A</c:v>
                </c:pt>
                <c:pt idx="7">
                  <c:v>1.19</c:v>
                </c:pt>
                <c:pt idx="8">
                  <c:v>#N/A</c:v>
                </c:pt>
                <c:pt idx="9">
                  <c:v>1.01</c:v>
                </c:pt>
              </c:numCache>
            </c:numRef>
          </c:val>
          <c:extLst>
            <c:ext xmlns:c16="http://schemas.microsoft.com/office/drawing/2014/chart" uri="{C3380CC4-5D6E-409C-BE32-E72D297353CC}">
              <c16:uniqueId val="{00000008-1642-43C8-BA3F-1D914F46D81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3.3</c:v>
                </c:pt>
                <c:pt idx="2">
                  <c:v>#N/A</c:v>
                </c:pt>
                <c:pt idx="3">
                  <c:v>3.48</c:v>
                </c:pt>
                <c:pt idx="4">
                  <c:v>#N/A</c:v>
                </c:pt>
                <c:pt idx="5">
                  <c:v>11.23</c:v>
                </c:pt>
                <c:pt idx="6">
                  <c:v>#N/A</c:v>
                </c:pt>
                <c:pt idx="7">
                  <c:v>21.86</c:v>
                </c:pt>
                <c:pt idx="8">
                  <c:v>#N/A</c:v>
                </c:pt>
                <c:pt idx="9">
                  <c:v>18.87</c:v>
                </c:pt>
              </c:numCache>
            </c:numRef>
          </c:val>
          <c:extLst>
            <c:ext xmlns:c16="http://schemas.microsoft.com/office/drawing/2014/chart" uri="{C3380CC4-5D6E-409C-BE32-E72D297353CC}">
              <c16:uniqueId val="{00000009-1642-43C8-BA3F-1D914F46D81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224</c:v>
                </c:pt>
                <c:pt idx="5">
                  <c:v>227</c:v>
                </c:pt>
                <c:pt idx="8">
                  <c:v>214</c:v>
                </c:pt>
                <c:pt idx="11">
                  <c:v>209</c:v>
                </c:pt>
                <c:pt idx="14">
                  <c:v>190</c:v>
                </c:pt>
              </c:numCache>
            </c:numRef>
          </c:val>
          <c:extLst>
            <c:ext xmlns:c16="http://schemas.microsoft.com/office/drawing/2014/chart" uri="{C3380CC4-5D6E-409C-BE32-E72D297353CC}">
              <c16:uniqueId val="{00000000-B8C0-4EB3-845F-1E34AA7B5E0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8C0-4EB3-845F-1E34AA7B5E0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8C0-4EB3-845F-1E34AA7B5E0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13</c:v>
                </c:pt>
                <c:pt idx="3">
                  <c:v>13</c:v>
                </c:pt>
                <c:pt idx="6">
                  <c:v>9</c:v>
                </c:pt>
                <c:pt idx="9">
                  <c:v>4</c:v>
                </c:pt>
                <c:pt idx="12">
                  <c:v>5</c:v>
                </c:pt>
              </c:numCache>
            </c:numRef>
          </c:val>
          <c:extLst>
            <c:ext xmlns:c16="http://schemas.microsoft.com/office/drawing/2014/chart" uri="{C3380CC4-5D6E-409C-BE32-E72D297353CC}">
              <c16:uniqueId val="{00000003-B8C0-4EB3-845F-1E34AA7B5E0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c:v>
                </c:pt>
                <c:pt idx="3">
                  <c:v>10</c:v>
                </c:pt>
                <c:pt idx="6">
                  <c:v>10</c:v>
                </c:pt>
                <c:pt idx="9">
                  <c:v>12</c:v>
                </c:pt>
                <c:pt idx="12">
                  <c:v>17</c:v>
                </c:pt>
              </c:numCache>
            </c:numRef>
          </c:val>
          <c:extLst>
            <c:ext xmlns:c16="http://schemas.microsoft.com/office/drawing/2014/chart" uri="{C3380CC4-5D6E-409C-BE32-E72D297353CC}">
              <c16:uniqueId val="{00000004-B8C0-4EB3-845F-1E34AA7B5E0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8C0-4EB3-845F-1E34AA7B5E0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8C0-4EB3-845F-1E34AA7B5E0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282</c:v>
                </c:pt>
                <c:pt idx="3">
                  <c:v>277</c:v>
                </c:pt>
                <c:pt idx="6">
                  <c:v>270</c:v>
                </c:pt>
                <c:pt idx="9">
                  <c:v>269</c:v>
                </c:pt>
                <c:pt idx="12">
                  <c:v>243</c:v>
                </c:pt>
              </c:numCache>
            </c:numRef>
          </c:val>
          <c:extLst>
            <c:ext xmlns:c16="http://schemas.microsoft.com/office/drawing/2014/chart" uri="{C3380CC4-5D6E-409C-BE32-E72D297353CC}">
              <c16:uniqueId val="{00000007-B8C0-4EB3-845F-1E34AA7B5E0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81</c:v>
                </c:pt>
                <c:pt idx="2">
                  <c:v>#N/A</c:v>
                </c:pt>
                <c:pt idx="3">
                  <c:v>#N/A</c:v>
                </c:pt>
                <c:pt idx="4">
                  <c:v>73</c:v>
                </c:pt>
                <c:pt idx="5">
                  <c:v>#N/A</c:v>
                </c:pt>
                <c:pt idx="6">
                  <c:v>#N/A</c:v>
                </c:pt>
                <c:pt idx="7">
                  <c:v>75</c:v>
                </c:pt>
                <c:pt idx="8">
                  <c:v>#N/A</c:v>
                </c:pt>
                <c:pt idx="9">
                  <c:v>#N/A</c:v>
                </c:pt>
                <c:pt idx="10">
                  <c:v>76</c:v>
                </c:pt>
                <c:pt idx="11">
                  <c:v>#N/A</c:v>
                </c:pt>
                <c:pt idx="12">
                  <c:v>#N/A</c:v>
                </c:pt>
                <c:pt idx="13">
                  <c:v>75</c:v>
                </c:pt>
                <c:pt idx="14">
                  <c:v>#N/A</c:v>
                </c:pt>
              </c:numCache>
            </c:numRef>
          </c:val>
          <c:smooth val="0"/>
          <c:extLst>
            <c:ext xmlns:c16="http://schemas.microsoft.com/office/drawing/2014/chart" uri="{C3380CC4-5D6E-409C-BE32-E72D297353CC}">
              <c16:uniqueId val="{00000008-B8C0-4EB3-845F-1E34AA7B5E0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1767</c:v>
                </c:pt>
                <c:pt idx="5">
                  <c:v>1681</c:v>
                </c:pt>
                <c:pt idx="8">
                  <c:v>1600</c:v>
                </c:pt>
                <c:pt idx="11">
                  <c:v>1490</c:v>
                </c:pt>
                <c:pt idx="14">
                  <c:v>1423</c:v>
                </c:pt>
              </c:numCache>
            </c:numRef>
          </c:val>
          <c:extLst>
            <c:ext xmlns:c16="http://schemas.microsoft.com/office/drawing/2014/chart" uri="{C3380CC4-5D6E-409C-BE32-E72D297353CC}">
              <c16:uniqueId val="{00000000-3674-4F3E-B331-D13DBCDC502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c:v>
                </c:pt>
                <c:pt idx="5">
                  <c:v>2</c:v>
                </c:pt>
                <c:pt idx="8">
                  <c:v>0</c:v>
                </c:pt>
                <c:pt idx="11">
                  <c:v>0</c:v>
                </c:pt>
                <c:pt idx="14">
                  <c:v>0</c:v>
                </c:pt>
              </c:numCache>
            </c:numRef>
          </c:val>
          <c:extLst>
            <c:ext xmlns:c16="http://schemas.microsoft.com/office/drawing/2014/chart" uri="{C3380CC4-5D6E-409C-BE32-E72D297353CC}">
              <c16:uniqueId val="{00000001-3674-4F3E-B331-D13DBCDC502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887</c:v>
                </c:pt>
                <c:pt idx="5">
                  <c:v>797</c:v>
                </c:pt>
                <c:pt idx="8">
                  <c:v>797</c:v>
                </c:pt>
                <c:pt idx="11">
                  <c:v>804</c:v>
                </c:pt>
                <c:pt idx="14">
                  <c:v>921</c:v>
                </c:pt>
              </c:numCache>
            </c:numRef>
          </c:val>
          <c:extLst>
            <c:ext xmlns:c16="http://schemas.microsoft.com/office/drawing/2014/chart" uri="{C3380CC4-5D6E-409C-BE32-E72D297353CC}">
              <c16:uniqueId val="{00000002-3674-4F3E-B331-D13DBCDC502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674-4F3E-B331-D13DBCDC502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674-4F3E-B331-D13DBCDC502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674-4F3E-B331-D13DBCDC502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212</c:v>
                </c:pt>
                <c:pt idx="3">
                  <c:v>214</c:v>
                </c:pt>
                <c:pt idx="6">
                  <c:v>188</c:v>
                </c:pt>
                <c:pt idx="9">
                  <c:v>195</c:v>
                </c:pt>
                <c:pt idx="12">
                  <c:v>187</c:v>
                </c:pt>
              </c:numCache>
            </c:numRef>
          </c:val>
          <c:extLst>
            <c:ext xmlns:c16="http://schemas.microsoft.com/office/drawing/2014/chart" uri="{C3380CC4-5D6E-409C-BE32-E72D297353CC}">
              <c16:uniqueId val="{00000006-3674-4F3E-B331-D13DBCDC502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164</c:v>
                </c:pt>
                <c:pt idx="3">
                  <c:v>136</c:v>
                </c:pt>
                <c:pt idx="6">
                  <c:v>121</c:v>
                </c:pt>
                <c:pt idx="9">
                  <c:v>115</c:v>
                </c:pt>
                <c:pt idx="12">
                  <c:v>107</c:v>
                </c:pt>
              </c:numCache>
            </c:numRef>
          </c:val>
          <c:extLst>
            <c:ext xmlns:c16="http://schemas.microsoft.com/office/drawing/2014/chart" uri="{C3380CC4-5D6E-409C-BE32-E72D297353CC}">
              <c16:uniqueId val="{00000007-3674-4F3E-B331-D13DBCDC502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158</c:v>
                </c:pt>
                <c:pt idx="3">
                  <c:v>182</c:v>
                </c:pt>
                <c:pt idx="6">
                  <c:v>184</c:v>
                </c:pt>
                <c:pt idx="9">
                  <c:v>183</c:v>
                </c:pt>
                <c:pt idx="12">
                  <c:v>188</c:v>
                </c:pt>
              </c:numCache>
            </c:numRef>
          </c:val>
          <c:extLst>
            <c:ext xmlns:c16="http://schemas.microsoft.com/office/drawing/2014/chart" uri="{C3380CC4-5D6E-409C-BE32-E72D297353CC}">
              <c16:uniqueId val="{00000008-3674-4F3E-B331-D13DBCDC502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674-4F3E-B331-D13DBCDC502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2193</c:v>
                </c:pt>
                <c:pt idx="3">
                  <c:v>2047</c:v>
                </c:pt>
                <c:pt idx="6">
                  <c:v>1946</c:v>
                </c:pt>
                <c:pt idx="9">
                  <c:v>1793</c:v>
                </c:pt>
                <c:pt idx="12">
                  <c:v>1707</c:v>
                </c:pt>
              </c:numCache>
            </c:numRef>
          </c:val>
          <c:extLst>
            <c:ext xmlns:c16="http://schemas.microsoft.com/office/drawing/2014/chart" uri="{C3380CC4-5D6E-409C-BE32-E72D297353CC}">
              <c16:uniqueId val="{0000000A-3674-4F3E-B331-D13DBCDC502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67</c:v>
                </c:pt>
                <c:pt idx="2">
                  <c:v>#N/A</c:v>
                </c:pt>
                <c:pt idx="3">
                  <c:v>#N/A</c:v>
                </c:pt>
                <c:pt idx="4">
                  <c:v>98</c:v>
                </c:pt>
                <c:pt idx="5">
                  <c:v>#N/A</c:v>
                </c:pt>
                <c:pt idx="6">
                  <c:v>#N/A</c:v>
                </c:pt>
                <c:pt idx="7">
                  <c:v>42</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674-4F3E-B331-D13DBCDC502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632</c:v>
                </c:pt>
                <c:pt idx="1">
                  <c:v>632</c:v>
                </c:pt>
                <c:pt idx="2">
                  <c:v>749</c:v>
                </c:pt>
              </c:numCache>
            </c:numRef>
          </c:val>
          <c:extLst>
            <c:ext xmlns:c16="http://schemas.microsoft.com/office/drawing/2014/chart" uri="{C3380CC4-5D6E-409C-BE32-E72D297353CC}">
              <c16:uniqueId val="{00000000-AC9B-4E2D-ABF1-2C373E7EB78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165</c:v>
                </c:pt>
                <c:pt idx="1">
                  <c:v>172</c:v>
                </c:pt>
                <c:pt idx="2">
                  <c:v>172</c:v>
                </c:pt>
              </c:numCache>
            </c:numRef>
          </c:val>
          <c:extLst>
            <c:ext xmlns:c16="http://schemas.microsoft.com/office/drawing/2014/chart" uri="{C3380CC4-5D6E-409C-BE32-E72D297353CC}">
              <c16:uniqueId val="{00000001-AC9B-4E2D-ABF1-2C373E7EB78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116</c:v>
                </c:pt>
                <c:pt idx="1">
                  <c:v>129</c:v>
                </c:pt>
                <c:pt idx="2">
                  <c:v>140</c:v>
                </c:pt>
              </c:numCache>
            </c:numRef>
          </c:val>
          <c:extLst>
            <c:ext xmlns:c16="http://schemas.microsoft.com/office/drawing/2014/chart" uri="{C3380CC4-5D6E-409C-BE32-E72D297353CC}">
              <c16:uniqueId val="{00000002-AC9B-4E2D-ABF1-2C373E7EB78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{ADCE5A21-568B-4D0C-AD4B-4F2C688AFB9F}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D86-4751-ABD2-5D9E4BC55FA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{C2F353C4-7537-4C94-9DB7-C8345D5CAADB}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D86-4751-ABD2-5D9E4BC55FA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{7556160A-6FC4-4D47-80E0-55CABAF669BE}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D86-4751-ABD2-5D9E4BC55FA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{C6BCE25C-0A8B-40EC-A6D3-697ADD6E6D4A}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D86-4751-ABD2-5D9E4BC55FA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{56ABD0DD-6452-4E26-B168-28C88F04C6E4}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D86-4751-ABD2-5D9E4BC55FA2}"/>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{71D0E07E-913B-4ABD-82EB-1F6B2CABA84B}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D86-4751-ABD2-5D9E4BC55FA2}"/>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{E7B05C95-B5F6-460E-9C53-1BAC1F0B2211}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D86-4751-ABD2-5D9E4BC55FA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{EBAD1F78-1ACE-466E-ADF8-F27257C42262}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D86-4751-ABD2-5D9E4BC55FA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{2FB74959-2EFC-4571-9B07-82C2A7CEF708}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D86-4751-ABD2-5D9E4BC55FA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73.400000000000006</c:v>
                </c:pt>
                <c:pt idx="8">
                  <c:v>75.3</c:v>
                </c:pt>
                <c:pt idx="16">
                  <c:v>76.900000000000006</c:v>
                </c:pt>
                <c:pt idx="24">
                  <c:v>78.599999999999994</c:v>
                </c:pt>
                <c:pt idx="32">
                  <c:v>55.2</c:v>
                </c:pt>
              </c:numCache>
            </c:numRef>
          </c:xVal>
          <c:yVal>
            <c:numRef>
              <c:f>公会計指標分析・財政指標組合せ分析表!$BP$51:$DC$51</c:f>
              <c:numCache>
                <c:formatCode>#,##0.0;"▲ "#,##0.0</c:formatCode>
                <c:ptCount val="40"/>
                <c:pt idx="0">
                  <c:v>12.1</c:v>
                </c:pt>
                <c:pt idx="8">
                  <c:v>16.600000000000001</c:v>
                </c:pt>
                <c:pt idx="16">
                  <c:v>6</c:v>
                </c:pt>
              </c:numCache>
            </c:numRef>
          </c:yVal>
          <c:smooth val="0"/>
          <c:extLst>
            <c:ext xmlns:c16="http://schemas.microsoft.com/office/drawing/2014/chart" uri="{C3380CC4-5D6E-409C-BE32-E72D297353CC}">
              <c16:uniqueId val="{00000009-9D86-4751-ABD2-5D9E4BC55FA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4211266182319648E-2"/>
                  <c:y val="-4.5114315056352043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{AAEEA6C0-135B-415E-B668-FC2AB19C2E84}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D86-4751-ABD2-5D9E4BC55FA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{8A0F7723-0BBB-483D-BBA9-FB62AC66B84F}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D86-4751-ABD2-5D9E4BC55FA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{BA24B51B-EADD-46B9-A1FF-5C9BD06D6A89}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D86-4751-ABD2-5D9E4BC55FA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{6B383000-3069-4E22-8D77-9BF132B285EB}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D86-4751-ABD2-5D9E4BC55FA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{FE910E08-86BE-4B6F-8E55-3A66BFA70FB6}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D86-4751-ABD2-5D9E4BC55FA2}"/>
                </c:ext>
              </c:extLst>
            </c:dLbl>
            <c:dLbl>
              <c:idx val="8"/>
              <c:layout>
                <c:manualLayout>
                  <c:x val="-3.9433705820698751E-2"/>
                  <c:y val="-0.10383503648753444"/>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{96E260CF-0472-4123-BE27-1C1533E45EA6}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D86-4751-ABD2-5D9E4BC55FA2}"/>
                </c:ext>
              </c:extLst>
            </c:dLbl>
            <c:dLbl>
              <c:idx val="16"/>
              <c:layout>
                <c:manualLayout>
                  <c:x val="-3.2402352754106793E-2"/>
                  <c:y val="-8.4363769155378313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{43288750-6BE7-49E0-AFEC-0C5AF816CC76}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D86-4751-ABD2-5D9E4BC55FA2}"/>
                </c:ext>
              </c:extLst>
            </c:dLbl>
            <c:dLbl>
              <c:idx val="24"/>
              <c:layout>
                <c:manualLayout>
                  <c:x val="-3.2015750650234161E-2"/>
                  <c:y val="-2.5566140250103859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{CF28AE63-22A9-45BB-BB8E-90D6CF5A1A1A}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D86-4751-ABD2-5D9E4BC55FA2}"/>
                </c:ext>
              </c:extLst>
            </c:dLbl>
            <c:dLbl>
              <c:idx val="32"/>
              <c:layout>
                <c:manualLayout>
                  <c:x val="-3.2015750650234161E-2"/>
                  <c:y val="-6.481559434913009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{E6A7C350-73C0-4B17-AFA7-E99F5881F1DF}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D86-4751-ABD2-5D9E4BC55FA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D86-4751-ABD2-5D9E4BC55FA2}"/>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{F570D6CE-2CD0-42F1-9DA0-9257C071C918}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7BD-430C-80E5-72AF574C2AE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{B8F34B34-8F5B-4632-9090-C227BAAB8570}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7BD-430C-80E5-72AF574C2AE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{829FBE0D-9DFB-4A84-B15E-2DD1FFB23C33}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7BD-430C-80E5-72AF574C2AE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{97C11CDC-B21F-4A4C-B07F-41613281BAD8}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7BD-430C-80E5-72AF574C2AE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{0045E274-74D2-4D46-8C84-A2CFD26D1AEC}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7BD-430C-80E5-72AF574C2AE5}"/>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{680CF49C-B653-4B08-8CA4-8B3B6977531B}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7BD-430C-80E5-72AF574C2AE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{73BD404A-1048-471D-A459-C9C1B7B2E357}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7BD-430C-80E5-72AF574C2AE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{6255489A-DAD2-4EC6-B1AD-CFBFF2959FDC}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7BD-430C-80E5-72AF574C2AE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{6C3C7060-CADC-480A-B6FB-2514330F1D8F}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7BD-430C-80E5-72AF574C2AE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11.8</c:v>
                </c:pt>
                <c:pt idx="8">
                  <c:v>12.4</c:v>
                </c:pt>
                <c:pt idx="16">
                  <c:v>12.7</c:v>
                </c:pt>
                <c:pt idx="24">
                  <c:v>11.2</c:v>
                </c:pt>
                <c:pt idx="32">
                  <c:v>10.5</c:v>
                </c:pt>
              </c:numCache>
            </c:numRef>
          </c:xVal>
          <c:yVal>
            <c:numRef>
              <c:f>公会計指標分析・財政指標組合せ分析表!$BP$73:$DC$73</c:f>
              <c:numCache>
                <c:formatCode>#,##0.0;"▲ "#,##0.0</c:formatCode>
                <c:ptCount val="40"/>
                <c:pt idx="0">
                  <c:v>12.1</c:v>
                </c:pt>
                <c:pt idx="8">
                  <c:v>16.600000000000001</c:v>
                </c:pt>
                <c:pt idx="16">
                  <c:v>6</c:v>
                </c:pt>
              </c:numCache>
            </c:numRef>
          </c:yVal>
          <c:smooth val="0"/>
          <c:extLst>
            <c:ext xmlns:c16="http://schemas.microsoft.com/office/drawing/2014/chart" uri="{C3380CC4-5D6E-409C-BE32-E72D297353CC}">
              <c16:uniqueId val="{00000009-37BD-430C-80E5-72AF574C2AE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0196478785873922E-2"/>
                  <c:y val="-4.3495921315535896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{78B06C1B-99E2-47B3-AC8D-59BDFF50C770}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7BD-430C-80E5-72AF574C2AE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{116B3A3C-B0CC-4F67-8E3C-9372EB9C314F}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7BD-430C-80E5-72AF574C2AE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{2249BC59-C736-4C1E-865D-41FDB6F9AAF2}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7BD-430C-80E5-72AF574C2AE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{73C2F615-3A23-4A66-9A41-390BC8AEEC47}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7BD-430C-80E5-72AF574C2AE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{210697B7-E009-446C-BA5A-9666B2EFDFCF}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7BD-430C-80E5-72AF574C2AE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{50724F4E-AB31-4AA0-9534-EF6F1666BC67}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7BD-430C-80E5-72AF574C2AE5}"/>
                </c:ext>
              </c:extLst>
            </c:dLbl>
            <c:dLbl>
              <c:idx val="16"/>
              <c:layout>
                <c:manualLayout>
                  <c:x val="-2.7652713450776193E-2"/>
                  <c:y val="-4.3495921315535896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{33379CF2-5F91-4052-86F9-BA9D5B9FADCD}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7BD-430C-80E5-72AF574C2AE5}"/>
                </c:ext>
              </c:extLst>
            </c:dLbl>
            <c:dLbl>
              <c:idx val="24"/>
              <c:layout>
                <c:manualLayout>
                  <c:x val="-3.5487971999375242E-2"/>
                  <c:y val="-8.13373728600520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{B51DE5DE-8669-47F0-89E7-99859B5BC92D}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7BD-430C-80E5-72AF574C2AE5}"/>
                </c:ext>
              </c:extLst>
            </c:dLbl>
            <c:dLbl>
              <c:idx val="32"/>
              <c:layout>
                <c:manualLayout>
                  <c:x val="-2.2944206664277378E-2"/>
                  <c:y val="-8.133737286005204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{DFEACB5E-A0ED-463B-88A2-8C96D1055C6D}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7BD-430C-80E5-72AF574C2AE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7BD-430C-80E5-72AF574C2AE5}"/>
            </c:ext>
          </c:extLst>
        </c:ser>
        <c:dLbls>
          <c:showLegendKey val="0"/>
          <c:showVal val="1"/>
          <c:showCatName val="0"/>
          <c:showSerName val="0"/>
          <c:showPercent val="0"/>
          <c:showBubbleSize val="0"/>
        </c:dLbls>
        <c:axId val="84219776"/>
        <c:axId val="84234240"/>
      </c:scatterChart>
      <c:valAx>
        <c:axId val="84219776"/>
        <c:scaling>
          <c:orientation val="maxMin"/>
          <c:max val="14"/>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奈良県野迫川村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前年度と比べて元利償還金は減少</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百万円減</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している。</a:t>
          </a:r>
          <a:endParaRPr kumimoji="1" lang="en-US" altLang="ja-JP" sz="1100">
            <a:solidFill>
              <a:schemeClr val="dk1"/>
            </a:solidFill>
            <a:effectLst/>
            <a:latin typeface="+mn-lt"/>
            <a:ea typeface="+mn-ea"/>
            <a:cs typeface="+mn-cs"/>
          </a:endParaRPr>
        </a:p>
        <a:p>
          <a:r>
            <a:rPr kumimoji="1" lang="ja-JP" altLang="ja-JP" sz="1100">
              <a:solidFill>
                <a:sysClr val="windowText" lastClr="000000"/>
              </a:solidFill>
              <a:effectLst/>
              <a:latin typeface="+mn-lt"/>
              <a:ea typeface="+mn-ea"/>
              <a:cs typeface="+mn-cs"/>
            </a:rPr>
            <a:t>一部について元利償還が終わったことで</a:t>
          </a:r>
          <a:r>
            <a:rPr kumimoji="1" lang="ja-JP" altLang="en-US" sz="1100">
              <a:solidFill>
                <a:sysClr val="windowText" lastClr="000000"/>
              </a:solidFill>
              <a:effectLst/>
              <a:latin typeface="+mn-lt"/>
              <a:ea typeface="+mn-ea"/>
              <a:cs typeface="+mn-cs"/>
            </a:rPr>
            <a:t>、元利償還金が前年度と比べ</a:t>
          </a:r>
          <a:r>
            <a:rPr kumimoji="1" lang="en-US" altLang="ja-JP" sz="1100">
              <a:solidFill>
                <a:sysClr val="windowText" lastClr="000000"/>
              </a:solidFill>
              <a:effectLst/>
              <a:latin typeface="+mn-lt"/>
              <a:ea typeface="+mn-ea"/>
              <a:cs typeface="+mn-cs"/>
            </a:rPr>
            <a:t>25,639</a:t>
          </a:r>
          <a:r>
            <a:rPr kumimoji="1" lang="ja-JP" altLang="en-US" sz="1100">
              <a:solidFill>
                <a:sysClr val="windowText" lastClr="000000"/>
              </a:solidFill>
              <a:effectLst/>
              <a:latin typeface="+mn-lt"/>
              <a:ea typeface="+mn-ea"/>
              <a:cs typeface="+mn-cs"/>
            </a:rPr>
            <a:t>千円減となったことにより、令和</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年度は実質公債費比率の分子を引き下げる結果となった</a:t>
          </a:r>
          <a:r>
            <a:rPr kumimoji="1" lang="ja-JP" altLang="ja-JP" sz="1100">
              <a:solidFill>
                <a:sysClr val="windowText" lastClr="000000"/>
              </a:solidFill>
              <a:effectLst/>
              <a:latin typeface="+mn-lt"/>
              <a:ea typeface="+mn-ea"/>
              <a:cs typeface="+mn-cs"/>
            </a:rPr>
            <a:t>。</a:t>
          </a:r>
          <a:r>
            <a:rPr kumimoji="1" lang="ja-JP" altLang="ja-JP" sz="1100">
              <a:solidFill>
                <a:schemeClr val="dk1"/>
              </a:solidFill>
              <a:effectLst/>
              <a:latin typeface="+mn-lt"/>
              <a:ea typeface="+mn-ea"/>
              <a:cs typeface="+mn-cs"/>
            </a:rPr>
            <a:t>引き続き地方交付税参入率の高い村債を活用するとともに、新規事業の精査や補助金等の活用を積極的に行うなど、新規村債発行額の抑制を図っていく。</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奈良県野迫川村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一般会計等に係る地方債の現在高については、引き続き減少傾向にある。</a:t>
          </a:r>
          <a:r>
            <a:rPr kumimoji="1" lang="ja-JP" altLang="ja-JP" sz="1100">
              <a:solidFill>
                <a:sysClr val="windowText" lastClr="000000"/>
              </a:solidFill>
              <a:effectLst/>
              <a:latin typeface="+mn-lt"/>
              <a:ea typeface="+mn-ea"/>
              <a:cs typeface="+mn-cs"/>
            </a:rPr>
            <a:t>特別職の報酬見直しの予定や高齢職員の退職等により、退職手当負担見込額について</a:t>
          </a:r>
          <a:r>
            <a:rPr kumimoji="1" lang="ja-JP" altLang="en-US" sz="1100">
              <a:solidFill>
                <a:sysClr val="windowText" lastClr="000000"/>
              </a:solidFill>
              <a:effectLst/>
              <a:latin typeface="+mn-lt"/>
              <a:ea typeface="+mn-ea"/>
              <a:cs typeface="+mn-cs"/>
            </a:rPr>
            <a:t>は、令和</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年度は増加したが、令和</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年度においては再び</a:t>
          </a:r>
          <a:r>
            <a:rPr kumimoji="1" lang="ja-JP" altLang="ja-JP" sz="1100">
              <a:solidFill>
                <a:sysClr val="windowText" lastClr="000000"/>
              </a:solidFill>
              <a:effectLst/>
              <a:latin typeface="+mn-lt"/>
              <a:ea typeface="+mn-ea"/>
              <a:cs typeface="+mn-cs"/>
            </a:rPr>
            <a:t>減少</a:t>
          </a:r>
          <a:r>
            <a:rPr kumimoji="1" lang="ja-JP" altLang="en-US" sz="1100">
              <a:solidFill>
                <a:sysClr val="windowText" lastClr="000000"/>
              </a:solidFill>
              <a:effectLst/>
              <a:latin typeface="+mn-lt"/>
              <a:ea typeface="+mn-ea"/>
              <a:cs typeface="+mn-cs"/>
            </a:rPr>
            <a:t>となった。</a:t>
          </a:r>
          <a:r>
            <a:rPr kumimoji="1" lang="ja-JP" altLang="ja-JP" sz="1100">
              <a:solidFill>
                <a:sysClr val="windowText" lastClr="000000"/>
              </a:solidFill>
              <a:effectLst/>
              <a:latin typeface="+mn-lt"/>
              <a:ea typeface="+mn-ea"/>
              <a:cs typeface="+mn-cs"/>
            </a:rPr>
            <a:t>この状態を維持できるよう今後も過疎対策事業債等の地方交付税措置率の高い村債の活用や新規事業の精査等を行い村債の新規発行額の抑制等に努める。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奈良県野迫川村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117,006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千円の基金積立を行ったことにより、基金残高が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117,006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・森林環境保全基金について、令和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千円積立を行うと同時に、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千円基金残高が増加している。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少子高齢化や過疎化により国勢調査人口の減少が見込まれ、普通交付税が減少していくことが予想されるため、一般会計の歳入総額が減少傾向となることを見越して、歳出の見直しを行い、ふるさとのせ川愛基金や森林環境保全基金等、特定目的基金の活用についても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・地域福祉基金：活力ある豊かな長寿社会の形成と福祉活動の促進を図る。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・ふるさとのせ川愛基金：豊かな自然と歴史に育まれた野迫川村への共感やふるさとへの思いを持つ人からの寄附金を財源として、歴史文化遺産の保存や地域づくり、人づくり等村の活性化事業を行う。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・森林環境保全基金：森林整備及びその促進に関する事業を行う。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・地域振興基金：本格的な高齢化社会の到来に備え、地域の福祉活動の促進、快適な生活環境の形成等を図る。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・森林環境保全基金：森林環境譲与税の積み立て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と事業実施による取崩し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により差し引きして増加。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・ふるさとのせ川愛基金：ふるさと納税者の増加による基金増加。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事業内容を精査しながら、各事業の財源として、基金の活用を視野に入れていく。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117,006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千円の基金積立を行ったことにより、基金残高が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117,006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的に発生が予想されている南海トラフ地震等の災害時の支出やコロナウイルスのような感染症流行による経済不況等による税収の減に耐えるため、平時には基金の取崩し額を抑制ひいては積み立てができるよう、歳出事業の見直しを行っていく。また普通交付税が減少していくことが予想されるため、一般会計の歳入総額が減少傾向となることを見越して、歳出の見直しを行い、取崩し額を最低限に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年度においては大きな増減はない。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償還期限を繰り上げて村債の償還を行うことの検討を可能とするため、今後も適宜積み立てを考えていく。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2BF976B-F8D7-4346-9F15-E84A3E5423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63F2B7F-6D4B-4FA7-B064-EDD68D2244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2B358DF5-641B-452F-BC94-0C156104E308}"/>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669545E2-579C-48E3-A40E-C4DCC2E3A19B}"/>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8956CFB6-67AA-4CBA-957E-989490AAD50E}"/>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17550C10-8CEF-4645-A971-04DFA1D5A17C}"/>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4A261B11-28A7-4F9C-B281-E0CDC92AA23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0F56CFAF-7528-4B35-B09C-268230911AB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21716827-B944-47B9-958F-BF796D2A7FB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55C26C62-837B-48EE-B1A9-03A3847FD28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0B02CD15-BD80-4DDE-AB2E-D5B6E2AE6E4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B51E34CD-C0FB-41C8-91F6-439452B8234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167D9562-3EFE-4445-90F6-B11311AA1F3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C830ACCD-114A-490A-B299-6998F7D0920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4319D7CB-7C60-4FFE-9992-7A85A59735C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A0D32EBB-A6C3-4A30-844E-BC375929A0A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
326
154.90
1,704,837
1,533,221
153,904
908,577
1,707,255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74831EAA-15F1-49B8-9E07-E8FD79C6626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7E832A1D-70AC-4D65-9D3F-8B07EF77F5A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3BA59AA8-0507-4C77-81CF-AA3B558F801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EDBFEDDC-8E56-4044-BB35-7FAABD0D9CE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04D6B7A4-C685-491E-962C-BA8BC67CAE2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BAFD42B2-7BC0-4EF0-A3C5-E8EC99BC84B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1178F6FC-F4E7-41B4-B22F-DC6CA61B34E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24EC3E8B-4B00-48E6-93AC-866F1E054CF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662F5D96-8FB2-46F5-9809-09421C05767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4A6312BF-C675-4E5A-B20F-72A36692F73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DB534D3B-16F5-4C6B-B41E-12E0AE92BE8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A7247CFD-2CE7-4DCF-BE34-02798EE7D67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82842AC8-10B4-4966-BD99-A4983420BFEF}"/>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99D228C6-8877-44D1-B992-A5BDBCA3FF5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B3D4BF49-D969-4BA1-951C-5EBC8113CED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B7A51105-D467-42E2-A3E5-73AB40A2E26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4B2931FD-582D-42AA-80DA-F58E8FE39AF6}"/>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349B6FA8-AA8A-48EE-8226-A825C1CB199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C9E82A88-E7AB-49D7-A691-36D842C8C07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4B397F90-CE3C-43A8-BBC0-36FF40ED14D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DDCB56D5-1F25-47C6-A2B3-EF39EB0A4DCA}"/>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AFAE5B70-5584-41FD-800A-3618C497B3A6}"/>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93989DAB-E347-461B-A684-13DBBF4F6D5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94352366-34DF-4DC8-B6FE-68F389C228A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63804BE7-4AC5-471E-B97C-11828CF73A6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7A1F857F-5F5C-4CF7-A02A-1BD99D1F0BE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6C07CCB3-9AF7-425C-ADB3-1EF33823F1B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31894EF1-F645-4741-8116-C257F846B6D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9A32392D-980A-45E8-8219-CD68DC60647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5F528D1F-2A54-479F-B6D0-C83A2B0D12B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C3DBBC20-1D80-4953-B6AC-BF429D39B0F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CFBA5F0C-6B2C-43B5-A329-BF78307A7D1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74F3B409-6C0D-4BC3-917E-0A7EAA4BC0A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7CDA3DEC-EC71-4D94-9DB7-2EBD765B80E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CD2ED3A6-880C-4CFE-B630-C1F12EEB481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年度決算において、全国平均より</a:t>
          </a:r>
          <a:r>
            <a:rPr kumimoji="1" lang="en-US" altLang="ja-JP" sz="1000">
              <a:solidFill>
                <a:schemeClr val="dk1"/>
              </a:solidFill>
              <a:effectLst/>
              <a:latin typeface="+mn-lt"/>
              <a:ea typeface="+mn-ea"/>
              <a:cs typeface="+mn-cs"/>
            </a:rPr>
            <a:t>9.6 </a:t>
          </a:r>
          <a:r>
            <a:rPr kumimoji="1" lang="ja-JP" altLang="ja-JP" sz="1000">
              <a:solidFill>
                <a:schemeClr val="dk1"/>
              </a:solidFill>
              <a:effectLst/>
              <a:latin typeface="+mn-lt"/>
              <a:ea typeface="+mn-ea"/>
              <a:cs typeface="+mn-cs"/>
            </a:rPr>
            <a:t>％、類似団体平均より</a:t>
          </a:r>
          <a:r>
            <a:rPr kumimoji="1" lang="en-US" altLang="ja-JP" sz="1000">
              <a:solidFill>
                <a:schemeClr val="dk1"/>
              </a:solidFill>
              <a:effectLst/>
              <a:latin typeface="+mn-lt"/>
              <a:ea typeface="+mn-ea"/>
              <a:cs typeface="+mn-cs"/>
            </a:rPr>
            <a:t>7.3 </a:t>
          </a:r>
          <a:r>
            <a:rPr kumimoji="1" lang="ja-JP" altLang="ja-JP" sz="1000">
              <a:solidFill>
                <a:schemeClr val="dk1"/>
              </a:solidFill>
              <a:effectLst/>
              <a:latin typeface="+mn-lt"/>
              <a:ea typeface="+mn-ea"/>
              <a:cs typeface="+mn-cs"/>
            </a:rPr>
            <a:t>％、県平均より</a:t>
          </a:r>
          <a:r>
            <a:rPr kumimoji="1" lang="en-US" altLang="ja-JP" sz="1000" b="0" i="0" baseline="0">
              <a:solidFill>
                <a:schemeClr val="dk1"/>
              </a:solidFill>
              <a:effectLst/>
              <a:latin typeface="+mn-lt"/>
              <a:ea typeface="+mn-ea"/>
              <a:cs typeface="+mn-cs"/>
            </a:rPr>
            <a:t>14.1 </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下</a:t>
          </a:r>
          <a:r>
            <a:rPr kumimoji="1" lang="ja-JP" altLang="ja-JP" sz="1000">
              <a:solidFill>
                <a:schemeClr val="dk1"/>
              </a:solidFill>
              <a:effectLst/>
              <a:latin typeface="+mn-lt"/>
              <a:ea typeface="+mn-ea"/>
              <a:cs typeface="+mn-cs"/>
            </a:rPr>
            <a:t>回る割合となって</a:t>
          </a:r>
          <a:r>
            <a:rPr kumimoji="1" lang="ja-JP" altLang="en-US" sz="1000">
              <a:solidFill>
                <a:schemeClr val="dk1"/>
              </a:solidFill>
              <a:effectLst/>
              <a:latin typeface="+mn-lt"/>
              <a:ea typeface="+mn-ea"/>
              <a:cs typeface="+mn-cs"/>
            </a:rPr>
            <a:t>いる</a:t>
          </a:r>
          <a:r>
            <a:rPr kumimoji="1" lang="ja-JP" altLang="ja-JP" sz="1000">
              <a:solidFill>
                <a:schemeClr val="dk1"/>
              </a:solidFill>
              <a:effectLst/>
              <a:latin typeface="+mn-lt"/>
              <a:ea typeface="+mn-ea"/>
              <a:cs typeface="+mn-cs"/>
            </a:rPr>
            <a:t>。</a:t>
          </a:r>
          <a:endParaRPr kumimoji="1" lang="en-US" altLang="ja-JP" sz="1000">
            <a:solidFill>
              <a:schemeClr val="dk1"/>
            </a:solidFill>
            <a:effectLst/>
            <a:latin typeface="+mn-lt"/>
            <a:ea typeface="+mn-ea"/>
            <a:cs typeface="+mn-cs"/>
          </a:endParaRPr>
        </a:p>
        <a:p>
          <a:r>
            <a:rPr kumimoji="1" lang="ja-JP" altLang="ja-JP" sz="1000">
              <a:solidFill>
                <a:schemeClr val="dk1"/>
              </a:solidFill>
              <a:effectLst/>
              <a:latin typeface="+mn-lt"/>
              <a:ea typeface="+mn-ea"/>
              <a:cs typeface="+mn-cs"/>
            </a:rPr>
            <a:t>固定資産台帳の大幅な見直し・精緻化により</a:t>
          </a:r>
          <a:r>
            <a:rPr kumimoji="1" lang="ja-JP" altLang="en-US" sz="1000">
              <a:solidFill>
                <a:schemeClr val="dk1"/>
              </a:solidFill>
              <a:effectLst/>
              <a:latin typeface="+mn-lt"/>
              <a:ea typeface="+mn-ea"/>
              <a:cs typeface="+mn-cs"/>
            </a:rPr>
            <a:t>、主に道路、橋りょう・トンネルの数値が大幅に変化した影響が大きいと考えられる。</a:t>
          </a:r>
          <a:endParaRPr lang="ja-JP" altLang="ja-JP" sz="1000">
            <a:effectLst/>
          </a:endParaRPr>
        </a:p>
        <a:p>
          <a:r>
            <a:rPr kumimoji="1" lang="ja-JP" altLang="ja-JP" sz="1000">
              <a:solidFill>
                <a:sysClr val="windowText" lastClr="000000"/>
              </a:solidFill>
              <a:effectLst/>
              <a:latin typeface="+mn-lt"/>
              <a:ea typeface="+mn-ea"/>
              <a:cs typeface="+mn-cs"/>
            </a:rPr>
            <a:t>そのほかの資産は有形固定資産減価償却率の高い物が多く、人口減少に合わせた公共施設の統廃合や削減による資産更新費用の削減に努める必要があるほか、計画的な老朽化対策に取り組む必要がある。</a:t>
          </a:r>
          <a:endParaRPr lang="ja-JP" altLang="ja-JP" sz="1000">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9DF03F12-F9E4-4A08-85D1-66AB693E444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EDE62D4C-23E3-4C8C-8F92-5CDEC1322B9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A6D5FF25-EA37-4EA9-B021-D1DD1C482099}"/>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6" name="直線コネクタ 55">
          <a:extLst>
            <a:ext uri="{FF2B5EF4-FFF2-40B4-BE49-F238E27FC236}">
              <a16:creationId xmlns:a16="http://schemas.microsoft.com/office/drawing/2014/main" id="{99222883-CF3E-4647-B5C0-ABE85C041325}"/>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7" name="テキスト ボックス 56">
          <a:extLst>
            <a:ext uri="{FF2B5EF4-FFF2-40B4-BE49-F238E27FC236}">
              <a16:creationId xmlns:a16="http://schemas.microsoft.com/office/drawing/2014/main" id="{7BE2E8E2-4E0A-450F-A292-44465963660A}"/>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8" name="直線コネクタ 57">
          <a:extLst>
            <a:ext uri="{FF2B5EF4-FFF2-40B4-BE49-F238E27FC236}">
              <a16:creationId xmlns:a16="http://schemas.microsoft.com/office/drawing/2014/main" id="{69E83AF5-1149-44E8-BA51-94854AB96F2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9" name="テキスト ボックス 58">
          <a:extLst>
            <a:ext uri="{FF2B5EF4-FFF2-40B4-BE49-F238E27FC236}">
              <a16:creationId xmlns:a16="http://schemas.microsoft.com/office/drawing/2014/main" id="{10D39F17-D94E-4E03-B389-8A6B7E89E662}"/>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0" name="直線コネクタ 59">
          <a:extLst>
            <a:ext uri="{FF2B5EF4-FFF2-40B4-BE49-F238E27FC236}">
              <a16:creationId xmlns:a16="http://schemas.microsoft.com/office/drawing/2014/main" id="{2EF28C3A-AFFE-4519-94C6-1009F8C4129F}"/>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1" name="テキスト ボックス 60">
          <a:extLst>
            <a:ext uri="{FF2B5EF4-FFF2-40B4-BE49-F238E27FC236}">
              <a16:creationId xmlns:a16="http://schemas.microsoft.com/office/drawing/2014/main" id="{4443FC5A-9D33-429C-A04C-9541189F3C0D}"/>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2" name="直線コネクタ 61">
          <a:extLst>
            <a:ext uri="{FF2B5EF4-FFF2-40B4-BE49-F238E27FC236}">
              <a16:creationId xmlns:a16="http://schemas.microsoft.com/office/drawing/2014/main" id="{2B8FB00D-D304-4C42-A892-669FD337E5E6}"/>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3" name="テキスト ボックス 62">
          <a:extLst>
            <a:ext uri="{FF2B5EF4-FFF2-40B4-BE49-F238E27FC236}">
              <a16:creationId xmlns:a16="http://schemas.microsoft.com/office/drawing/2014/main" id="{EE9513B5-3644-4313-ABBD-CB483A05076A}"/>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4" name="直線コネクタ 63">
          <a:extLst>
            <a:ext uri="{FF2B5EF4-FFF2-40B4-BE49-F238E27FC236}">
              <a16:creationId xmlns:a16="http://schemas.microsoft.com/office/drawing/2014/main" id="{DDB9FC1E-C1D6-4F61-B0ED-34CD3EDBE5FB}"/>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5" name="テキスト ボックス 64">
          <a:extLst>
            <a:ext uri="{FF2B5EF4-FFF2-40B4-BE49-F238E27FC236}">
              <a16:creationId xmlns:a16="http://schemas.microsoft.com/office/drawing/2014/main" id="{AF358D12-0960-4BB6-93D9-C0EE552E3763}"/>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6" name="直線コネクタ 65">
          <a:extLst>
            <a:ext uri="{FF2B5EF4-FFF2-40B4-BE49-F238E27FC236}">
              <a16:creationId xmlns:a16="http://schemas.microsoft.com/office/drawing/2014/main" id="{2294C434-B491-455E-80C4-C7B14A0E1F16}"/>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7" name="テキスト ボックス 66">
          <a:extLst>
            <a:ext uri="{FF2B5EF4-FFF2-40B4-BE49-F238E27FC236}">
              <a16:creationId xmlns:a16="http://schemas.microsoft.com/office/drawing/2014/main" id="{EB21A138-D2AE-4655-8B1F-C8B7ED6C54D6}"/>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333CAC27-12FA-4534-9342-B180191D934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BD372C9F-E21D-4ACF-A048-5B316A26A81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F3DEF6EA-D547-44CC-A025-DA90CAD9C09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1" name="直線コネクタ 70">
          <a:extLst>
            <a:ext uri="{FF2B5EF4-FFF2-40B4-BE49-F238E27FC236}">
              <a16:creationId xmlns:a16="http://schemas.microsoft.com/office/drawing/2014/main" id="{FDBC7441-B608-4C02-B620-E1785DCAB87E}"/>
            </a:ext>
          </a:extLst>
        </xdr:cNvPr>
        <xdr:cNvCxnSpPr/>
      </xdr:nvCxnSpPr>
      <xdr:spPr>
        <a:xfrm flipV="1">
          <a:off x="4760595" y="5264513"/>
          <a:ext cx="1270" cy="145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2" name="有形固定資産減価償却率最小値テキスト">
          <a:extLst>
            <a:ext uri="{FF2B5EF4-FFF2-40B4-BE49-F238E27FC236}">
              <a16:creationId xmlns:a16="http://schemas.microsoft.com/office/drawing/2014/main" id="{4BF019A3-F942-458E-945D-76872C94F161}"/>
            </a:ext>
          </a:extLst>
        </xdr:cNvPr>
        <xdr:cNvSpPr txBox="1"/>
      </xdr:nvSpPr>
      <xdr:spPr>
        <a:xfrm>
          <a:off x="4813300" y="672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3" name="直線コネクタ 72">
          <a:extLst>
            <a:ext uri="{FF2B5EF4-FFF2-40B4-BE49-F238E27FC236}">
              <a16:creationId xmlns:a16="http://schemas.microsoft.com/office/drawing/2014/main" id="{0A317972-216B-4CF7-851E-565449FDD764}"/>
            </a:ext>
          </a:extLst>
        </xdr:cNvPr>
        <xdr:cNvCxnSpPr/>
      </xdr:nvCxnSpPr>
      <xdr:spPr>
        <a:xfrm>
          <a:off x="4673600" y="672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74" name="有形固定資産減価償却率最大値テキスト">
          <a:extLst>
            <a:ext uri="{FF2B5EF4-FFF2-40B4-BE49-F238E27FC236}">
              <a16:creationId xmlns:a16="http://schemas.microsoft.com/office/drawing/2014/main" id="{3A5FCC92-9745-43EC-A4EF-DAEFF199C642}"/>
            </a:ext>
          </a:extLst>
        </xdr:cNvPr>
        <xdr:cNvSpPr txBox="1"/>
      </xdr:nvSpPr>
      <xdr:spPr>
        <a:xfrm>
          <a:off x="4813300" y="50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75" name="直線コネクタ 74">
          <a:extLst>
            <a:ext uri="{FF2B5EF4-FFF2-40B4-BE49-F238E27FC236}">
              <a16:creationId xmlns:a16="http://schemas.microsoft.com/office/drawing/2014/main" id="{BA6B0274-88D7-4A5C-B244-CCFAC355826A}"/>
            </a:ext>
          </a:extLst>
        </xdr:cNvPr>
        <xdr:cNvCxnSpPr/>
      </xdr:nvCxnSpPr>
      <xdr:spPr>
        <a:xfrm>
          <a:off x="4673600" y="52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139445</xdr:rowOff>
    </xdr:from>
    <xdr:ext cx="405111" cy="259045"/>
    <xdr:sp macro="" textlink="">
      <xdr:nvSpPr>
        <xdr:cNvPr id="76" name="有形固定資産減価償却率平均値テキスト">
          <a:extLst>
            <a:ext uri="{FF2B5EF4-FFF2-40B4-BE49-F238E27FC236}">
              <a16:creationId xmlns:a16="http://schemas.microsoft.com/office/drawing/2014/main" id="{31BEF3DA-46C6-44E4-B9E6-0B189A11A992}"/>
            </a:ext>
          </a:extLst>
        </xdr:cNvPr>
        <xdr:cNvSpPr txBox="1"/>
      </xdr:nvSpPr>
      <xdr:spPr>
        <a:xfrm>
          <a:off x="4813300" y="5883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77" name="フローチャート: 判断 76">
          <a:extLst>
            <a:ext uri="{FF2B5EF4-FFF2-40B4-BE49-F238E27FC236}">
              <a16:creationId xmlns:a16="http://schemas.microsoft.com/office/drawing/2014/main" id="{14F4D72A-49E0-4B89-B801-15D6691C12B3}"/>
            </a:ext>
          </a:extLst>
        </xdr:cNvPr>
        <xdr:cNvSpPr/>
      </xdr:nvSpPr>
      <xdr:spPr>
        <a:xfrm>
          <a:off x="4711700" y="590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78" name="フローチャート: 判断 77">
          <a:extLst>
            <a:ext uri="{FF2B5EF4-FFF2-40B4-BE49-F238E27FC236}">
              <a16:creationId xmlns:a16="http://schemas.microsoft.com/office/drawing/2014/main" id="{8C8C1651-0618-4499-86C5-7864FD610BAA}"/>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79" name="フローチャート: 判断 78">
          <a:extLst>
            <a:ext uri="{FF2B5EF4-FFF2-40B4-BE49-F238E27FC236}">
              <a16:creationId xmlns:a16="http://schemas.microsoft.com/office/drawing/2014/main" id="{9BE9F69D-8756-43DA-A512-E6382B709FCC}"/>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80" name="フローチャート: 判断 79">
          <a:extLst>
            <a:ext uri="{FF2B5EF4-FFF2-40B4-BE49-F238E27FC236}">
              <a16:creationId xmlns:a16="http://schemas.microsoft.com/office/drawing/2014/main" id="{F0EB2A24-E4FF-49E1-BDB6-F8CAF8EAFC08}"/>
            </a:ext>
          </a:extLst>
        </xdr:cNvPr>
        <xdr:cNvSpPr/>
      </xdr:nvSpPr>
      <xdr:spPr>
        <a:xfrm>
          <a:off x="2476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96248</xdr:rowOff>
    </xdr:from>
    <xdr:to>
      <xdr:col>7</xdr:col>
      <xdr:colOff>187325</xdr:colOff>
      <xdr:row>30</xdr:row>
      <xdr:rowOff>26398</xdr:rowOff>
    </xdr:to>
    <xdr:sp macro="" textlink="">
      <xdr:nvSpPr>
        <xdr:cNvPr id="81" name="フローチャート: 判断 80">
          <a:extLst>
            <a:ext uri="{FF2B5EF4-FFF2-40B4-BE49-F238E27FC236}">
              <a16:creationId xmlns:a16="http://schemas.microsoft.com/office/drawing/2014/main" id="{E862072F-84B8-44C0-A8B6-6551CC3C7B96}"/>
            </a:ext>
          </a:extLst>
        </xdr:cNvPr>
        <xdr:cNvSpPr/>
      </xdr:nvSpPr>
      <xdr:spPr>
        <a:xfrm>
          <a:off x="1714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E6A56F0E-00BB-4165-9C11-A68A92D2BB6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8778D01C-E9E3-4B37-BB36-8754A117B5B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9571C57F-77B1-4C86-B9E9-E4EDD5CF68C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9020A6C8-35F4-4574-8D3F-3F96246D3E7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8F21804D-B4C8-427E-880A-B3437CBF498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107315</xdr:rowOff>
    </xdr:from>
    <xdr:to>
      <xdr:col>23</xdr:col>
      <xdr:colOff>136525</xdr:colOff>
      <xdr:row>29</xdr:row>
      <xdr:rowOff>37465</xdr:rowOff>
    </xdr:to>
    <xdr:sp macro="" textlink="">
      <xdr:nvSpPr>
        <xdr:cNvPr id="87" name="楕円 86">
          <a:extLst>
            <a:ext uri="{FF2B5EF4-FFF2-40B4-BE49-F238E27FC236}">
              <a16:creationId xmlns:a16="http://schemas.microsoft.com/office/drawing/2014/main" id="{FAFEBEC2-FCC1-450E-8340-24B6B962B0D8}"/>
            </a:ext>
          </a:extLst>
        </xdr:cNvPr>
        <xdr:cNvSpPr/>
      </xdr:nvSpPr>
      <xdr:spPr>
        <a:xfrm>
          <a:off x="4711700" y="567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130192</xdr:rowOff>
    </xdr:from>
    <xdr:ext cx="405111" cy="259045"/>
    <xdr:sp macro="" textlink="">
      <xdr:nvSpPr>
        <xdr:cNvPr id="88" name="有形固定資産減価償却率該当値テキスト">
          <a:extLst>
            <a:ext uri="{FF2B5EF4-FFF2-40B4-BE49-F238E27FC236}">
              <a16:creationId xmlns:a16="http://schemas.microsoft.com/office/drawing/2014/main" id="{48D3D654-F172-44B3-B3DF-EFB5590E6D56}"/>
            </a:ext>
          </a:extLst>
        </xdr:cNvPr>
        <xdr:cNvSpPr txBox="1"/>
      </xdr:nvSpPr>
      <xdr:spPr>
        <a:xfrm>
          <a:off x="4813300" y="553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143238</xdr:rowOff>
    </xdr:from>
    <xdr:to>
      <xdr:col>19</xdr:col>
      <xdr:colOff>187325</xdr:colOff>
      <xdr:row>33</xdr:row>
      <xdr:rowOff>73388</xdr:rowOff>
    </xdr:to>
    <xdr:sp macro="" textlink="">
      <xdr:nvSpPr>
        <xdr:cNvPr id="89" name="楕円 88">
          <a:extLst>
            <a:ext uri="{FF2B5EF4-FFF2-40B4-BE49-F238E27FC236}">
              <a16:creationId xmlns:a16="http://schemas.microsoft.com/office/drawing/2014/main" id="{79C3D5AD-C6EC-4AF8-B54E-19AB773FDD43}"/>
            </a:ext>
          </a:extLst>
        </xdr:cNvPr>
        <xdr:cNvSpPr/>
      </xdr:nvSpPr>
      <xdr:spPr>
        <a:xfrm>
          <a:off x="4000500" y="640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158115</xdr:rowOff>
    </xdr:from>
    <xdr:to>
      <xdr:col>23</xdr:col>
      <xdr:colOff>85725</xdr:colOff>
      <xdr:row>33</xdr:row>
      <xdr:rowOff>22588</xdr:rowOff>
    </xdr:to>
    <xdr:cxnSp macro="">
      <xdr:nvCxnSpPr>
        <xdr:cNvPr id="90" name="直線コネクタ 89">
          <a:extLst>
            <a:ext uri="{FF2B5EF4-FFF2-40B4-BE49-F238E27FC236}">
              <a16:creationId xmlns:a16="http://schemas.microsoft.com/office/drawing/2014/main" id="{666E29B1-B428-4AC6-B0F1-B74E68510BF4}"/>
            </a:ext>
          </a:extLst>
        </xdr:cNvPr>
        <xdr:cNvCxnSpPr/>
      </xdr:nvCxnSpPr>
      <xdr:spPr>
        <a:xfrm flipV="1">
          <a:off x="4051300" y="5730240"/>
          <a:ext cx="711200" cy="72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90805</xdr:rowOff>
    </xdr:from>
    <xdr:to>
      <xdr:col>15</xdr:col>
      <xdr:colOff>187325</xdr:colOff>
      <xdr:row>33</xdr:row>
      <xdr:rowOff>20955</xdr:rowOff>
    </xdr:to>
    <xdr:sp macro="" textlink="">
      <xdr:nvSpPr>
        <xdr:cNvPr id="91" name="楕円 90">
          <a:extLst>
            <a:ext uri="{FF2B5EF4-FFF2-40B4-BE49-F238E27FC236}">
              <a16:creationId xmlns:a16="http://schemas.microsoft.com/office/drawing/2014/main" id="{85B74E3D-BB3F-4BA0-8B40-BBFE07E1D623}"/>
            </a:ext>
          </a:extLst>
        </xdr:cNvPr>
        <xdr:cNvSpPr/>
      </xdr:nvSpPr>
      <xdr:spPr>
        <a:xfrm>
          <a:off x="3238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141605</xdr:rowOff>
    </xdr:from>
    <xdr:to>
      <xdr:col>19</xdr:col>
      <xdr:colOff>136525</xdr:colOff>
      <xdr:row>33</xdr:row>
      <xdr:rowOff>22588</xdr:rowOff>
    </xdr:to>
    <xdr:cxnSp macro="">
      <xdr:nvCxnSpPr>
        <xdr:cNvPr id="92" name="直線コネクタ 91">
          <a:extLst>
            <a:ext uri="{FF2B5EF4-FFF2-40B4-BE49-F238E27FC236}">
              <a16:creationId xmlns:a16="http://schemas.microsoft.com/office/drawing/2014/main" id="{C602F5D6-019C-466E-B93D-6646E4E6FD7B}"/>
            </a:ext>
          </a:extLst>
        </xdr:cNvPr>
        <xdr:cNvCxnSpPr/>
      </xdr:nvCxnSpPr>
      <xdr:spPr>
        <a:xfrm>
          <a:off x="3289300" y="6399530"/>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41456</xdr:rowOff>
    </xdr:from>
    <xdr:to>
      <xdr:col>11</xdr:col>
      <xdr:colOff>187325</xdr:colOff>
      <xdr:row>32</xdr:row>
      <xdr:rowOff>143056</xdr:rowOff>
    </xdr:to>
    <xdr:sp macro="" textlink="">
      <xdr:nvSpPr>
        <xdr:cNvPr id="93" name="楕円 92">
          <a:extLst>
            <a:ext uri="{FF2B5EF4-FFF2-40B4-BE49-F238E27FC236}">
              <a16:creationId xmlns:a16="http://schemas.microsoft.com/office/drawing/2014/main" id="{874256C2-2ACE-49C2-A010-BA9F0E91B2A8}"/>
            </a:ext>
          </a:extLst>
        </xdr:cNvPr>
        <xdr:cNvSpPr/>
      </xdr:nvSpPr>
      <xdr:spPr>
        <a:xfrm>
          <a:off x="2476500" y="629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92256</xdr:rowOff>
    </xdr:from>
    <xdr:to>
      <xdr:col>15</xdr:col>
      <xdr:colOff>136525</xdr:colOff>
      <xdr:row>32</xdr:row>
      <xdr:rowOff>141605</xdr:rowOff>
    </xdr:to>
    <xdr:cxnSp macro="">
      <xdr:nvCxnSpPr>
        <xdr:cNvPr id="94" name="直線コネクタ 93">
          <a:extLst>
            <a:ext uri="{FF2B5EF4-FFF2-40B4-BE49-F238E27FC236}">
              <a16:creationId xmlns:a16="http://schemas.microsoft.com/office/drawing/2014/main" id="{1B30C2E7-B8AC-4261-88B6-2A95824A408A}"/>
            </a:ext>
          </a:extLst>
        </xdr:cNvPr>
        <xdr:cNvCxnSpPr/>
      </xdr:nvCxnSpPr>
      <xdr:spPr>
        <a:xfrm>
          <a:off x="2527300" y="6350181"/>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154305</xdr:rowOff>
    </xdr:from>
    <xdr:to>
      <xdr:col>7</xdr:col>
      <xdr:colOff>187325</xdr:colOff>
      <xdr:row>32</xdr:row>
      <xdr:rowOff>84455</xdr:rowOff>
    </xdr:to>
    <xdr:sp macro="" textlink="">
      <xdr:nvSpPr>
        <xdr:cNvPr id="95" name="楕円 94">
          <a:extLst>
            <a:ext uri="{FF2B5EF4-FFF2-40B4-BE49-F238E27FC236}">
              <a16:creationId xmlns:a16="http://schemas.microsoft.com/office/drawing/2014/main" id="{D21E81EC-C0C1-4573-B051-C7DAFEAEC4D1}"/>
            </a:ext>
          </a:extLst>
        </xdr:cNvPr>
        <xdr:cNvSpPr/>
      </xdr:nvSpPr>
      <xdr:spPr>
        <a:xfrm>
          <a:off x="17145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33655</xdr:rowOff>
    </xdr:from>
    <xdr:to>
      <xdr:col>11</xdr:col>
      <xdr:colOff>136525</xdr:colOff>
      <xdr:row>32</xdr:row>
      <xdr:rowOff>92256</xdr:rowOff>
    </xdr:to>
    <xdr:cxnSp macro="">
      <xdr:nvCxnSpPr>
        <xdr:cNvPr id="96" name="直線コネクタ 95">
          <a:extLst>
            <a:ext uri="{FF2B5EF4-FFF2-40B4-BE49-F238E27FC236}">
              <a16:creationId xmlns:a16="http://schemas.microsoft.com/office/drawing/2014/main" id="{CF425C66-5EB2-4E92-848D-ADC904E571C0}"/>
            </a:ext>
          </a:extLst>
        </xdr:cNvPr>
        <xdr:cNvCxnSpPr/>
      </xdr:nvCxnSpPr>
      <xdr:spPr>
        <a:xfrm>
          <a:off x="1765300" y="6291580"/>
          <a:ext cx="762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98442</xdr:rowOff>
    </xdr:from>
    <xdr:ext cx="405111" cy="259045"/>
    <xdr:sp macro="" textlink="">
      <xdr:nvSpPr>
        <xdr:cNvPr id="97" name="n_1aveValue有形固定資産減価償却率">
          <a:extLst>
            <a:ext uri="{FF2B5EF4-FFF2-40B4-BE49-F238E27FC236}">
              <a16:creationId xmlns:a16="http://schemas.microsoft.com/office/drawing/2014/main" id="{0717A5E6-D9CB-4A8E-A3D1-9E348134EC4B}"/>
            </a:ext>
          </a:extLst>
        </xdr:cNvPr>
        <xdr:cNvSpPr txBox="1"/>
      </xdr:nvSpPr>
      <xdr:spPr>
        <a:xfrm>
          <a:off x="38360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98" name="n_2aveValue有形固定資産減価償却率">
          <a:extLst>
            <a:ext uri="{FF2B5EF4-FFF2-40B4-BE49-F238E27FC236}">
              <a16:creationId xmlns:a16="http://schemas.microsoft.com/office/drawing/2014/main" id="{1FF22807-5B57-4C7C-A47B-FC147FDBBC4E}"/>
            </a:ext>
          </a:extLst>
        </xdr:cNvPr>
        <xdr:cNvSpPr txBox="1"/>
      </xdr:nvSpPr>
      <xdr:spPr>
        <a:xfrm>
          <a:off x="3086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76852</xdr:rowOff>
    </xdr:from>
    <xdr:ext cx="405111" cy="259045"/>
    <xdr:sp macro="" textlink="">
      <xdr:nvSpPr>
        <xdr:cNvPr id="99" name="n_3aveValue有形固定資産減価償却率">
          <a:extLst>
            <a:ext uri="{FF2B5EF4-FFF2-40B4-BE49-F238E27FC236}">
              <a16:creationId xmlns:a16="http://schemas.microsoft.com/office/drawing/2014/main" id="{41F70B52-4F45-43A5-B0D6-D26F1BAC7D3F}"/>
            </a:ext>
          </a:extLst>
        </xdr:cNvPr>
        <xdr:cNvSpPr txBox="1"/>
      </xdr:nvSpPr>
      <xdr:spPr>
        <a:xfrm>
          <a:off x="2324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42925</xdr:rowOff>
    </xdr:from>
    <xdr:ext cx="405111" cy="259045"/>
    <xdr:sp macro="" textlink="">
      <xdr:nvSpPr>
        <xdr:cNvPr id="100" name="n_4aveValue有形固定資産減価償却率">
          <a:extLst>
            <a:ext uri="{FF2B5EF4-FFF2-40B4-BE49-F238E27FC236}">
              <a16:creationId xmlns:a16="http://schemas.microsoft.com/office/drawing/2014/main" id="{D1E555F3-A004-4218-9A8A-F5D252622F76}"/>
            </a:ext>
          </a:extLst>
        </xdr:cNvPr>
        <xdr:cNvSpPr txBox="1"/>
      </xdr:nvSpPr>
      <xdr:spPr>
        <a:xfrm>
          <a:off x="1562744" y="5615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64515</xdr:rowOff>
    </xdr:from>
    <xdr:ext cx="405111" cy="259045"/>
    <xdr:sp macro="" textlink="">
      <xdr:nvSpPr>
        <xdr:cNvPr id="101" name="n_1mainValue有形固定資産減価償却率">
          <a:extLst>
            <a:ext uri="{FF2B5EF4-FFF2-40B4-BE49-F238E27FC236}">
              <a16:creationId xmlns:a16="http://schemas.microsoft.com/office/drawing/2014/main" id="{C6EAEE97-C5A1-4F19-9FE9-D1E65193F347}"/>
            </a:ext>
          </a:extLst>
        </xdr:cNvPr>
        <xdr:cNvSpPr txBox="1"/>
      </xdr:nvSpPr>
      <xdr:spPr>
        <a:xfrm>
          <a:off x="3836044" y="6493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12082</xdr:rowOff>
    </xdr:from>
    <xdr:ext cx="405111" cy="259045"/>
    <xdr:sp macro="" textlink="">
      <xdr:nvSpPr>
        <xdr:cNvPr id="102" name="n_2mainValue有形固定資産減価償却率">
          <a:extLst>
            <a:ext uri="{FF2B5EF4-FFF2-40B4-BE49-F238E27FC236}">
              <a16:creationId xmlns:a16="http://schemas.microsoft.com/office/drawing/2014/main" id="{E263059F-75D2-4255-BD25-11BCA777B818}"/>
            </a:ext>
          </a:extLst>
        </xdr:cNvPr>
        <xdr:cNvSpPr txBox="1"/>
      </xdr:nvSpPr>
      <xdr:spPr>
        <a:xfrm>
          <a:off x="3086744" y="644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134183</xdr:rowOff>
    </xdr:from>
    <xdr:ext cx="405111" cy="259045"/>
    <xdr:sp macro="" textlink="">
      <xdr:nvSpPr>
        <xdr:cNvPr id="103" name="n_3mainValue有形固定資産減価償却率">
          <a:extLst>
            <a:ext uri="{FF2B5EF4-FFF2-40B4-BE49-F238E27FC236}">
              <a16:creationId xmlns:a16="http://schemas.microsoft.com/office/drawing/2014/main" id="{07243CAF-C6D0-4449-88F1-C10823DF3255}"/>
            </a:ext>
          </a:extLst>
        </xdr:cNvPr>
        <xdr:cNvSpPr txBox="1"/>
      </xdr:nvSpPr>
      <xdr:spPr>
        <a:xfrm>
          <a:off x="2324744" y="6392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75582</xdr:rowOff>
    </xdr:from>
    <xdr:ext cx="405111" cy="259045"/>
    <xdr:sp macro="" textlink="">
      <xdr:nvSpPr>
        <xdr:cNvPr id="104" name="n_4mainValue有形固定資産減価償却率">
          <a:extLst>
            <a:ext uri="{FF2B5EF4-FFF2-40B4-BE49-F238E27FC236}">
              <a16:creationId xmlns:a16="http://schemas.microsoft.com/office/drawing/2014/main" id="{748B3EBC-009F-4187-8225-625ABD46317F}"/>
            </a:ext>
          </a:extLst>
        </xdr:cNvPr>
        <xdr:cNvSpPr txBox="1"/>
      </xdr:nvSpPr>
      <xdr:spPr>
        <a:xfrm>
          <a:off x="1562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A30957E7-58CC-445B-82F3-EE5B6654439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3603E9F1-947E-496E-89F5-94244506CE9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2E4BF98E-3511-4E55-B633-EBB6B49B131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[ 312.3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19A34DCD-6768-4113-AB2B-665990AAD99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BA5D21CC-5F8D-48B2-B1B2-C719D234C2C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C8C3E2F0-5D47-44B5-8BA7-DB5A1FD0E5F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ABEF9CA9-899F-4FD8-B163-B22BF8285F6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974D47D3-64C5-478D-A56E-361A3C57719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51EFE369-04E7-4E8E-8F7F-B529E8A7B31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E4BB790F-CEA5-49A9-96AF-6794606F1E6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56288BA7-C3E0-4993-A02C-0E866D323C5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21F91006-7371-453E-9B0E-DA5DAD67D00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B8063AD3-988C-4D20-AC6E-CD17149CADD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類似団体平均に比べて</a:t>
          </a:r>
          <a:r>
            <a:rPr kumimoji="1" lang="en-US" altLang="ja-JP" sz="1100">
              <a:solidFill>
                <a:sysClr val="windowText" lastClr="000000"/>
              </a:solidFill>
              <a:effectLst/>
              <a:latin typeface="+mn-lt"/>
              <a:ea typeface="+mn-ea"/>
              <a:cs typeface="+mn-cs"/>
            </a:rPr>
            <a:t>72.1 </a:t>
          </a:r>
          <a:r>
            <a:rPr kumimoji="1" lang="ja-JP" altLang="ja-JP" sz="1100">
              <a:solidFill>
                <a:sysClr val="windowText" lastClr="000000"/>
              </a:solidFill>
              <a:effectLst/>
              <a:latin typeface="+mn-lt"/>
              <a:ea typeface="+mn-ea"/>
              <a:cs typeface="+mn-cs"/>
            </a:rPr>
            <a:t>％高くなっており、奈良県平均に比べて</a:t>
          </a:r>
          <a:r>
            <a:rPr kumimoji="1" lang="en-US" altLang="ja-JP" sz="1100">
              <a:solidFill>
                <a:sysClr val="windowText" lastClr="000000"/>
              </a:solidFill>
              <a:effectLst/>
              <a:latin typeface="+mn-lt"/>
              <a:ea typeface="+mn-ea"/>
              <a:cs typeface="+mn-cs"/>
            </a:rPr>
            <a:t>307.4 </a:t>
          </a:r>
          <a:r>
            <a:rPr kumimoji="1" lang="ja-JP" altLang="ja-JP" sz="1100">
              <a:solidFill>
                <a:sysClr val="windowText" lastClr="000000"/>
              </a:solidFill>
              <a:effectLst/>
              <a:latin typeface="+mn-lt"/>
              <a:ea typeface="+mn-ea"/>
              <a:cs typeface="+mn-cs"/>
            </a:rPr>
            <a:t>％、全国平均に比べて</a:t>
          </a:r>
          <a:r>
            <a:rPr kumimoji="1" lang="en-US" altLang="ja-JP" sz="1100">
              <a:solidFill>
                <a:sysClr val="windowText" lastClr="000000"/>
              </a:solidFill>
              <a:effectLst/>
              <a:latin typeface="+mn-lt"/>
              <a:ea typeface="+mn-ea"/>
              <a:cs typeface="+mn-cs"/>
            </a:rPr>
            <a:t>197.4 </a:t>
          </a:r>
          <a:r>
            <a:rPr kumimoji="1" lang="ja-JP" altLang="ja-JP" sz="1100">
              <a:solidFill>
                <a:sysClr val="windowText" lastClr="000000"/>
              </a:solidFill>
              <a:effectLst/>
              <a:latin typeface="+mn-lt"/>
              <a:ea typeface="+mn-ea"/>
              <a:cs typeface="+mn-cs"/>
            </a:rPr>
            <a:t>％低くなっている。</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前年度と比較すると</a:t>
          </a:r>
          <a:r>
            <a:rPr kumimoji="1" lang="en-US" altLang="ja-JP" sz="1100">
              <a:solidFill>
                <a:sysClr val="windowText" lastClr="000000"/>
              </a:solidFill>
              <a:effectLst/>
              <a:latin typeface="+mn-lt"/>
              <a:ea typeface="+mn-ea"/>
              <a:cs typeface="+mn-cs"/>
            </a:rPr>
            <a:t>41.9 </a:t>
          </a:r>
          <a:r>
            <a:rPr kumimoji="1" lang="ja-JP" altLang="ja-JP" sz="1100">
              <a:solidFill>
                <a:sysClr val="windowText" lastClr="000000"/>
              </a:solidFill>
              <a:effectLst/>
              <a:latin typeface="+mn-lt"/>
              <a:ea typeface="+mn-ea"/>
              <a:cs typeface="+mn-cs"/>
            </a:rPr>
            <a:t>％減少し、数値に改善がみられた。</a:t>
          </a:r>
          <a:endParaRPr lang="ja-JP" altLang="ja-JP">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類似団体平均値を上回っている一方で、全国平均・奈良県内平均と比較すると下回る結果となっていることから、行政運営は比較的健全であるといえる。</a:t>
          </a:r>
          <a:endParaRPr lang="ja-JP" altLang="ja-JP">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DFC676A3-506D-478A-A9F0-A0ABC0B7137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4A317044-78CA-4949-B60F-D4264F317A9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F9D4BB24-529D-42DB-8CBA-226E6984B6E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73FCC5C2-018F-4178-8AED-5137998DAAA3}"/>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BE103A7A-8271-4EC2-B2C0-984A5864E183}"/>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9D04BF66-27BE-4C39-A1E2-B80829B9062F}"/>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70BCA1D0-6857-4A8D-892D-5A51AEE612C8}"/>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6D17493C-4364-4C7A-B22B-602AA3BC1BD7}"/>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289F0618-15F0-4232-9037-ED76EB306654}"/>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FA1FD0BA-E8D2-4EF4-8AE9-E298B16701AB}"/>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1CC559DA-D8EC-4626-9D8E-B231175E7F7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1CF9B09D-96C0-4DB2-8C5F-D0EC6D42B5EA}"/>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6990DD0A-72C7-47DD-B742-B5F9AB53F735}"/>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8BD253BA-E572-455A-83A7-363438DB318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7764313B-3AD6-4FB9-B62A-69C4B0F85F5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3" name="直線コネクタ 132">
          <a:extLst>
            <a:ext uri="{FF2B5EF4-FFF2-40B4-BE49-F238E27FC236}">
              <a16:creationId xmlns:a16="http://schemas.microsoft.com/office/drawing/2014/main" id="{80832FF1-9825-4D3C-B7C5-026ADD9CCFBF}"/>
            </a:ext>
          </a:extLst>
        </xdr:cNvPr>
        <xdr:cNvCxnSpPr/>
      </xdr:nvCxnSpPr>
      <xdr:spPr>
        <a:xfrm flipV="1">
          <a:off x="14793595" y="5312833"/>
          <a:ext cx="1269" cy="129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34" name="債務償還比率最小値テキスト">
          <a:extLst>
            <a:ext uri="{FF2B5EF4-FFF2-40B4-BE49-F238E27FC236}">
              <a16:creationId xmlns:a16="http://schemas.microsoft.com/office/drawing/2014/main" id="{B7B8EA3A-CF36-4BFD-B814-AB4D8D5EB460}"/>
            </a:ext>
          </a:extLst>
        </xdr:cNvPr>
        <xdr:cNvSpPr txBox="1"/>
      </xdr:nvSpPr>
      <xdr:spPr>
        <a:xfrm>
          <a:off x="14846300" y="66133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35" name="直線コネクタ 134">
          <a:extLst>
            <a:ext uri="{FF2B5EF4-FFF2-40B4-BE49-F238E27FC236}">
              <a16:creationId xmlns:a16="http://schemas.microsoft.com/office/drawing/2014/main" id="{7093D898-2E49-4E42-91EE-B902B0B363BE}"/>
            </a:ext>
          </a:extLst>
        </xdr:cNvPr>
        <xdr:cNvCxnSpPr/>
      </xdr:nvCxnSpPr>
      <xdr:spPr>
        <a:xfrm>
          <a:off x="14706600" y="660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FC8847DA-E711-4D41-9ABD-84DB3ACB5392}"/>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47955A2F-4B97-444E-B829-AAA3C06E0206}"/>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892</xdr:rowOff>
    </xdr:from>
    <xdr:ext cx="469744" cy="259045"/>
    <xdr:sp macro="" textlink="">
      <xdr:nvSpPr>
        <xdr:cNvPr id="138" name="債務償還比率平均値テキスト">
          <a:extLst>
            <a:ext uri="{FF2B5EF4-FFF2-40B4-BE49-F238E27FC236}">
              <a16:creationId xmlns:a16="http://schemas.microsoft.com/office/drawing/2014/main" id="{8B161435-4086-4395-9324-C1E4372BAD18}"/>
            </a:ext>
          </a:extLst>
        </xdr:cNvPr>
        <xdr:cNvSpPr txBox="1"/>
      </xdr:nvSpPr>
      <xdr:spPr>
        <a:xfrm>
          <a:off x="14846300" y="5401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39" name="フローチャート: 判断 138">
          <a:extLst>
            <a:ext uri="{FF2B5EF4-FFF2-40B4-BE49-F238E27FC236}">
              <a16:creationId xmlns:a16="http://schemas.microsoft.com/office/drawing/2014/main" id="{AD25F339-509D-4FD7-8A29-2518B04C3D9D}"/>
            </a:ext>
          </a:extLst>
        </xdr:cNvPr>
        <xdr:cNvSpPr/>
      </xdr:nvSpPr>
      <xdr:spPr>
        <a:xfrm>
          <a:off x="14744700" y="555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40" name="フローチャート: 判断 139">
          <a:extLst>
            <a:ext uri="{FF2B5EF4-FFF2-40B4-BE49-F238E27FC236}">
              <a16:creationId xmlns:a16="http://schemas.microsoft.com/office/drawing/2014/main" id="{2CB9F9DE-1299-4873-ACB8-575CA9D1E73A}"/>
            </a:ext>
          </a:extLst>
        </xdr:cNvPr>
        <xdr:cNvSpPr/>
      </xdr:nvSpPr>
      <xdr:spPr>
        <a:xfrm>
          <a:off x="14033500" y="547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41" name="フローチャート: 判断 140">
          <a:extLst>
            <a:ext uri="{FF2B5EF4-FFF2-40B4-BE49-F238E27FC236}">
              <a16:creationId xmlns:a16="http://schemas.microsoft.com/office/drawing/2014/main" id="{48EF5A15-E68E-4940-A7B3-56D40A07B8AD}"/>
            </a:ext>
          </a:extLst>
        </xdr:cNvPr>
        <xdr:cNvSpPr/>
      </xdr:nvSpPr>
      <xdr:spPr>
        <a:xfrm>
          <a:off x="13271500" y="54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124707</xdr:rowOff>
    </xdr:from>
    <xdr:to>
      <xdr:col>64</xdr:col>
      <xdr:colOff>123825</xdr:colOff>
      <xdr:row>29</xdr:row>
      <xdr:rowOff>54857</xdr:rowOff>
    </xdr:to>
    <xdr:sp macro="" textlink="">
      <xdr:nvSpPr>
        <xdr:cNvPr id="142" name="フローチャート: 判断 141">
          <a:extLst>
            <a:ext uri="{FF2B5EF4-FFF2-40B4-BE49-F238E27FC236}">
              <a16:creationId xmlns:a16="http://schemas.microsoft.com/office/drawing/2014/main" id="{09CCC0A6-A1AA-495F-992D-3E2F18FC2253}"/>
            </a:ext>
          </a:extLst>
        </xdr:cNvPr>
        <xdr:cNvSpPr/>
      </xdr:nvSpPr>
      <xdr:spPr>
        <a:xfrm>
          <a:off x="12509500" y="569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128665</xdr:rowOff>
    </xdr:from>
    <xdr:to>
      <xdr:col>60</xdr:col>
      <xdr:colOff>123825</xdr:colOff>
      <xdr:row>29</xdr:row>
      <xdr:rowOff>58815</xdr:rowOff>
    </xdr:to>
    <xdr:sp macro="" textlink="">
      <xdr:nvSpPr>
        <xdr:cNvPr id="143" name="フローチャート: 判断 142">
          <a:extLst>
            <a:ext uri="{FF2B5EF4-FFF2-40B4-BE49-F238E27FC236}">
              <a16:creationId xmlns:a16="http://schemas.microsoft.com/office/drawing/2014/main" id="{BC54D932-A365-49D5-8B1A-6377210F9683}"/>
            </a:ext>
          </a:extLst>
        </xdr:cNvPr>
        <xdr:cNvSpPr/>
      </xdr:nvSpPr>
      <xdr:spPr>
        <a:xfrm>
          <a:off x="117475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1EF492C7-3694-40EE-B509-45FCCC5FF1D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24556E31-4E9C-4DCC-B3CF-9CBD77EAE4A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CA7E09FB-D6C6-4344-B3B4-9BF83FB19B7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85B663B9-BCFA-4313-8B45-5BB3F3F16D0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D5FD38D6-FE66-41FC-8520-65F5A46A1B0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64495</xdr:rowOff>
    </xdr:from>
    <xdr:to>
      <xdr:col>76</xdr:col>
      <xdr:colOff>73025</xdr:colOff>
      <xdr:row>28</xdr:row>
      <xdr:rowOff>166095</xdr:rowOff>
    </xdr:to>
    <xdr:sp macro="" textlink="">
      <xdr:nvSpPr>
        <xdr:cNvPr id="149" name="楕円 148">
          <a:extLst>
            <a:ext uri="{FF2B5EF4-FFF2-40B4-BE49-F238E27FC236}">
              <a16:creationId xmlns:a16="http://schemas.microsoft.com/office/drawing/2014/main" id="{4BA8FE3A-30A8-49F1-85DF-E4D591093B5E}"/>
            </a:ext>
          </a:extLst>
        </xdr:cNvPr>
        <xdr:cNvSpPr/>
      </xdr:nvSpPr>
      <xdr:spPr>
        <a:xfrm>
          <a:off x="14744700" y="56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42922</xdr:rowOff>
    </xdr:from>
    <xdr:ext cx="469744" cy="259045"/>
    <xdr:sp macro="" textlink="">
      <xdr:nvSpPr>
        <xdr:cNvPr id="150" name="債務償還比率該当値テキスト">
          <a:extLst>
            <a:ext uri="{FF2B5EF4-FFF2-40B4-BE49-F238E27FC236}">
              <a16:creationId xmlns:a16="http://schemas.microsoft.com/office/drawing/2014/main" id="{FE9D8F40-25EE-4D00-BE17-83F0EB13E8C0}"/>
            </a:ext>
          </a:extLst>
        </xdr:cNvPr>
        <xdr:cNvSpPr txBox="1"/>
      </xdr:nvSpPr>
      <xdr:spPr>
        <a:xfrm>
          <a:off x="14846300" y="561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114752</xdr:rowOff>
    </xdr:from>
    <xdr:to>
      <xdr:col>72</xdr:col>
      <xdr:colOff>123825</xdr:colOff>
      <xdr:row>29</xdr:row>
      <xdr:rowOff>44902</xdr:rowOff>
    </xdr:to>
    <xdr:sp macro="" textlink="">
      <xdr:nvSpPr>
        <xdr:cNvPr id="151" name="楕円 150">
          <a:extLst>
            <a:ext uri="{FF2B5EF4-FFF2-40B4-BE49-F238E27FC236}">
              <a16:creationId xmlns:a16="http://schemas.microsoft.com/office/drawing/2014/main" id="{A713EFED-FAB4-4C14-8324-E23E28855506}"/>
            </a:ext>
          </a:extLst>
        </xdr:cNvPr>
        <xdr:cNvSpPr/>
      </xdr:nvSpPr>
      <xdr:spPr>
        <a:xfrm>
          <a:off x="14033500" y="568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115295</xdr:rowOff>
    </xdr:from>
    <xdr:to>
      <xdr:col>76</xdr:col>
      <xdr:colOff>22225</xdr:colOff>
      <xdr:row>28</xdr:row>
      <xdr:rowOff>165552</xdr:rowOff>
    </xdr:to>
    <xdr:cxnSp macro="">
      <xdr:nvCxnSpPr>
        <xdr:cNvPr id="152" name="直線コネクタ 151">
          <a:extLst>
            <a:ext uri="{FF2B5EF4-FFF2-40B4-BE49-F238E27FC236}">
              <a16:creationId xmlns:a16="http://schemas.microsoft.com/office/drawing/2014/main" id="{F39AD4EF-BE7A-4832-8105-CBE371AE3A7A}"/>
            </a:ext>
          </a:extLst>
        </xdr:cNvPr>
        <xdr:cNvCxnSpPr/>
      </xdr:nvCxnSpPr>
      <xdr:spPr>
        <a:xfrm flipV="1">
          <a:off x="14084300" y="5687420"/>
          <a:ext cx="711200" cy="5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33020</xdr:rowOff>
    </xdr:from>
    <xdr:to>
      <xdr:col>68</xdr:col>
      <xdr:colOff>123825</xdr:colOff>
      <xdr:row>29</xdr:row>
      <xdr:rowOff>134620</xdr:rowOff>
    </xdr:to>
    <xdr:sp macro="" textlink="">
      <xdr:nvSpPr>
        <xdr:cNvPr id="153" name="楕円 152">
          <a:extLst>
            <a:ext uri="{FF2B5EF4-FFF2-40B4-BE49-F238E27FC236}">
              <a16:creationId xmlns:a16="http://schemas.microsoft.com/office/drawing/2014/main" id="{B3514F07-7D73-4E21-AFA4-66331A2619DF}"/>
            </a:ext>
          </a:extLst>
        </xdr:cNvPr>
        <xdr:cNvSpPr/>
      </xdr:nvSpPr>
      <xdr:spPr>
        <a:xfrm>
          <a:off x="13271500" y="57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165552</xdr:rowOff>
    </xdr:from>
    <xdr:to>
      <xdr:col>72</xdr:col>
      <xdr:colOff>73025</xdr:colOff>
      <xdr:row>29</xdr:row>
      <xdr:rowOff>83820</xdr:rowOff>
    </xdr:to>
    <xdr:cxnSp macro="">
      <xdr:nvCxnSpPr>
        <xdr:cNvPr id="154" name="直線コネクタ 153">
          <a:extLst>
            <a:ext uri="{FF2B5EF4-FFF2-40B4-BE49-F238E27FC236}">
              <a16:creationId xmlns:a16="http://schemas.microsoft.com/office/drawing/2014/main" id="{4E6031B8-5A82-4E23-AC7E-DE8E838B1592}"/>
            </a:ext>
          </a:extLst>
        </xdr:cNvPr>
        <xdr:cNvCxnSpPr/>
      </xdr:nvCxnSpPr>
      <xdr:spPr>
        <a:xfrm flipV="1">
          <a:off x="13322300" y="5737677"/>
          <a:ext cx="762000" cy="8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67155</xdr:rowOff>
    </xdr:from>
    <xdr:to>
      <xdr:col>64</xdr:col>
      <xdr:colOff>123825</xdr:colOff>
      <xdr:row>30</xdr:row>
      <xdr:rowOff>168755</xdr:rowOff>
    </xdr:to>
    <xdr:sp macro="" textlink="">
      <xdr:nvSpPr>
        <xdr:cNvPr id="155" name="楕円 154">
          <a:extLst>
            <a:ext uri="{FF2B5EF4-FFF2-40B4-BE49-F238E27FC236}">
              <a16:creationId xmlns:a16="http://schemas.microsoft.com/office/drawing/2014/main" id="{43EE7F92-7876-45A0-8C19-FB91C1BB30C1}"/>
            </a:ext>
          </a:extLst>
        </xdr:cNvPr>
        <xdr:cNvSpPr/>
      </xdr:nvSpPr>
      <xdr:spPr>
        <a:xfrm>
          <a:off x="12509500" y="598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83820</xdr:rowOff>
    </xdr:from>
    <xdr:to>
      <xdr:col>68</xdr:col>
      <xdr:colOff>73025</xdr:colOff>
      <xdr:row>30</xdr:row>
      <xdr:rowOff>117955</xdr:rowOff>
    </xdr:to>
    <xdr:cxnSp macro="">
      <xdr:nvCxnSpPr>
        <xdr:cNvPr id="156" name="直線コネクタ 155">
          <a:extLst>
            <a:ext uri="{FF2B5EF4-FFF2-40B4-BE49-F238E27FC236}">
              <a16:creationId xmlns:a16="http://schemas.microsoft.com/office/drawing/2014/main" id="{49BD93FC-3B87-4A8E-B1D1-DCBCB2D1F06C}"/>
            </a:ext>
          </a:extLst>
        </xdr:cNvPr>
        <xdr:cNvCxnSpPr/>
      </xdr:nvCxnSpPr>
      <xdr:spPr>
        <a:xfrm flipV="1">
          <a:off x="12560300" y="5827395"/>
          <a:ext cx="762000" cy="20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120530</xdr:rowOff>
    </xdr:from>
    <xdr:to>
      <xdr:col>60</xdr:col>
      <xdr:colOff>123825</xdr:colOff>
      <xdr:row>31</xdr:row>
      <xdr:rowOff>50680</xdr:rowOff>
    </xdr:to>
    <xdr:sp macro="" textlink="">
      <xdr:nvSpPr>
        <xdr:cNvPr id="157" name="楕円 156">
          <a:extLst>
            <a:ext uri="{FF2B5EF4-FFF2-40B4-BE49-F238E27FC236}">
              <a16:creationId xmlns:a16="http://schemas.microsoft.com/office/drawing/2014/main" id="{2E3314F1-8FA6-4640-8D0D-C1CF45FBFF98}"/>
            </a:ext>
          </a:extLst>
        </xdr:cNvPr>
        <xdr:cNvSpPr/>
      </xdr:nvSpPr>
      <xdr:spPr>
        <a:xfrm>
          <a:off x="11747500" y="603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117955</xdr:rowOff>
    </xdr:from>
    <xdr:to>
      <xdr:col>64</xdr:col>
      <xdr:colOff>73025</xdr:colOff>
      <xdr:row>30</xdr:row>
      <xdr:rowOff>171330</xdr:rowOff>
    </xdr:to>
    <xdr:cxnSp macro="">
      <xdr:nvCxnSpPr>
        <xdr:cNvPr id="158" name="直線コネクタ 157">
          <a:extLst>
            <a:ext uri="{FF2B5EF4-FFF2-40B4-BE49-F238E27FC236}">
              <a16:creationId xmlns:a16="http://schemas.microsoft.com/office/drawing/2014/main" id="{704C4CE2-25F8-4263-B26C-B254D76A687C}"/>
            </a:ext>
          </a:extLst>
        </xdr:cNvPr>
        <xdr:cNvCxnSpPr/>
      </xdr:nvCxnSpPr>
      <xdr:spPr>
        <a:xfrm flipV="1">
          <a:off x="11798300" y="6032980"/>
          <a:ext cx="762000" cy="5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23456</xdr:rowOff>
    </xdr:from>
    <xdr:ext cx="469744" cy="259045"/>
    <xdr:sp macro="" textlink="">
      <xdr:nvSpPr>
        <xdr:cNvPr id="159" name="n_1aveValue債務償還比率">
          <a:extLst>
            <a:ext uri="{FF2B5EF4-FFF2-40B4-BE49-F238E27FC236}">
              <a16:creationId xmlns:a16="http://schemas.microsoft.com/office/drawing/2014/main" id="{FF3407D2-7F4A-426B-B161-28747A7FA79B}"/>
            </a:ext>
          </a:extLst>
        </xdr:cNvPr>
        <xdr:cNvSpPr txBox="1"/>
      </xdr:nvSpPr>
      <xdr:spPr>
        <a:xfrm>
          <a:off x="13836727" y="525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60" name="n_2aveValue債務償還比率">
          <a:extLst>
            <a:ext uri="{FF2B5EF4-FFF2-40B4-BE49-F238E27FC236}">
              <a16:creationId xmlns:a16="http://schemas.microsoft.com/office/drawing/2014/main" id="{8D9BA3BA-CEBB-4A9D-B65A-8F08FA542452}"/>
            </a:ext>
          </a:extLst>
        </xdr:cNvPr>
        <xdr:cNvSpPr txBox="1"/>
      </xdr:nvSpPr>
      <xdr:spPr>
        <a:xfrm>
          <a:off x="13087427" y="520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71384</xdr:rowOff>
    </xdr:from>
    <xdr:ext cx="469744" cy="259045"/>
    <xdr:sp macro="" textlink="">
      <xdr:nvSpPr>
        <xdr:cNvPr id="161" name="n_3aveValue債務償還比率">
          <a:extLst>
            <a:ext uri="{FF2B5EF4-FFF2-40B4-BE49-F238E27FC236}">
              <a16:creationId xmlns:a16="http://schemas.microsoft.com/office/drawing/2014/main" id="{EB4F8FFC-A810-43C8-8018-B93CCD79FCF2}"/>
            </a:ext>
          </a:extLst>
        </xdr:cNvPr>
        <xdr:cNvSpPr txBox="1"/>
      </xdr:nvSpPr>
      <xdr:spPr>
        <a:xfrm>
          <a:off x="12325427" y="547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75342</xdr:rowOff>
    </xdr:from>
    <xdr:ext cx="469744" cy="259045"/>
    <xdr:sp macro="" textlink="">
      <xdr:nvSpPr>
        <xdr:cNvPr id="162" name="n_4aveValue債務償還比率">
          <a:extLst>
            <a:ext uri="{FF2B5EF4-FFF2-40B4-BE49-F238E27FC236}">
              <a16:creationId xmlns:a16="http://schemas.microsoft.com/office/drawing/2014/main" id="{FA8A228E-4A11-42D7-AF4B-ED862FA0821E}"/>
            </a:ext>
          </a:extLst>
        </xdr:cNvPr>
        <xdr:cNvSpPr txBox="1"/>
      </xdr:nvSpPr>
      <xdr:spPr>
        <a:xfrm>
          <a:off x="11563427" y="547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36029</xdr:rowOff>
    </xdr:from>
    <xdr:ext cx="469744" cy="259045"/>
    <xdr:sp macro="" textlink="">
      <xdr:nvSpPr>
        <xdr:cNvPr id="163" name="n_1mainValue債務償還比率">
          <a:extLst>
            <a:ext uri="{FF2B5EF4-FFF2-40B4-BE49-F238E27FC236}">
              <a16:creationId xmlns:a16="http://schemas.microsoft.com/office/drawing/2014/main" id="{B286F90B-68B9-497B-851E-CE82C5A3BC31}"/>
            </a:ext>
          </a:extLst>
        </xdr:cNvPr>
        <xdr:cNvSpPr txBox="1"/>
      </xdr:nvSpPr>
      <xdr:spPr>
        <a:xfrm>
          <a:off x="13836727" y="5779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125747</xdr:rowOff>
    </xdr:from>
    <xdr:ext cx="469744" cy="259045"/>
    <xdr:sp macro="" textlink="">
      <xdr:nvSpPr>
        <xdr:cNvPr id="164" name="n_2mainValue債務償還比率">
          <a:extLst>
            <a:ext uri="{FF2B5EF4-FFF2-40B4-BE49-F238E27FC236}">
              <a16:creationId xmlns:a16="http://schemas.microsoft.com/office/drawing/2014/main" id="{64923693-082B-48B6-91C2-B6ABAE2031EF}"/>
            </a:ext>
          </a:extLst>
        </xdr:cNvPr>
        <xdr:cNvSpPr txBox="1"/>
      </xdr:nvSpPr>
      <xdr:spPr>
        <a:xfrm>
          <a:off x="13087427" y="586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159882</xdr:rowOff>
    </xdr:from>
    <xdr:ext cx="469744" cy="259045"/>
    <xdr:sp macro="" textlink="">
      <xdr:nvSpPr>
        <xdr:cNvPr id="165" name="n_3mainValue債務償還比率">
          <a:extLst>
            <a:ext uri="{FF2B5EF4-FFF2-40B4-BE49-F238E27FC236}">
              <a16:creationId xmlns:a16="http://schemas.microsoft.com/office/drawing/2014/main" id="{1AC2013E-F3D8-43F5-A5CD-334826D401D4}"/>
            </a:ext>
          </a:extLst>
        </xdr:cNvPr>
        <xdr:cNvSpPr txBox="1"/>
      </xdr:nvSpPr>
      <xdr:spPr>
        <a:xfrm>
          <a:off x="12325427" y="607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41807</xdr:rowOff>
    </xdr:from>
    <xdr:ext cx="469744" cy="259045"/>
    <xdr:sp macro="" textlink="">
      <xdr:nvSpPr>
        <xdr:cNvPr id="166" name="n_4mainValue債務償還比率">
          <a:extLst>
            <a:ext uri="{FF2B5EF4-FFF2-40B4-BE49-F238E27FC236}">
              <a16:creationId xmlns:a16="http://schemas.microsoft.com/office/drawing/2014/main" id="{B34362CB-A7AB-4F28-9E70-6169300A1A0E}"/>
            </a:ext>
          </a:extLst>
        </xdr:cNvPr>
        <xdr:cNvSpPr txBox="1"/>
      </xdr:nvSpPr>
      <xdr:spPr>
        <a:xfrm>
          <a:off x="11563427" y="6128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348CD440-A9B8-41E6-91B7-85BA2CB006B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B3CA4AA5-DEDA-49E9-8C5B-D2D989F1D0D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382A0707-0D1A-4009-B528-6FCCF9813B3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540115E0-E07D-433B-9E9C-6073D1D06C2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6F0EB567-8A15-42F1-9453-3CC33D3BF6A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7E5B49C5-4298-48EE-AC85-21975EF1711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510598F-BF35-45EB-B2B5-A9D001BE226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D7FDF47-EE8C-4BF5-92B2-917DF4EA424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05E57AB-74C6-47C1-86AA-1F083B20282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E694384-9F11-4ECC-87A0-61A81195B49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C674524-6E01-4830-B800-A7F3FDDFE31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03BEAD5-BD2D-4634-B10B-87B6E851E02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88E9B08-5654-453B-89BF-F2661BB6F0F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D607B94-C386-4872-8B73-0BB3FFB05AA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3832680-6C4D-483D-8072-844900414D5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C7C67BB-55CA-4DDF-A80F-761531C63BC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
326
154.90
1,704,837
1,533,221
153,904
908,577
1,707,255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4AF3D75-CC7E-42C3-BC7A-E79E8084FDD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81BBDF1-A9D6-44B7-B84E-3B98AD54754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9EA132B-CAFE-4B51-8DF9-F0B3A7016EC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C1AE66F-EC1A-4D03-8199-DCFFC15B2A1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325E559-BCF6-41F5-8C79-6F6E9602025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6E155C3-46E5-4AA2-8881-F8AC4E7B4DF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5E8AF5F-1D84-4885-9D90-B2408B82F46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93E9B8D-AEF3-4572-831A-0BFD153E082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C8F6FED-DB37-4115-BEEC-816BED5DF46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10DCDF0-831E-49D9-A70E-3BEBD35F0FD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18D568B-82F9-401C-953F-B09E8039460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B066863-6776-4A77-97DD-6FCC5476402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FB17881-FF0B-4032-987F-671BEC87C36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519CC03-56E9-4530-A98F-5CE6F9C6DF1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4661863-F777-4DCE-87D1-F55AEEAD909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D08C6BC-A723-4D9A-9917-D76147C2D6E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454F804-D4AF-4A48-8D7F-E1FED48A7C4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6A9ED7A-D22A-4720-B868-E935796E17D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99DA62A-CD66-4A52-B322-E6BDC4BF22C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F086480-9A80-433C-A87B-784F2E15A14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E917241-1350-451F-95C5-47A1AC4DF92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4032342-521A-4C34-93AE-E2FE2139E6D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8D6B871-E741-4031-90D2-0876EB5105F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C36EBD4-59AD-4533-ABAA-B950DD73DAA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0C0B9D4-583A-49B9-9295-B3CB6A9D39F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BA456A7-89DE-4E18-BD16-A816617DEA5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89491A4-FDEB-4585-8851-31D276E43A3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00C3774-625E-4549-B34C-023C22F8EA6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A834B9D-E240-43A2-A289-622D2B87A9C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2D79B9C-EE16-4DD7-B626-4C95D235EEE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101E5C5-CD5B-471D-965C-78AEA88AC13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2FCB21C-0850-499A-94EC-29319D2C810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10C8D5E-E184-4117-BC30-51BBF203A5C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76AF3A5-90FD-4A78-887E-893A42A062A2}"/>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1BA6D61-DA5F-4D7F-BD71-0D3CF3DAE4D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476F193-BCF2-4301-A270-BEBB22442AE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6C1B7B8-2AC6-4D9C-93AC-C1C5D363391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BA0730A-0D24-44AB-BAE8-AAC344D9BF7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DF82163-DAE0-45CC-9A17-947F96E9A4B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63DA10E-5BC0-4566-9493-237B638A7D6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59EB62F-61BC-4262-B7D2-04F89A2C80F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3A494A6-E2B6-4BEB-AC0F-1BADB6CF8B8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D74635D-B8C6-4C06-9E18-46D51958015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67457E9-4E8E-4655-9AF5-F678A491B44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D4767FD-E908-4762-A959-390481E2482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EE24D3A9-D280-4FC5-8AD5-B47997AB8A93}"/>
            </a:ext>
          </a:extLst>
        </xdr:cNvPr>
        <xdr:cNvCxnSpPr/>
      </xdr:nvCxnSpPr>
      <xdr:spPr>
        <a:xfrm flipV="1">
          <a:off x="4634865" y="566547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ABE557DC-207C-49F2-B668-D1AEF51EF730}"/>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46A2CB1F-59ED-4714-ADC1-048FF1DAD4CA}"/>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284A3254-B8CF-4B3A-89C1-BD5B36096A87}"/>
            </a:ext>
          </a:extLst>
        </xdr:cNvPr>
        <xdr:cNvSpPr txBox="1"/>
      </xdr:nvSpPr>
      <xdr:spPr>
        <a:xfrm>
          <a:off x="4673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C1B2543D-883F-493A-8CEE-201CEFEDBC66}"/>
            </a:ext>
          </a:extLst>
        </xdr:cNvPr>
        <xdr:cNvCxnSpPr/>
      </xdr:nvCxnSpPr>
      <xdr:spPr>
        <a:xfrm>
          <a:off x="4546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19067</xdr:rowOff>
    </xdr:from>
    <xdr:ext cx="405111" cy="259045"/>
    <xdr:sp macro="" textlink="">
      <xdr:nvSpPr>
        <xdr:cNvPr id="62" name="【道路】&#10;有形固定資産減価償却率平均値テキスト">
          <a:extLst>
            <a:ext uri="{FF2B5EF4-FFF2-40B4-BE49-F238E27FC236}">
              <a16:creationId xmlns:a16="http://schemas.microsoft.com/office/drawing/2014/main" id="{6F75991E-4F30-4A7F-9D7B-F23B97343FED}"/>
            </a:ext>
          </a:extLst>
        </xdr:cNvPr>
        <xdr:cNvSpPr txBox="1"/>
      </xdr:nvSpPr>
      <xdr:spPr>
        <a:xfrm>
          <a:off x="4673600" y="6534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A4068613-BDDC-4C22-AE2B-693035B34A4B}"/>
            </a:ext>
          </a:extLst>
        </xdr:cNvPr>
        <xdr:cNvSpPr/>
      </xdr:nvSpPr>
      <xdr:spPr>
        <a:xfrm>
          <a:off x="4584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99CC6C42-E847-48AB-967D-E40E21D4F1F8}"/>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3EAA5BCD-D342-4E2E-8CD4-5B96F451E4B9}"/>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6" name="フローチャート: 判断 65">
          <a:extLst>
            <a:ext uri="{FF2B5EF4-FFF2-40B4-BE49-F238E27FC236}">
              <a16:creationId xmlns:a16="http://schemas.microsoft.com/office/drawing/2014/main" id="{33E2A082-8188-41B9-B230-CB5656CFB6D6}"/>
            </a:ext>
          </a:extLst>
        </xdr:cNvPr>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47F320E2-1191-473A-8AFC-38E1A06576B6}"/>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CF94CD7-1A8D-4833-AD6A-601D252AC61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02AACB4-5F96-400A-8F03-6D4580000AE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449053-7CDA-44CA-9958-CFFC6DB2BA7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9930328-5F79-4EAB-B53E-B2216D896F7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EC7FCEA-EB1D-43F5-BF97-DA985289F4B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6350</xdr:rowOff>
    </xdr:from>
    <xdr:to>
      <xdr:col>24</xdr:col>
      <xdr:colOff>114300</xdr:colOff>
      <xdr:row>36</xdr:row>
      <xdr:rowOff>107950</xdr:rowOff>
    </xdr:to>
    <xdr:sp macro="" textlink="">
      <xdr:nvSpPr>
        <xdr:cNvPr id="73" name="楕円 72">
          <a:extLst>
            <a:ext uri="{FF2B5EF4-FFF2-40B4-BE49-F238E27FC236}">
              <a16:creationId xmlns:a16="http://schemas.microsoft.com/office/drawing/2014/main" id="{A65B2379-D8D0-40AE-94DD-893E2C2A8100}"/>
            </a:ext>
          </a:extLst>
        </xdr:cNvPr>
        <xdr:cNvSpPr/>
      </xdr:nvSpPr>
      <xdr:spPr>
        <a:xfrm>
          <a:off x="4584700" y="617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29227</xdr:rowOff>
    </xdr:from>
    <xdr:ext cx="405111" cy="259045"/>
    <xdr:sp macro="" textlink="">
      <xdr:nvSpPr>
        <xdr:cNvPr id="74" name="【道路】&#10;有形固定資産減価償却率該当値テキスト">
          <a:extLst>
            <a:ext uri="{FF2B5EF4-FFF2-40B4-BE49-F238E27FC236}">
              <a16:creationId xmlns:a16="http://schemas.microsoft.com/office/drawing/2014/main" id="{0DCDCE85-BC23-43E6-A62E-7646BCE9BD51}"/>
            </a:ext>
          </a:extLst>
        </xdr:cNvPr>
        <xdr:cNvSpPr txBox="1"/>
      </xdr:nvSpPr>
      <xdr:spPr>
        <a:xfrm>
          <a:off x="4673600"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124460</xdr:rowOff>
    </xdr:from>
    <xdr:to>
      <xdr:col>20</xdr:col>
      <xdr:colOff>38100</xdr:colOff>
      <xdr:row>40</xdr:row>
      <xdr:rowOff>54610</xdr:rowOff>
    </xdr:to>
    <xdr:sp macro="" textlink="">
      <xdr:nvSpPr>
        <xdr:cNvPr id="75" name="楕円 74">
          <a:extLst>
            <a:ext uri="{FF2B5EF4-FFF2-40B4-BE49-F238E27FC236}">
              <a16:creationId xmlns:a16="http://schemas.microsoft.com/office/drawing/2014/main" id="{1D2CA778-C926-4F85-9562-15E46A2E99CA}"/>
            </a:ext>
          </a:extLst>
        </xdr:cNvPr>
        <xdr:cNvSpPr/>
      </xdr:nvSpPr>
      <xdr:spPr>
        <a:xfrm>
          <a:off x="37465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57150</xdr:rowOff>
    </xdr:from>
    <xdr:to>
      <xdr:col>24</xdr:col>
      <xdr:colOff>63500</xdr:colOff>
      <xdr:row>40</xdr:row>
      <xdr:rowOff>3810</xdr:rowOff>
    </xdr:to>
    <xdr:cxnSp macro="">
      <xdr:nvCxnSpPr>
        <xdr:cNvPr id="76" name="直線コネクタ 75">
          <a:extLst>
            <a:ext uri="{FF2B5EF4-FFF2-40B4-BE49-F238E27FC236}">
              <a16:creationId xmlns:a16="http://schemas.microsoft.com/office/drawing/2014/main" id="{919E6611-377D-4F83-A85A-A1ACD24BD58C}"/>
            </a:ext>
          </a:extLst>
        </xdr:cNvPr>
        <xdr:cNvCxnSpPr/>
      </xdr:nvCxnSpPr>
      <xdr:spPr>
        <a:xfrm flipV="1">
          <a:off x="3797300" y="6229350"/>
          <a:ext cx="838200" cy="63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92075</xdr:rowOff>
    </xdr:from>
    <xdr:to>
      <xdr:col>15</xdr:col>
      <xdr:colOff>101600</xdr:colOff>
      <xdr:row>40</xdr:row>
      <xdr:rowOff>22225</xdr:rowOff>
    </xdr:to>
    <xdr:sp macro="" textlink="">
      <xdr:nvSpPr>
        <xdr:cNvPr id="77" name="楕円 76">
          <a:extLst>
            <a:ext uri="{FF2B5EF4-FFF2-40B4-BE49-F238E27FC236}">
              <a16:creationId xmlns:a16="http://schemas.microsoft.com/office/drawing/2014/main" id="{F35646C5-1225-4BED-A037-CE7C881E6621}"/>
            </a:ext>
          </a:extLst>
        </xdr:cNvPr>
        <xdr:cNvSpPr/>
      </xdr:nvSpPr>
      <xdr:spPr>
        <a:xfrm>
          <a:off x="28575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142875</xdr:rowOff>
    </xdr:from>
    <xdr:to>
      <xdr:col>19</xdr:col>
      <xdr:colOff>177800</xdr:colOff>
      <xdr:row>40</xdr:row>
      <xdr:rowOff>3810</xdr:rowOff>
    </xdr:to>
    <xdr:cxnSp macro="">
      <xdr:nvCxnSpPr>
        <xdr:cNvPr id="78" name="直線コネクタ 77">
          <a:extLst>
            <a:ext uri="{FF2B5EF4-FFF2-40B4-BE49-F238E27FC236}">
              <a16:creationId xmlns:a16="http://schemas.microsoft.com/office/drawing/2014/main" id="{27081949-E36A-4E0B-A6D0-223EE6E3223D}"/>
            </a:ext>
          </a:extLst>
        </xdr:cNvPr>
        <xdr:cNvCxnSpPr/>
      </xdr:nvCxnSpPr>
      <xdr:spPr>
        <a:xfrm>
          <a:off x="2908300" y="682942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78740</xdr:rowOff>
    </xdr:from>
    <xdr:to>
      <xdr:col>10</xdr:col>
      <xdr:colOff>165100</xdr:colOff>
      <xdr:row>40</xdr:row>
      <xdr:rowOff>8890</xdr:rowOff>
    </xdr:to>
    <xdr:sp macro="" textlink="">
      <xdr:nvSpPr>
        <xdr:cNvPr id="79" name="楕円 78">
          <a:extLst>
            <a:ext uri="{FF2B5EF4-FFF2-40B4-BE49-F238E27FC236}">
              <a16:creationId xmlns:a16="http://schemas.microsoft.com/office/drawing/2014/main" id="{1BF5BCCB-0552-4E5C-A619-F9E7149A3F3E}"/>
            </a:ext>
          </a:extLst>
        </xdr:cNvPr>
        <xdr:cNvSpPr/>
      </xdr:nvSpPr>
      <xdr:spPr>
        <a:xfrm>
          <a:off x="19685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129540</xdr:rowOff>
    </xdr:from>
    <xdr:to>
      <xdr:col>15</xdr:col>
      <xdr:colOff>50800</xdr:colOff>
      <xdr:row>39</xdr:row>
      <xdr:rowOff>142875</xdr:rowOff>
    </xdr:to>
    <xdr:cxnSp macro="">
      <xdr:nvCxnSpPr>
        <xdr:cNvPr id="80" name="直線コネクタ 79">
          <a:extLst>
            <a:ext uri="{FF2B5EF4-FFF2-40B4-BE49-F238E27FC236}">
              <a16:creationId xmlns:a16="http://schemas.microsoft.com/office/drawing/2014/main" id="{770A294D-7438-4B43-B10C-28CD905587FD}"/>
            </a:ext>
          </a:extLst>
        </xdr:cNvPr>
        <xdr:cNvCxnSpPr/>
      </xdr:nvCxnSpPr>
      <xdr:spPr>
        <a:xfrm>
          <a:off x="2019300" y="681609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10160</xdr:rowOff>
    </xdr:from>
    <xdr:to>
      <xdr:col>6</xdr:col>
      <xdr:colOff>38100</xdr:colOff>
      <xdr:row>39</xdr:row>
      <xdr:rowOff>111760</xdr:rowOff>
    </xdr:to>
    <xdr:sp macro="" textlink="">
      <xdr:nvSpPr>
        <xdr:cNvPr id="81" name="楕円 80">
          <a:extLst>
            <a:ext uri="{FF2B5EF4-FFF2-40B4-BE49-F238E27FC236}">
              <a16:creationId xmlns:a16="http://schemas.microsoft.com/office/drawing/2014/main" id="{9835F05F-7425-4C4E-8615-3F7E863BBDB6}"/>
            </a:ext>
          </a:extLst>
        </xdr:cNvPr>
        <xdr:cNvSpPr/>
      </xdr:nvSpPr>
      <xdr:spPr>
        <a:xfrm>
          <a:off x="10795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60960</xdr:rowOff>
    </xdr:from>
    <xdr:to>
      <xdr:col>10</xdr:col>
      <xdr:colOff>114300</xdr:colOff>
      <xdr:row>39</xdr:row>
      <xdr:rowOff>129540</xdr:rowOff>
    </xdr:to>
    <xdr:cxnSp macro="">
      <xdr:nvCxnSpPr>
        <xdr:cNvPr id="82" name="直線コネクタ 81">
          <a:extLst>
            <a:ext uri="{FF2B5EF4-FFF2-40B4-BE49-F238E27FC236}">
              <a16:creationId xmlns:a16="http://schemas.microsoft.com/office/drawing/2014/main" id="{138B54D3-ACAD-4A46-A187-2DF64E54BEEA}"/>
            </a:ext>
          </a:extLst>
        </xdr:cNvPr>
        <xdr:cNvCxnSpPr/>
      </xdr:nvCxnSpPr>
      <xdr:spPr>
        <a:xfrm>
          <a:off x="1130300" y="674751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3" name="n_1aveValue【道路】&#10;有形固定資産減価償却率">
          <a:extLst>
            <a:ext uri="{FF2B5EF4-FFF2-40B4-BE49-F238E27FC236}">
              <a16:creationId xmlns:a16="http://schemas.microsoft.com/office/drawing/2014/main" id="{4FC9AF8F-D98F-407C-8882-FECE26F04BF1}"/>
            </a:ext>
          </a:extLst>
        </xdr:cNvPr>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4" name="n_2aveValue【道路】&#10;有形固定資産減価償却率">
          <a:extLst>
            <a:ext uri="{FF2B5EF4-FFF2-40B4-BE49-F238E27FC236}">
              <a16:creationId xmlns:a16="http://schemas.microsoft.com/office/drawing/2014/main" id="{57E39129-6F72-4BC6-A617-5BB725BD5A54}"/>
            </a:ext>
          </a:extLst>
        </xdr:cNvPr>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145432</xdr:rowOff>
    </xdr:from>
    <xdr:ext cx="405111" cy="259045"/>
    <xdr:sp macro="" textlink="">
      <xdr:nvSpPr>
        <xdr:cNvPr id="85" name="n_3aveValue【道路】&#10;有形固定資産減価償却率">
          <a:extLst>
            <a:ext uri="{FF2B5EF4-FFF2-40B4-BE49-F238E27FC236}">
              <a16:creationId xmlns:a16="http://schemas.microsoft.com/office/drawing/2014/main" id="{89080953-DFBF-4C6A-8924-CA751C531D74}"/>
            </a:ext>
          </a:extLst>
        </xdr:cNvPr>
        <xdr:cNvSpPr txBox="1"/>
      </xdr:nvSpPr>
      <xdr:spPr>
        <a:xfrm>
          <a:off x="1816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a:extLst>
            <a:ext uri="{FF2B5EF4-FFF2-40B4-BE49-F238E27FC236}">
              <a16:creationId xmlns:a16="http://schemas.microsoft.com/office/drawing/2014/main" id="{C8C819C8-3883-4E01-84F7-84EBCF02959A}"/>
            </a:ext>
          </a:extLst>
        </xdr:cNvPr>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45737</xdr:rowOff>
    </xdr:from>
    <xdr:ext cx="405111" cy="259045"/>
    <xdr:sp macro="" textlink="">
      <xdr:nvSpPr>
        <xdr:cNvPr id="87" name="n_1mainValue【道路】&#10;有形固定資産減価償却率">
          <a:extLst>
            <a:ext uri="{FF2B5EF4-FFF2-40B4-BE49-F238E27FC236}">
              <a16:creationId xmlns:a16="http://schemas.microsoft.com/office/drawing/2014/main" id="{8852ACE5-04C2-42C8-8D8F-F2AB456825AA}"/>
            </a:ext>
          </a:extLst>
        </xdr:cNvPr>
        <xdr:cNvSpPr txBox="1"/>
      </xdr:nvSpPr>
      <xdr:spPr>
        <a:xfrm>
          <a:off x="3582044" y="690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13352</xdr:rowOff>
    </xdr:from>
    <xdr:ext cx="405111" cy="259045"/>
    <xdr:sp macro="" textlink="">
      <xdr:nvSpPr>
        <xdr:cNvPr id="88" name="n_2mainValue【道路】&#10;有形固定資産減価償却率">
          <a:extLst>
            <a:ext uri="{FF2B5EF4-FFF2-40B4-BE49-F238E27FC236}">
              <a16:creationId xmlns:a16="http://schemas.microsoft.com/office/drawing/2014/main" id="{58487EB2-7D13-4923-AC41-0BBF0D543FFB}"/>
            </a:ext>
          </a:extLst>
        </xdr:cNvPr>
        <xdr:cNvSpPr txBox="1"/>
      </xdr:nvSpPr>
      <xdr:spPr>
        <a:xfrm>
          <a:off x="2705744" y="687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17</xdr:rowOff>
    </xdr:from>
    <xdr:ext cx="405111" cy="259045"/>
    <xdr:sp macro="" textlink="">
      <xdr:nvSpPr>
        <xdr:cNvPr id="89" name="n_3mainValue【道路】&#10;有形固定資産減価償却率">
          <a:extLst>
            <a:ext uri="{FF2B5EF4-FFF2-40B4-BE49-F238E27FC236}">
              <a16:creationId xmlns:a16="http://schemas.microsoft.com/office/drawing/2014/main" id="{220C9D51-435C-444F-BED0-03A3C233ADD7}"/>
            </a:ext>
          </a:extLst>
        </xdr:cNvPr>
        <xdr:cNvSpPr txBox="1"/>
      </xdr:nvSpPr>
      <xdr:spPr>
        <a:xfrm>
          <a:off x="1816744" y="685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102887</xdr:rowOff>
    </xdr:from>
    <xdr:ext cx="405111" cy="259045"/>
    <xdr:sp macro="" textlink="">
      <xdr:nvSpPr>
        <xdr:cNvPr id="90" name="n_4mainValue【道路】&#10;有形固定資産減価償却率">
          <a:extLst>
            <a:ext uri="{FF2B5EF4-FFF2-40B4-BE49-F238E27FC236}">
              <a16:creationId xmlns:a16="http://schemas.microsoft.com/office/drawing/2014/main" id="{2BDDAB31-8DC1-493E-A9AB-A2B498C8DE82}"/>
            </a:ext>
          </a:extLst>
        </xdr:cNvPr>
        <xdr:cNvSpPr txBox="1"/>
      </xdr:nvSpPr>
      <xdr:spPr>
        <a:xfrm>
          <a:off x="927744" y="678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D418E81-BE22-4F22-8D95-BF186B75578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4584271-06C7-439A-95B1-C47B7ECB7A9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8282AB3-2697-4942-90BE-F30DEDAB111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1C3EB94-926A-44E2-BFE7-0F35414AB99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2B64E47-D3DF-405A-A6E5-5608E28997A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0F82ADF-E467-47E4-99F6-5BAE41BC605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2B77007-289E-4D7D-BB43-134C3F3398B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A4B3024-C5D9-42E4-AEBC-C56D1C935AE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6ACA0E6D-F0E5-4EF3-86E5-87F670C15D9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99DB4A1-9A75-43F4-9A0C-2D92A6D4A81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E70B0C14-45CE-4431-91DB-99040A404681}"/>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394AD9AC-8A26-42E9-A07D-7FF14D655CE3}"/>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893D2D70-6C6A-46B0-8D56-B4ABB9703134}"/>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34861F86-C2D6-4FE6-B353-3DC42CBD6F82}"/>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ADCF550B-5718-489B-8B01-4F3B2C7BCA51}"/>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207F9C20-ABF6-4CFD-A4AC-31E2B4029BB9}"/>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65D30D30-5E71-4A7D-9D87-1A2EF8DDA729}"/>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5F0A4F25-D481-4E59-9632-62A2CF04DEB9}"/>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FBF7E2EF-A344-4F43-8DF8-152202EE370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B4DE91E0-9DE8-400B-BCBC-CE25CEABCCCB}"/>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1C65845F-134B-4022-843E-7EA3F7BCA2F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B070D7B0-2C03-45ED-98D2-41372C2C53E2}"/>
            </a:ext>
          </a:extLst>
        </xdr:cNvPr>
        <xdr:cNvCxnSpPr/>
      </xdr:nvCxnSpPr>
      <xdr:spPr>
        <a:xfrm flipV="1">
          <a:off x="10476865" y="5823936"/>
          <a:ext cx="0" cy="13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C15AE608-DB1E-4631-9368-E3C23622FFDF}"/>
            </a:ext>
          </a:extLst>
        </xdr:cNvPr>
        <xdr:cNvSpPr txBox="1"/>
      </xdr:nvSpPr>
      <xdr:spPr>
        <a:xfrm>
          <a:off x="10515600" y="71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5C106BD7-25D9-4436-8069-23557D3BA72A}"/>
            </a:ext>
          </a:extLst>
        </xdr:cNvPr>
        <xdr:cNvCxnSpPr/>
      </xdr:nvCxnSpPr>
      <xdr:spPr>
        <a:xfrm>
          <a:off x="10388600" y="716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1B83A479-63A0-46F8-B241-47F80A1E7F75}"/>
            </a:ext>
          </a:extLst>
        </xdr:cNvPr>
        <xdr:cNvSpPr txBox="1"/>
      </xdr:nvSpPr>
      <xdr:spPr>
        <a:xfrm>
          <a:off x="10515600" y="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7856AA71-0B0B-4980-BBE6-EF943DA34943}"/>
            </a:ext>
          </a:extLst>
        </xdr:cNvPr>
        <xdr:cNvCxnSpPr/>
      </xdr:nvCxnSpPr>
      <xdr:spPr>
        <a:xfrm>
          <a:off x="10388600" y="58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73848</xdr:rowOff>
    </xdr:from>
    <xdr:ext cx="534377" cy="259045"/>
    <xdr:sp macro="" textlink="">
      <xdr:nvSpPr>
        <xdr:cNvPr id="117" name="【道路】&#10;一人当たり延長平均値テキスト">
          <a:extLst>
            <a:ext uri="{FF2B5EF4-FFF2-40B4-BE49-F238E27FC236}">
              <a16:creationId xmlns:a16="http://schemas.microsoft.com/office/drawing/2014/main" id="{922A146C-A63F-4345-8DB3-6123B052D8E1}"/>
            </a:ext>
          </a:extLst>
        </xdr:cNvPr>
        <xdr:cNvSpPr txBox="1"/>
      </xdr:nvSpPr>
      <xdr:spPr>
        <a:xfrm>
          <a:off x="10515600" y="693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DEDC2E38-2331-4600-A5B8-0468A96E0579}"/>
            </a:ext>
          </a:extLst>
        </xdr:cNvPr>
        <xdr:cNvSpPr/>
      </xdr:nvSpPr>
      <xdr:spPr>
        <a:xfrm>
          <a:off x="10426700" y="695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297CA71F-F202-4AD2-A27C-F0FF758B84C4}"/>
            </a:ext>
          </a:extLst>
        </xdr:cNvPr>
        <xdr:cNvSpPr/>
      </xdr:nvSpPr>
      <xdr:spPr>
        <a:xfrm>
          <a:off x="9588500" y="696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1708FAD9-1509-445E-9399-DB8956EA706A}"/>
            </a:ext>
          </a:extLst>
        </xdr:cNvPr>
        <xdr:cNvSpPr/>
      </xdr:nvSpPr>
      <xdr:spPr>
        <a:xfrm>
          <a:off x="8699500" y="69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136767</xdr:rowOff>
    </xdr:from>
    <xdr:to>
      <xdr:col>41</xdr:col>
      <xdr:colOff>101600</xdr:colOff>
      <xdr:row>41</xdr:row>
      <xdr:rowOff>66917</xdr:rowOff>
    </xdr:to>
    <xdr:sp macro="" textlink="">
      <xdr:nvSpPr>
        <xdr:cNvPr id="121" name="フローチャート: 判断 120">
          <a:extLst>
            <a:ext uri="{FF2B5EF4-FFF2-40B4-BE49-F238E27FC236}">
              <a16:creationId xmlns:a16="http://schemas.microsoft.com/office/drawing/2014/main" id="{7D898E4F-99AD-4318-8A40-FE701D460EE6}"/>
            </a:ext>
          </a:extLst>
        </xdr:cNvPr>
        <xdr:cNvSpPr/>
      </xdr:nvSpPr>
      <xdr:spPr>
        <a:xfrm>
          <a:off x="7810500" y="69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126238</xdr:rowOff>
    </xdr:from>
    <xdr:to>
      <xdr:col>36</xdr:col>
      <xdr:colOff>165100</xdr:colOff>
      <xdr:row>41</xdr:row>
      <xdr:rowOff>56388</xdr:rowOff>
    </xdr:to>
    <xdr:sp macro="" textlink="">
      <xdr:nvSpPr>
        <xdr:cNvPr id="122" name="フローチャート: 判断 121">
          <a:extLst>
            <a:ext uri="{FF2B5EF4-FFF2-40B4-BE49-F238E27FC236}">
              <a16:creationId xmlns:a16="http://schemas.microsoft.com/office/drawing/2014/main" id="{A4FA56AB-5693-4B9C-8E7E-111FF650AF2E}"/>
            </a:ext>
          </a:extLst>
        </xdr:cNvPr>
        <xdr:cNvSpPr/>
      </xdr:nvSpPr>
      <xdr:spPr>
        <a:xfrm>
          <a:off x="6921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2EBD3C4-B986-42A9-80A2-8A9C94F8FE1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6533EC6-ECC2-4847-A218-94773F2D041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EE5BDDA-6535-4CCC-A878-40CF71E3578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2E9B509-793C-4C5A-8376-A38E5E3C64D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5AF2216-1F00-404B-87B6-5AA658A444B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1171</xdr:rowOff>
    </xdr:from>
    <xdr:to>
      <xdr:col>55</xdr:col>
      <xdr:colOff>50800</xdr:colOff>
      <xdr:row>35</xdr:row>
      <xdr:rowOff>102771</xdr:rowOff>
    </xdr:to>
    <xdr:sp macro="" textlink="">
      <xdr:nvSpPr>
        <xdr:cNvPr id="128" name="楕円 127">
          <a:extLst>
            <a:ext uri="{FF2B5EF4-FFF2-40B4-BE49-F238E27FC236}">
              <a16:creationId xmlns:a16="http://schemas.microsoft.com/office/drawing/2014/main" id="{09484874-6309-4279-ADF4-E532A9983E35}"/>
            </a:ext>
          </a:extLst>
        </xdr:cNvPr>
        <xdr:cNvSpPr/>
      </xdr:nvSpPr>
      <xdr:spPr>
        <a:xfrm>
          <a:off x="10426700" y="600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24048</xdr:rowOff>
    </xdr:from>
    <xdr:ext cx="599010" cy="259045"/>
    <xdr:sp macro="" textlink="">
      <xdr:nvSpPr>
        <xdr:cNvPr id="129" name="【道路】&#10;一人当たり延長該当値テキスト">
          <a:extLst>
            <a:ext uri="{FF2B5EF4-FFF2-40B4-BE49-F238E27FC236}">
              <a16:creationId xmlns:a16="http://schemas.microsoft.com/office/drawing/2014/main" id="{2EE9024F-0B48-4384-9B20-7127F5C10DC9}"/>
            </a:ext>
          </a:extLst>
        </xdr:cNvPr>
        <xdr:cNvSpPr txBox="1"/>
      </xdr:nvSpPr>
      <xdr:spPr>
        <a:xfrm>
          <a:off x="10515600" y="585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125561</xdr:rowOff>
    </xdr:from>
    <xdr:to>
      <xdr:col>50</xdr:col>
      <xdr:colOff>165100</xdr:colOff>
      <xdr:row>38</xdr:row>
      <xdr:rowOff>55711</xdr:rowOff>
    </xdr:to>
    <xdr:sp macro="" textlink="">
      <xdr:nvSpPr>
        <xdr:cNvPr id="130" name="楕円 129">
          <a:extLst>
            <a:ext uri="{FF2B5EF4-FFF2-40B4-BE49-F238E27FC236}">
              <a16:creationId xmlns:a16="http://schemas.microsoft.com/office/drawing/2014/main" id="{609D1FCD-99C8-481A-8BAA-0DDB4827DC36}"/>
            </a:ext>
          </a:extLst>
        </xdr:cNvPr>
        <xdr:cNvSpPr/>
      </xdr:nvSpPr>
      <xdr:spPr>
        <a:xfrm>
          <a:off x="9588500" y="646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51971</xdr:rowOff>
    </xdr:from>
    <xdr:to>
      <xdr:col>55</xdr:col>
      <xdr:colOff>0</xdr:colOff>
      <xdr:row>38</xdr:row>
      <xdr:rowOff>4911</xdr:rowOff>
    </xdr:to>
    <xdr:cxnSp macro="">
      <xdr:nvCxnSpPr>
        <xdr:cNvPr id="131" name="直線コネクタ 130">
          <a:extLst>
            <a:ext uri="{FF2B5EF4-FFF2-40B4-BE49-F238E27FC236}">
              <a16:creationId xmlns:a16="http://schemas.microsoft.com/office/drawing/2014/main" id="{BEE69EDD-A7DB-4BAA-9EC9-81EA603A4314}"/>
            </a:ext>
          </a:extLst>
        </xdr:cNvPr>
        <xdr:cNvCxnSpPr/>
      </xdr:nvCxnSpPr>
      <xdr:spPr>
        <a:xfrm flipV="1">
          <a:off x="9639300" y="6052721"/>
          <a:ext cx="838200" cy="46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146341</xdr:rowOff>
    </xdr:from>
    <xdr:to>
      <xdr:col>46</xdr:col>
      <xdr:colOff>38100</xdr:colOff>
      <xdr:row>38</xdr:row>
      <xdr:rowOff>76491</xdr:rowOff>
    </xdr:to>
    <xdr:sp macro="" textlink="">
      <xdr:nvSpPr>
        <xdr:cNvPr id="132" name="楕円 131">
          <a:extLst>
            <a:ext uri="{FF2B5EF4-FFF2-40B4-BE49-F238E27FC236}">
              <a16:creationId xmlns:a16="http://schemas.microsoft.com/office/drawing/2014/main" id="{E5D933AA-6D47-4A1B-9C21-EA3DAB630E58}"/>
            </a:ext>
          </a:extLst>
        </xdr:cNvPr>
        <xdr:cNvSpPr/>
      </xdr:nvSpPr>
      <xdr:spPr>
        <a:xfrm>
          <a:off x="8699500" y="648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4911</xdr:rowOff>
    </xdr:from>
    <xdr:to>
      <xdr:col>50</xdr:col>
      <xdr:colOff>114300</xdr:colOff>
      <xdr:row>38</xdr:row>
      <xdr:rowOff>25691</xdr:rowOff>
    </xdr:to>
    <xdr:cxnSp macro="">
      <xdr:nvCxnSpPr>
        <xdr:cNvPr id="133" name="直線コネクタ 132">
          <a:extLst>
            <a:ext uri="{FF2B5EF4-FFF2-40B4-BE49-F238E27FC236}">
              <a16:creationId xmlns:a16="http://schemas.microsoft.com/office/drawing/2014/main" id="{9D435C49-5CDA-416A-88C0-534685E1095E}"/>
            </a:ext>
          </a:extLst>
        </xdr:cNvPr>
        <xdr:cNvCxnSpPr/>
      </xdr:nvCxnSpPr>
      <xdr:spPr>
        <a:xfrm flipV="1">
          <a:off x="8750300" y="6520011"/>
          <a:ext cx="889000" cy="2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160358</xdr:rowOff>
    </xdr:from>
    <xdr:to>
      <xdr:col>41</xdr:col>
      <xdr:colOff>101600</xdr:colOff>
      <xdr:row>38</xdr:row>
      <xdr:rowOff>90508</xdr:rowOff>
    </xdr:to>
    <xdr:sp macro="" textlink="">
      <xdr:nvSpPr>
        <xdr:cNvPr id="134" name="楕円 133">
          <a:extLst>
            <a:ext uri="{FF2B5EF4-FFF2-40B4-BE49-F238E27FC236}">
              <a16:creationId xmlns:a16="http://schemas.microsoft.com/office/drawing/2014/main" id="{D82F89F5-9E7A-4ADA-A483-2C5A5C4BEEBF}"/>
            </a:ext>
          </a:extLst>
        </xdr:cNvPr>
        <xdr:cNvSpPr/>
      </xdr:nvSpPr>
      <xdr:spPr>
        <a:xfrm>
          <a:off x="7810500" y="650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25691</xdr:rowOff>
    </xdr:from>
    <xdr:to>
      <xdr:col>45</xdr:col>
      <xdr:colOff>177800</xdr:colOff>
      <xdr:row>38</xdr:row>
      <xdr:rowOff>39708</xdr:rowOff>
    </xdr:to>
    <xdr:cxnSp macro="">
      <xdr:nvCxnSpPr>
        <xdr:cNvPr id="135" name="直線コネクタ 134">
          <a:extLst>
            <a:ext uri="{FF2B5EF4-FFF2-40B4-BE49-F238E27FC236}">
              <a16:creationId xmlns:a16="http://schemas.microsoft.com/office/drawing/2014/main" id="{0983C7F7-BD82-4CCC-AAC1-49088AD302D2}"/>
            </a:ext>
          </a:extLst>
        </xdr:cNvPr>
        <xdr:cNvCxnSpPr/>
      </xdr:nvCxnSpPr>
      <xdr:spPr>
        <a:xfrm flipV="1">
          <a:off x="7861300" y="6540791"/>
          <a:ext cx="889000" cy="1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11974</xdr:rowOff>
    </xdr:from>
    <xdr:to>
      <xdr:col>36</xdr:col>
      <xdr:colOff>165100</xdr:colOff>
      <xdr:row>38</xdr:row>
      <xdr:rowOff>113574</xdr:rowOff>
    </xdr:to>
    <xdr:sp macro="" textlink="">
      <xdr:nvSpPr>
        <xdr:cNvPr id="136" name="楕円 135">
          <a:extLst>
            <a:ext uri="{FF2B5EF4-FFF2-40B4-BE49-F238E27FC236}">
              <a16:creationId xmlns:a16="http://schemas.microsoft.com/office/drawing/2014/main" id="{6808ED19-F05F-409B-893D-8EAA181543AB}"/>
            </a:ext>
          </a:extLst>
        </xdr:cNvPr>
        <xdr:cNvSpPr/>
      </xdr:nvSpPr>
      <xdr:spPr>
        <a:xfrm>
          <a:off x="6921500" y="652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39708</xdr:rowOff>
    </xdr:from>
    <xdr:to>
      <xdr:col>41</xdr:col>
      <xdr:colOff>50800</xdr:colOff>
      <xdr:row>38</xdr:row>
      <xdr:rowOff>62774</xdr:rowOff>
    </xdr:to>
    <xdr:cxnSp macro="">
      <xdr:nvCxnSpPr>
        <xdr:cNvPr id="137" name="直線コネクタ 136">
          <a:extLst>
            <a:ext uri="{FF2B5EF4-FFF2-40B4-BE49-F238E27FC236}">
              <a16:creationId xmlns:a16="http://schemas.microsoft.com/office/drawing/2014/main" id="{466EE64C-E02D-456C-A219-765FB2AB96AC}"/>
            </a:ext>
          </a:extLst>
        </xdr:cNvPr>
        <xdr:cNvCxnSpPr/>
      </xdr:nvCxnSpPr>
      <xdr:spPr>
        <a:xfrm flipV="1">
          <a:off x="6972300" y="6554808"/>
          <a:ext cx="889000" cy="2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29753</xdr:rowOff>
    </xdr:from>
    <xdr:ext cx="534377" cy="259045"/>
    <xdr:sp macro="" textlink="">
      <xdr:nvSpPr>
        <xdr:cNvPr id="138" name="n_1aveValue【道路】&#10;一人当たり延長">
          <a:extLst>
            <a:ext uri="{FF2B5EF4-FFF2-40B4-BE49-F238E27FC236}">
              <a16:creationId xmlns:a16="http://schemas.microsoft.com/office/drawing/2014/main" id="{B76BD0C7-A08A-4293-B7BF-2CC486DF73AF}"/>
            </a:ext>
          </a:extLst>
        </xdr:cNvPr>
        <xdr:cNvSpPr txBox="1"/>
      </xdr:nvSpPr>
      <xdr:spPr>
        <a:xfrm>
          <a:off x="9359411" y="705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35102</xdr:rowOff>
    </xdr:from>
    <xdr:ext cx="534377" cy="259045"/>
    <xdr:sp macro="" textlink="">
      <xdr:nvSpPr>
        <xdr:cNvPr id="139" name="n_2aveValue【道路】&#10;一人当たり延長">
          <a:extLst>
            <a:ext uri="{FF2B5EF4-FFF2-40B4-BE49-F238E27FC236}">
              <a16:creationId xmlns:a16="http://schemas.microsoft.com/office/drawing/2014/main" id="{C23C14C1-C6E4-42F9-A354-52463A8F7D1B}"/>
            </a:ext>
          </a:extLst>
        </xdr:cNvPr>
        <xdr:cNvSpPr txBox="1"/>
      </xdr:nvSpPr>
      <xdr:spPr>
        <a:xfrm>
          <a:off x="8483111" y="7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58044</xdr:rowOff>
    </xdr:from>
    <xdr:ext cx="534377" cy="259045"/>
    <xdr:sp macro="" textlink="">
      <xdr:nvSpPr>
        <xdr:cNvPr id="140" name="n_3aveValue【道路】&#10;一人当たり延長">
          <a:extLst>
            <a:ext uri="{FF2B5EF4-FFF2-40B4-BE49-F238E27FC236}">
              <a16:creationId xmlns:a16="http://schemas.microsoft.com/office/drawing/2014/main" id="{491591F1-1CA0-4F79-A6A0-56D025725EE2}"/>
            </a:ext>
          </a:extLst>
        </xdr:cNvPr>
        <xdr:cNvSpPr txBox="1"/>
      </xdr:nvSpPr>
      <xdr:spPr>
        <a:xfrm>
          <a:off x="7594111" y="708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47515</xdr:rowOff>
    </xdr:from>
    <xdr:ext cx="534377" cy="259045"/>
    <xdr:sp macro="" textlink="">
      <xdr:nvSpPr>
        <xdr:cNvPr id="141" name="n_4aveValue【道路】&#10;一人当たり延長">
          <a:extLst>
            <a:ext uri="{FF2B5EF4-FFF2-40B4-BE49-F238E27FC236}">
              <a16:creationId xmlns:a16="http://schemas.microsoft.com/office/drawing/2014/main" id="{7181C6A6-4B1F-44EA-8D45-E1C3A9483133}"/>
            </a:ext>
          </a:extLst>
        </xdr:cNvPr>
        <xdr:cNvSpPr txBox="1"/>
      </xdr:nvSpPr>
      <xdr:spPr>
        <a:xfrm>
          <a:off x="6705111" y="707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36</xdr:row>
      <xdr:rowOff>72238</xdr:rowOff>
    </xdr:from>
    <xdr:ext cx="599010" cy="259045"/>
    <xdr:sp macro="" textlink="">
      <xdr:nvSpPr>
        <xdr:cNvPr id="142" name="n_1mainValue【道路】&#10;一人当たり延長">
          <a:extLst>
            <a:ext uri="{FF2B5EF4-FFF2-40B4-BE49-F238E27FC236}">
              <a16:creationId xmlns:a16="http://schemas.microsoft.com/office/drawing/2014/main" id="{A0FB3D53-2F30-4999-AFD7-FCF2D90DF677}"/>
            </a:ext>
          </a:extLst>
        </xdr:cNvPr>
        <xdr:cNvSpPr txBox="1"/>
      </xdr:nvSpPr>
      <xdr:spPr>
        <a:xfrm>
          <a:off x="9327094" y="6244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36</xdr:row>
      <xdr:rowOff>93018</xdr:rowOff>
    </xdr:from>
    <xdr:ext cx="599010" cy="259045"/>
    <xdr:sp macro="" textlink="">
      <xdr:nvSpPr>
        <xdr:cNvPr id="143" name="n_2mainValue【道路】&#10;一人当たり延長">
          <a:extLst>
            <a:ext uri="{FF2B5EF4-FFF2-40B4-BE49-F238E27FC236}">
              <a16:creationId xmlns:a16="http://schemas.microsoft.com/office/drawing/2014/main" id="{B1D175EF-860E-4F2F-A222-C4CD4B62887B}"/>
            </a:ext>
          </a:extLst>
        </xdr:cNvPr>
        <xdr:cNvSpPr txBox="1"/>
      </xdr:nvSpPr>
      <xdr:spPr>
        <a:xfrm>
          <a:off x="8450794" y="6265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36</xdr:row>
      <xdr:rowOff>107035</xdr:rowOff>
    </xdr:from>
    <xdr:ext cx="599010" cy="259045"/>
    <xdr:sp macro="" textlink="">
      <xdr:nvSpPr>
        <xdr:cNvPr id="144" name="n_3mainValue【道路】&#10;一人当たり延長">
          <a:extLst>
            <a:ext uri="{FF2B5EF4-FFF2-40B4-BE49-F238E27FC236}">
              <a16:creationId xmlns:a16="http://schemas.microsoft.com/office/drawing/2014/main" id="{1C95DC0B-0E01-4373-88BA-A7502F162F85}"/>
            </a:ext>
          </a:extLst>
        </xdr:cNvPr>
        <xdr:cNvSpPr txBox="1"/>
      </xdr:nvSpPr>
      <xdr:spPr>
        <a:xfrm>
          <a:off x="7561794" y="6279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36</xdr:row>
      <xdr:rowOff>130101</xdr:rowOff>
    </xdr:from>
    <xdr:ext cx="599010" cy="259045"/>
    <xdr:sp macro="" textlink="">
      <xdr:nvSpPr>
        <xdr:cNvPr id="145" name="n_4mainValue【道路】&#10;一人当たり延長">
          <a:extLst>
            <a:ext uri="{FF2B5EF4-FFF2-40B4-BE49-F238E27FC236}">
              <a16:creationId xmlns:a16="http://schemas.microsoft.com/office/drawing/2014/main" id="{466AA833-CA59-4005-92CD-FB9279D6DC92}"/>
            </a:ext>
          </a:extLst>
        </xdr:cNvPr>
        <xdr:cNvSpPr txBox="1"/>
      </xdr:nvSpPr>
      <xdr:spPr>
        <a:xfrm>
          <a:off x="6672794" y="6302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C4EB3756-5D7C-44B8-A89F-644ABE86D37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514C0CB2-C018-4F54-917A-930FE52B25E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47CF5963-4F9C-40BB-99B3-F88CF7225EE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54C63D25-BC11-4B94-ADAB-DAED7B0ACE9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DF6FB5AF-5E0E-45DD-B377-210EA6E77A3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9EFAF198-6A12-4A6F-92B6-9889ED2B6F1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A651913A-CDC6-4C4F-B7A8-BE8F56913CF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DDCB0ECC-B9BD-4F2E-8663-D6B737FC62E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400D82CF-7FC6-4263-97CC-E50F3B82F46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BB48E577-9132-42BE-86D6-5505C04132B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8D79045D-8C03-4C67-8076-EC29224DDFC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D410E284-4FDD-4558-8AAC-EC2B3A53A48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B2E6A099-0744-4EAF-A431-AE9D80560795}"/>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4021625F-BD59-42D0-9D78-79B7016A4A3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F6CB7E62-E95B-4746-AF99-BF583C115A3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CBE2FC94-10E4-446A-A42B-FC50D5BC172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C62118CC-E240-4FE0-9D6C-915AE321E47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5C72078-BB7E-470E-AA7E-217540176E5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37E1D633-D8BC-491E-A901-8BF4E7F36BA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F8124C06-7BD6-4D1E-880C-F626DC00759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BAA1CCE3-4030-41F1-BB23-8F43992CE11E}"/>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FCF28997-AAA2-489A-8244-6928C57AAF6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7E71D92D-DB73-47E0-B5F3-88481C97E2C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a:extLst>
            <a:ext uri="{FF2B5EF4-FFF2-40B4-BE49-F238E27FC236}">
              <a16:creationId xmlns:a16="http://schemas.microsoft.com/office/drawing/2014/main" id="{6DDBEFF3-E27B-40CB-805F-2631C0F60CB3}"/>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99A0E1D1-5233-4280-B41F-166447F1D831}"/>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a:extLst>
            <a:ext uri="{FF2B5EF4-FFF2-40B4-BE49-F238E27FC236}">
              <a16:creationId xmlns:a16="http://schemas.microsoft.com/office/drawing/2014/main" id="{EDE94E74-ED7F-4F5B-948D-91A2D80E98D2}"/>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4725F97D-B06B-4C8F-92D4-D423A89CB312}"/>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a:extLst>
            <a:ext uri="{FF2B5EF4-FFF2-40B4-BE49-F238E27FC236}">
              <a16:creationId xmlns:a16="http://schemas.microsoft.com/office/drawing/2014/main" id="{D546EFB2-FFA0-48F1-A859-45BF12F83D40}"/>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3827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B4636E52-C4D9-4408-B772-D86B2191AC17}"/>
            </a:ext>
          </a:extLst>
        </xdr:cNvPr>
        <xdr:cNvSpPr txBox="1"/>
      </xdr:nvSpPr>
      <xdr:spPr>
        <a:xfrm>
          <a:off x="4673600" y="1029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a:extLst>
            <a:ext uri="{FF2B5EF4-FFF2-40B4-BE49-F238E27FC236}">
              <a16:creationId xmlns:a16="http://schemas.microsoft.com/office/drawing/2014/main" id="{BFE07A16-A77F-4460-9997-4FC345DCA4B7}"/>
            </a:ext>
          </a:extLst>
        </xdr:cNvPr>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a:extLst>
            <a:ext uri="{FF2B5EF4-FFF2-40B4-BE49-F238E27FC236}">
              <a16:creationId xmlns:a16="http://schemas.microsoft.com/office/drawing/2014/main" id="{34ECF201-6676-497C-9AAB-CA5470E16976}"/>
            </a:ext>
          </a:extLst>
        </xdr:cNvPr>
        <xdr:cNvSpPr/>
      </xdr:nvSpPr>
      <xdr:spPr>
        <a:xfrm>
          <a:off x="3746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a:extLst>
            <a:ext uri="{FF2B5EF4-FFF2-40B4-BE49-F238E27FC236}">
              <a16:creationId xmlns:a16="http://schemas.microsoft.com/office/drawing/2014/main" id="{7208D1D3-DAFC-4F0C-90BC-2ED83EA03D5F}"/>
            </a:ext>
          </a:extLst>
        </xdr:cNvPr>
        <xdr:cNvSpPr/>
      </xdr:nvSpPr>
      <xdr:spPr>
        <a:xfrm>
          <a:off x="2857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78" name="フローチャート: 判断 177">
          <a:extLst>
            <a:ext uri="{FF2B5EF4-FFF2-40B4-BE49-F238E27FC236}">
              <a16:creationId xmlns:a16="http://schemas.microsoft.com/office/drawing/2014/main" id="{7EC83853-17E1-4C92-AE6E-4D932976FC5E}"/>
            </a:ext>
          </a:extLst>
        </xdr:cNvPr>
        <xdr:cNvSpPr/>
      </xdr:nvSpPr>
      <xdr:spPr>
        <a:xfrm>
          <a:off x="1968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153670</xdr:rowOff>
    </xdr:from>
    <xdr:to>
      <xdr:col>6</xdr:col>
      <xdr:colOff>38100</xdr:colOff>
      <xdr:row>60</xdr:row>
      <xdr:rowOff>83820</xdr:rowOff>
    </xdr:to>
    <xdr:sp macro="" textlink="">
      <xdr:nvSpPr>
        <xdr:cNvPr id="179" name="フローチャート: 判断 178">
          <a:extLst>
            <a:ext uri="{FF2B5EF4-FFF2-40B4-BE49-F238E27FC236}">
              <a16:creationId xmlns:a16="http://schemas.microsoft.com/office/drawing/2014/main" id="{4D6FACB2-D183-4C3E-8274-8C638EB15236}"/>
            </a:ext>
          </a:extLst>
        </xdr:cNvPr>
        <xdr:cNvSpPr/>
      </xdr:nvSpPr>
      <xdr:spPr>
        <a:xfrm>
          <a:off x="10795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EE04A6A-D504-449B-947B-B2EDDDC069C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7932D999-39C0-4E8E-980C-2381B756180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43F8E5E-5BCB-4317-8700-EBCC08651E7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AAFECB0-8028-4151-9DC8-3C3FCF74827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AEEE43F-3FDC-4953-AD74-24C39F5D522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31750</xdr:rowOff>
    </xdr:from>
    <xdr:to>
      <xdr:col>24</xdr:col>
      <xdr:colOff>114300</xdr:colOff>
      <xdr:row>59</xdr:row>
      <xdr:rowOff>133350</xdr:rowOff>
    </xdr:to>
    <xdr:sp macro="" textlink="">
      <xdr:nvSpPr>
        <xdr:cNvPr id="185" name="楕円 184">
          <a:extLst>
            <a:ext uri="{FF2B5EF4-FFF2-40B4-BE49-F238E27FC236}">
              <a16:creationId xmlns:a16="http://schemas.microsoft.com/office/drawing/2014/main" id="{CB0B1C3D-EFF2-4CE2-BE1B-C18E3B65D048}"/>
            </a:ext>
          </a:extLst>
        </xdr:cNvPr>
        <xdr:cNvSpPr/>
      </xdr:nvSpPr>
      <xdr:spPr>
        <a:xfrm>
          <a:off x="45847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54627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0A852CFE-3803-426B-9540-7AF17DE95098}"/>
            </a:ext>
          </a:extLst>
        </xdr:cNvPr>
        <xdr:cNvSpPr txBox="1"/>
      </xdr:nvSpPr>
      <xdr:spPr>
        <a:xfrm>
          <a:off x="4673600" y="999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12700</xdr:rowOff>
    </xdr:from>
    <xdr:to>
      <xdr:col>20</xdr:col>
      <xdr:colOff>38100</xdr:colOff>
      <xdr:row>56</xdr:row>
      <xdr:rowOff>114300</xdr:rowOff>
    </xdr:to>
    <xdr:sp macro="" textlink="">
      <xdr:nvSpPr>
        <xdr:cNvPr id="187" name="楕円 186">
          <a:extLst>
            <a:ext uri="{FF2B5EF4-FFF2-40B4-BE49-F238E27FC236}">
              <a16:creationId xmlns:a16="http://schemas.microsoft.com/office/drawing/2014/main" id="{3CB27225-DE1D-4751-B9A7-BF1FA5CDE375}"/>
            </a:ext>
          </a:extLst>
        </xdr:cNvPr>
        <xdr:cNvSpPr/>
      </xdr:nvSpPr>
      <xdr:spPr>
        <a:xfrm>
          <a:off x="37465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63500</xdr:rowOff>
    </xdr:from>
    <xdr:to>
      <xdr:col>24</xdr:col>
      <xdr:colOff>63500</xdr:colOff>
      <xdr:row>59</xdr:row>
      <xdr:rowOff>82550</xdr:rowOff>
    </xdr:to>
    <xdr:cxnSp macro="">
      <xdr:nvCxnSpPr>
        <xdr:cNvPr id="188" name="直線コネクタ 187">
          <a:extLst>
            <a:ext uri="{FF2B5EF4-FFF2-40B4-BE49-F238E27FC236}">
              <a16:creationId xmlns:a16="http://schemas.microsoft.com/office/drawing/2014/main" id="{2478ACFD-5489-4E9F-AC7A-FEA4AC018D28}"/>
            </a:ext>
          </a:extLst>
        </xdr:cNvPr>
        <xdr:cNvCxnSpPr/>
      </xdr:nvCxnSpPr>
      <xdr:spPr>
        <a:xfrm>
          <a:off x="3797300" y="9664700"/>
          <a:ext cx="8382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0</xdr:rowOff>
    </xdr:from>
    <xdr:to>
      <xdr:col>15</xdr:col>
      <xdr:colOff>101600</xdr:colOff>
      <xdr:row>56</xdr:row>
      <xdr:rowOff>101600</xdr:rowOff>
    </xdr:to>
    <xdr:sp macro="" textlink="">
      <xdr:nvSpPr>
        <xdr:cNvPr id="189" name="楕円 188">
          <a:extLst>
            <a:ext uri="{FF2B5EF4-FFF2-40B4-BE49-F238E27FC236}">
              <a16:creationId xmlns:a16="http://schemas.microsoft.com/office/drawing/2014/main" id="{D3FE7F5C-7148-4721-B70D-71995F4155D0}"/>
            </a:ext>
          </a:extLst>
        </xdr:cNvPr>
        <xdr:cNvSpPr/>
      </xdr:nvSpPr>
      <xdr:spPr>
        <a:xfrm>
          <a:off x="28575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50800</xdr:rowOff>
    </xdr:from>
    <xdr:to>
      <xdr:col>19</xdr:col>
      <xdr:colOff>177800</xdr:colOff>
      <xdr:row>56</xdr:row>
      <xdr:rowOff>63500</xdr:rowOff>
    </xdr:to>
    <xdr:cxnSp macro="">
      <xdr:nvCxnSpPr>
        <xdr:cNvPr id="190" name="直線コネクタ 189">
          <a:extLst>
            <a:ext uri="{FF2B5EF4-FFF2-40B4-BE49-F238E27FC236}">
              <a16:creationId xmlns:a16="http://schemas.microsoft.com/office/drawing/2014/main" id="{70224A2A-B2FE-4624-BCE0-030DE482F3D6}"/>
            </a:ext>
          </a:extLst>
        </xdr:cNvPr>
        <xdr:cNvCxnSpPr/>
      </xdr:nvCxnSpPr>
      <xdr:spPr>
        <a:xfrm>
          <a:off x="2908300" y="9652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139700</xdr:rowOff>
    </xdr:from>
    <xdr:to>
      <xdr:col>10</xdr:col>
      <xdr:colOff>165100</xdr:colOff>
      <xdr:row>56</xdr:row>
      <xdr:rowOff>69850</xdr:rowOff>
    </xdr:to>
    <xdr:sp macro="" textlink="">
      <xdr:nvSpPr>
        <xdr:cNvPr id="191" name="楕円 190">
          <a:extLst>
            <a:ext uri="{FF2B5EF4-FFF2-40B4-BE49-F238E27FC236}">
              <a16:creationId xmlns:a16="http://schemas.microsoft.com/office/drawing/2014/main" id="{81C4C6B4-DFA0-4A22-8BB4-D9074F21845D}"/>
            </a:ext>
          </a:extLst>
        </xdr:cNvPr>
        <xdr:cNvSpPr/>
      </xdr:nvSpPr>
      <xdr:spPr>
        <a:xfrm>
          <a:off x="1968500" y="956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19050</xdr:rowOff>
    </xdr:from>
    <xdr:to>
      <xdr:col>15</xdr:col>
      <xdr:colOff>50800</xdr:colOff>
      <xdr:row>56</xdr:row>
      <xdr:rowOff>50800</xdr:rowOff>
    </xdr:to>
    <xdr:cxnSp macro="">
      <xdr:nvCxnSpPr>
        <xdr:cNvPr id="192" name="直線コネクタ 191">
          <a:extLst>
            <a:ext uri="{FF2B5EF4-FFF2-40B4-BE49-F238E27FC236}">
              <a16:creationId xmlns:a16="http://schemas.microsoft.com/office/drawing/2014/main" id="{43E7326F-EA33-4CE3-A902-C8D1CC9D49A9}"/>
            </a:ext>
          </a:extLst>
        </xdr:cNvPr>
        <xdr:cNvCxnSpPr/>
      </xdr:nvCxnSpPr>
      <xdr:spPr>
        <a:xfrm>
          <a:off x="2019300" y="962025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107950</xdr:rowOff>
    </xdr:from>
    <xdr:to>
      <xdr:col>6</xdr:col>
      <xdr:colOff>38100</xdr:colOff>
      <xdr:row>56</xdr:row>
      <xdr:rowOff>38100</xdr:rowOff>
    </xdr:to>
    <xdr:sp macro="" textlink="">
      <xdr:nvSpPr>
        <xdr:cNvPr id="193" name="楕円 192">
          <a:extLst>
            <a:ext uri="{FF2B5EF4-FFF2-40B4-BE49-F238E27FC236}">
              <a16:creationId xmlns:a16="http://schemas.microsoft.com/office/drawing/2014/main" id="{1A178358-4F82-49BE-A8D7-81918F8708C2}"/>
            </a:ext>
          </a:extLst>
        </xdr:cNvPr>
        <xdr:cNvSpPr/>
      </xdr:nvSpPr>
      <xdr:spPr>
        <a:xfrm>
          <a:off x="10795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158750</xdr:rowOff>
    </xdr:from>
    <xdr:to>
      <xdr:col>10</xdr:col>
      <xdr:colOff>114300</xdr:colOff>
      <xdr:row>56</xdr:row>
      <xdr:rowOff>19050</xdr:rowOff>
    </xdr:to>
    <xdr:cxnSp macro="">
      <xdr:nvCxnSpPr>
        <xdr:cNvPr id="194" name="直線コネクタ 193">
          <a:extLst>
            <a:ext uri="{FF2B5EF4-FFF2-40B4-BE49-F238E27FC236}">
              <a16:creationId xmlns:a16="http://schemas.microsoft.com/office/drawing/2014/main" id="{9477C23E-F8E9-4667-B471-59B0ADC329D2}"/>
            </a:ext>
          </a:extLst>
        </xdr:cNvPr>
        <xdr:cNvCxnSpPr/>
      </xdr:nvCxnSpPr>
      <xdr:spPr>
        <a:xfrm>
          <a:off x="1130300" y="958850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105427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DCA392B5-1919-4864-A210-C1995462407E}"/>
            </a:ext>
          </a:extLst>
        </xdr:cNvPr>
        <xdr:cNvSpPr txBox="1"/>
      </xdr:nvSpPr>
      <xdr:spPr>
        <a:xfrm>
          <a:off x="3582044" y="1039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92727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0470AEDA-AF72-48E5-AA19-D5CCE1BC4C2A}"/>
            </a:ext>
          </a:extLst>
        </xdr:cNvPr>
        <xdr:cNvSpPr txBox="1"/>
      </xdr:nvSpPr>
      <xdr:spPr>
        <a:xfrm>
          <a:off x="2705744"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110507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1C70028D-7339-4267-B2BF-7E63BE1B8DE8}"/>
            </a:ext>
          </a:extLst>
        </xdr:cNvPr>
        <xdr:cNvSpPr txBox="1"/>
      </xdr:nvSpPr>
      <xdr:spPr>
        <a:xfrm>
          <a:off x="1816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74947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3AC4265E-C7B5-4635-AC54-928CA8D410E0}"/>
            </a:ext>
          </a:extLst>
        </xdr:cNvPr>
        <xdr:cNvSpPr txBox="1"/>
      </xdr:nvSpPr>
      <xdr:spPr>
        <a:xfrm>
          <a:off x="927744" y="1036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130827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BA8599CE-2C52-47E4-8295-20AF575D85F4}"/>
            </a:ext>
          </a:extLst>
        </xdr:cNvPr>
        <xdr:cNvSpPr txBox="1"/>
      </xdr:nvSpPr>
      <xdr:spPr>
        <a:xfrm>
          <a:off x="3582044" y="9389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118127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F46C8F46-8C73-41BD-BE7D-D802A95D1450}"/>
            </a:ext>
          </a:extLst>
        </xdr:cNvPr>
        <xdr:cNvSpPr txBox="1"/>
      </xdr:nvSpPr>
      <xdr:spPr>
        <a:xfrm>
          <a:off x="2705744"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54</xdr:row>
      <xdr:rowOff>86377</xdr:rowOff>
    </xdr:from>
    <xdr:ext cx="340478" cy="259045"/>
    <xdr:sp macro="" textlink="">
      <xdr:nvSpPr>
        <xdr:cNvPr id="201" name="n_3mainValue【橋りょう・トンネル】&#10;有形固定資産減価償却率">
          <a:extLst>
            <a:ext uri="{FF2B5EF4-FFF2-40B4-BE49-F238E27FC236}">
              <a16:creationId xmlns:a16="http://schemas.microsoft.com/office/drawing/2014/main" id="{01EDB40C-370F-49DA-9587-6E9C8E4DB043}"/>
            </a:ext>
          </a:extLst>
        </xdr:cNvPr>
        <xdr:cNvSpPr txBox="1"/>
      </xdr:nvSpPr>
      <xdr:spPr>
        <a:xfrm>
          <a:off x="1849061" y="93446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54</xdr:row>
      <xdr:rowOff>54627</xdr:rowOff>
    </xdr:from>
    <xdr:ext cx="340478" cy="259045"/>
    <xdr:sp macro="" textlink="">
      <xdr:nvSpPr>
        <xdr:cNvPr id="202" name="n_4mainValue【橋りょう・トンネル】&#10;有形固定資産減価償却率">
          <a:extLst>
            <a:ext uri="{FF2B5EF4-FFF2-40B4-BE49-F238E27FC236}">
              <a16:creationId xmlns:a16="http://schemas.microsoft.com/office/drawing/2014/main" id="{DFC65483-D93B-4ABA-8E2F-5BEC1FBAC936}"/>
            </a:ext>
          </a:extLst>
        </xdr:cNvPr>
        <xdr:cNvSpPr txBox="1"/>
      </xdr:nvSpPr>
      <xdr:spPr>
        <a:xfrm>
          <a:off x="960061" y="9312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DF06134A-93D1-4C04-8202-6FD6E44E762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5E37C744-F601-4212-89D8-70A011F3693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11DB5E62-973E-464D-9F23-5450F61EE7D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B2D350E0-11F0-4F22-BFC6-E89BD25647D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7A4923BC-0C86-4E9A-BDBA-11E4B183F7D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8341F1A5-C869-4D7D-93F8-4567C16E2F5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ABB39C52-A0DA-4EB5-A2F2-06B1B5A59C6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A02854C3-910B-467D-B8A5-D1578496899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CAA1C791-2BC9-4C93-9503-867DFE7C6E6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709C0532-EFEC-4E57-9D5D-9C4836F9414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AD97E582-B2B9-4A4D-87FA-E34386616CB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C1DC02B0-D8E7-4A4D-A141-6CC5A28C275A}"/>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C20AE719-3C8D-475E-BFD3-1A647D12D73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a:extLst>
            <a:ext uri="{FF2B5EF4-FFF2-40B4-BE49-F238E27FC236}">
              <a16:creationId xmlns:a16="http://schemas.microsoft.com/office/drawing/2014/main" id="{2DB1C475-A5A7-492C-9C40-E249E5A99DDD}"/>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751F93F9-9019-4C62-A937-6A45330CF12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a:extLst>
            <a:ext uri="{FF2B5EF4-FFF2-40B4-BE49-F238E27FC236}">
              <a16:creationId xmlns:a16="http://schemas.microsoft.com/office/drawing/2014/main" id="{D2113CB3-93F7-4160-9080-5370DD9070DE}"/>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8EA4BDF9-66D1-4CDD-8F0A-DA878D11FD2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a:extLst>
            <a:ext uri="{FF2B5EF4-FFF2-40B4-BE49-F238E27FC236}">
              <a16:creationId xmlns:a16="http://schemas.microsoft.com/office/drawing/2014/main" id="{393E7CFB-ED4F-46D4-898C-6884B4648957}"/>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D064FE9C-1B4E-49AE-BB41-F9F2746E0D4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a:extLst>
            <a:ext uri="{FF2B5EF4-FFF2-40B4-BE49-F238E27FC236}">
              <a16:creationId xmlns:a16="http://schemas.microsoft.com/office/drawing/2014/main" id="{F65190C3-1EE1-4BE7-AE46-10C5B7E2841E}"/>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C559FEB7-EEE6-4A93-8CAC-446FD0C75C7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a:extLst>
            <a:ext uri="{FF2B5EF4-FFF2-40B4-BE49-F238E27FC236}">
              <a16:creationId xmlns:a16="http://schemas.microsoft.com/office/drawing/2014/main" id="{58230A9C-D4D8-4AA4-958F-E0E1E42E0086}"/>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8BD6DB93-8B9D-44A1-8D63-F0145CD2005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a:extLst>
            <a:ext uri="{FF2B5EF4-FFF2-40B4-BE49-F238E27FC236}">
              <a16:creationId xmlns:a16="http://schemas.microsoft.com/office/drawing/2014/main" id="{5A8B88C3-1E36-4867-8773-4D90C090363F}"/>
            </a:ext>
          </a:extLst>
        </xdr:cNvPr>
        <xdr:cNvCxnSpPr/>
      </xdr:nvCxnSpPr>
      <xdr:spPr>
        <a:xfrm flipV="1">
          <a:off x="10476865" y="9513450"/>
          <a:ext cx="0" cy="153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a:extLst>
            <a:ext uri="{FF2B5EF4-FFF2-40B4-BE49-F238E27FC236}">
              <a16:creationId xmlns:a16="http://schemas.microsoft.com/office/drawing/2014/main" id="{71DE18F6-89C2-443A-BC6D-ECA99C535F99}"/>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a:extLst>
            <a:ext uri="{FF2B5EF4-FFF2-40B4-BE49-F238E27FC236}">
              <a16:creationId xmlns:a16="http://schemas.microsoft.com/office/drawing/2014/main" id="{3ADA9822-6CD0-4348-AF51-9B67AFA409F3}"/>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a:extLst>
            <a:ext uri="{FF2B5EF4-FFF2-40B4-BE49-F238E27FC236}">
              <a16:creationId xmlns:a16="http://schemas.microsoft.com/office/drawing/2014/main" id="{E3B7CADE-F1A9-465B-8493-76DC1972FD2F}"/>
            </a:ext>
          </a:extLst>
        </xdr:cNvPr>
        <xdr:cNvSpPr txBox="1"/>
      </xdr:nvSpPr>
      <xdr:spPr>
        <a:xfrm>
          <a:off x="10515600" y="9288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a:extLst>
            <a:ext uri="{FF2B5EF4-FFF2-40B4-BE49-F238E27FC236}">
              <a16:creationId xmlns:a16="http://schemas.microsoft.com/office/drawing/2014/main" id="{D64C8E49-C952-4F43-965F-5ACB39B74AE2}"/>
            </a:ext>
          </a:extLst>
        </xdr:cNvPr>
        <xdr:cNvCxnSpPr/>
      </xdr:nvCxnSpPr>
      <xdr:spPr>
        <a:xfrm>
          <a:off x="10388600" y="95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165951</xdr:rowOff>
    </xdr:from>
    <xdr:ext cx="690189" cy="259045"/>
    <xdr:sp macro="" textlink="">
      <xdr:nvSpPr>
        <xdr:cNvPr id="231" name="【橋りょう・トンネル】&#10;一人当たり有形固定資産（償却資産）額平均値テキスト">
          <a:extLst>
            <a:ext uri="{FF2B5EF4-FFF2-40B4-BE49-F238E27FC236}">
              <a16:creationId xmlns:a16="http://schemas.microsoft.com/office/drawing/2014/main" id="{F94957B0-B413-4C5B-8915-099D469253AE}"/>
            </a:ext>
          </a:extLst>
        </xdr:cNvPr>
        <xdr:cNvSpPr txBox="1"/>
      </xdr:nvSpPr>
      <xdr:spPr>
        <a:xfrm>
          <a:off x="10515600" y="107958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a:extLst>
            <a:ext uri="{FF2B5EF4-FFF2-40B4-BE49-F238E27FC236}">
              <a16:creationId xmlns:a16="http://schemas.microsoft.com/office/drawing/2014/main" id="{4DA3544F-8FA9-4755-8B35-152937835F9B}"/>
            </a:ext>
          </a:extLst>
        </xdr:cNvPr>
        <xdr:cNvSpPr/>
      </xdr:nvSpPr>
      <xdr:spPr>
        <a:xfrm>
          <a:off x="10426700" y="1081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a:extLst>
            <a:ext uri="{FF2B5EF4-FFF2-40B4-BE49-F238E27FC236}">
              <a16:creationId xmlns:a16="http://schemas.microsoft.com/office/drawing/2014/main" id="{22398DED-41FE-4C40-8FB7-4C46603200CB}"/>
            </a:ext>
          </a:extLst>
        </xdr:cNvPr>
        <xdr:cNvSpPr/>
      </xdr:nvSpPr>
      <xdr:spPr>
        <a:xfrm>
          <a:off x="9588500" y="1083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a:extLst>
            <a:ext uri="{FF2B5EF4-FFF2-40B4-BE49-F238E27FC236}">
              <a16:creationId xmlns:a16="http://schemas.microsoft.com/office/drawing/2014/main" id="{B1CC5ED4-0B30-43A2-BEC3-AA9B9E7BF844}"/>
            </a:ext>
          </a:extLst>
        </xdr:cNvPr>
        <xdr:cNvSpPr/>
      </xdr:nvSpPr>
      <xdr:spPr>
        <a:xfrm>
          <a:off x="8699500" y="108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20458</xdr:rowOff>
    </xdr:from>
    <xdr:to>
      <xdr:col>41</xdr:col>
      <xdr:colOff>101600</xdr:colOff>
      <xdr:row>63</xdr:row>
      <xdr:rowOff>122058</xdr:rowOff>
    </xdr:to>
    <xdr:sp macro="" textlink="">
      <xdr:nvSpPr>
        <xdr:cNvPr id="235" name="フローチャート: 判断 234">
          <a:extLst>
            <a:ext uri="{FF2B5EF4-FFF2-40B4-BE49-F238E27FC236}">
              <a16:creationId xmlns:a16="http://schemas.microsoft.com/office/drawing/2014/main" id="{6BD37B1A-D102-4BBD-920A-FB184536B9A9}"/>
            </a:ext>
          </a:extLst>
        </xdr:cNvPr>
        <xdr:cNvSpPr/>
      </xdr:nvSpPr>
      <xdr:spPr>
        <a:xfrm>
          <a:off x="7810500" y="1082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153653</xdr:rowOff>
    </xdr:from>
    <xdr:to>
      <xdr:col>36</xdr:col>
      <xdr:colOff>165100</xdr:colOff>
      <xdr:row>63</xdr:row>
      <xdr:rowOff>83803</xdr:rowOff>
    </xdr:to>
    <xdr:sp macro="" textlink="">
      <xdr:nvSpPr>
        <xdr:cNvPr id="236" name="フローチャート: 判断 235">
          <a:extLst>
            <a:ext uri="{FF2B5EF4-FFF2-40B4-BE49-F238E27FC236}">
              <a16:creationId xmlns:a16="http://schemas.microsoft.com/office/drawing/2014/main" id="{4C8F3B8A-AA6C-4911-B953-EF146602DA77}"/>
            </a:ext>
          </a:extLst>
        </xdr:cNvPr>
        <xdr:cNvSpPr/>
      </xdr:nvSpPr>
      <xdr:spPr>
        <a:xfrm>
          <a:off x="6921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9BC0C9E2-E43E-45B4-AA13-BECC0E70E77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AFE53870-94DF-4941-8218-1845E21BA49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5810886-7A64-4A1A-9F0C-E5708BE76AD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CB75044-AB22-4E40-B713-D859FC81707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45B722D-7CD7-4921-81A9-2617B1B4546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75702</xdr:rowOff>
    </xdr:from>
    <xdr:to>
      <xdr:col>55</xdr:col>
      <xdr:colOff>50800</xdr:colOff>
      <xdr:row>58</xdr:row>
      <xdr:rowOff>5852</xdr:rowOff>
    </xdr:to>
    <xdr:sp macro="" textlink="">
      <xdr:nvSpPr>
        <xdr:cNvPr id="242" name="楕円 241">
          <a:extLst>
            <a:ext uri="{FF2B5EF4-FFF2-40B4-BE49-F238E27FC236}">
              <a16:creationId xmlns:a16="http://schemas.microsoft.com/office/drawing/2014/main" id="{AC6F09EB-16AB-4507-9FB9-0865B868229A}"/>
            </a:ext>
          </a:extLst>
        </xdr:cNvPr>
        <xdr:cNvSpPr/>
      </xdr:nvSpPr>
      <xdr:spPr>
        <a:xfrm>
          <a:off x="10426700" y="984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98579</xdr:rowOff>
    </xdr:from>
    <xdr:ext cx="690189" cy="259045"/>
    <xdr:sp macro="" textlink="">
      <xdr:nvSpPr>
        <xdr:cNvPr id="243" name="【橋りょう・トンネル】&#10;一人当たり有形固定資産（償却資産）額該当値テキスト">
          <a:extLst>
            <a:ext uri="{FF2B5EF4-FFF2-40B4-BE49-F238E27FC236}">
              <a16:creationId xmlns:a16="http://schemas.microsoft.com/office/drawing/2014/main" id="{BF017AFD-370E-41D7-900C-40E738C48922}"/>
            </a:ext>
          </a:extLst>
        </xdr:cNvPr>
        <xdr:cNvSpPr txBox="1"/>
      </xdr:nvSpPr>
      <xdr:spPr>
        <a:xfrm>
          <a:off x="10515600" y="96997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168614</xdr:rowOff>
    </xdr:from>
    <xdr:to>
      <xdr:col>50</xdr:col>
      <xdr:colOff>165100</xdr:colOff>
      <xdr:row>64</xdr:row>
      <xdr:rowOff>98764</xdr:rowOff>
    </xdr:to>
    <xdr:sp macro="" textlink="">
      <xdr:nvSpPr>
        <xdr:cNvPr id="244" name="楕円 243">
          <a:extLst>
            <a:ext uri="{FF2B5EF4-FFF2-40B4-BE49-F238E27FC236}">
              <a16:creationId xmlns:a16="http://schemas.microsoft.com/office/drawing/2014/main" id="{C62E2DDE-46C9-4250-984A-F78E93ED60DF}"/>
            </a:ext>
          </a:extLst>
        </xdr:cNvPr>
        <xdr:cNvSpPr/>
      </xdr:nvSpPr>
      <xdr:spPr>
        <a:xfrm>
          <a:off x="9588500" y="1096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126502</xdr:rowOff>
    </xdr:from>
    <xdr:to>
      <xdr:col>55</xdr:col>
      <xdr:colOff>0</xdr:colOff>
      <xdr:row>64</xdr:row>
      <xdr:rowOff>47964</xdr:rowOff>
    </xdr:to>
    <xdr:cxnSp macro="">
      <xdr:nvCxnSpPr>
        <xdr:cNvPr id="245" name="直線コネクタ 244">
          <a:extLst>
            <a:ext uri="{FF2B5EF4-FFF2-40B4-BE49-F238E27FC236}">
              <a16:creationId xmlns:a16="http://schemas.microsoft.com/office/drawing/2014/main" id="{C7527CB5-EE08-487B-B4C8-742F4FE1DF36}"/>
            </a:ext>
          </a:extLst>
        </xdr:cNvPr>
        <xdr:cNvCxnSpPr/>
      </xdr:nvCxnSpPr>
      <xdr:spPr>
        <a:xfrm flipV="1">
          <a:off x="9639300" y="9899152"/>
          <a:ext cx="838200" cy="112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1306</xdr:rowOff>
    </xdr:from>
    <xdr:to>
      <xdr:col>46</xdr:col>
      <xdr:colOff>38100</xdr:colOff>
      <xdr:row>64</xdr:row>
      <xdr:rowOff>102906</xdr:rowOff>
    </xdr:to>
    <xdr:sp macro="" textlink="">
      <xdr:nvSpPr>
        <xdr:cNvPr id="246" name="楕円 245">
          <a:extLst>
            <a:ext uri="{FF2B5EF4-FFF2-40B4-BE49-F238E27FC236}">
              <a16:creationId xmlns:a16="http://schemas.microsoft.com/office/drawing/2014/main" id="{507A3625-B510-49E0-8A3C-8463B316FFB8}"/>
            </a:ext>
          </a:extLst>
        </xdr:cNvPr>
        <xdr:cNvSpPr/>
      </xdr:nvSpPr>
      <xdr:spPr>
        <a:xfrm>
          <a:off x="8699500" y="1097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47964</xdr:rowOff>
    </xdr:from>
    <xdr:to>
      <xdr:col>50</xdr:col>
      <xdr:colOff>114300</xdr:colOff>
      <xdr:row>64</xdr:row>
      <xdr:rowOff>52106</xdr:rowOff>
    </xdr:to>
    <xdr:cxnSp macro="">
      <xdr:nvCxnSpPr>
        <xdr:cNvPr id="247" name="直線コネクタ 246">
          <a:extLst>
            <a:ext uri="{FF2B5EF4-FFF2-40B4-BE49-F238E27FC236}">
              <a16:creationId xmlns:a16="http://schemas.microsoft.com/office/drawing/2014/main" id="{1BF706F5-02C2-476E-9C88-71B4157F409A}"/>
            </a:ext>
          </a:extLst>
        </xdr:cNvPr>
        <xdr:cNvCxnSpPr/>
      </xdr:nvCxnSpPr>
      <xdr:spPr>
        <a:xfrm flipV="1">
          <a:off x="8750300" y="11020764"/>
          <a:ext cx="889000" cy="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1849</xdr:rowOff>
    </xdr:from>
    <xdr:to>
      <xdr:col>41</xdr:col>
      <xdr:colOff>101600</xdr:colOff>
      <xdr:row>64</xdr:row>
      <xdr:rowOff>103449</xdr:rowOff>
    </xdr:to>
    <xdr:sp macro="" textlink="">
      <xdr:nvSpPr>
        <xdr:cNvPr id="248" name="楕円 247">
          <a:extLst>
            <a:ext uri="{FF2B5EF4-FFF2-40B4-BE49-F238E27FC236}">
              <a16:creationId xmlns:a16="http://schemas.microsoft.com/office/drawing/2014/main" id="{E7F32A3B-B7BB-4416-AA43-6300DF971DA8}"/>
            </a:ext>
          </a:extLst>
        </xdr:cNvPr>
        <xdr:cNvSpPr/>
      </xdr:nvSpPr>
      <xdr:spPr>
        <a:xfrm>
          <a:off x="7810500" y="1097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52106</xdr:rowOff>
    </xdr:from>
    <xdr:to>
      <xdr:col>45</xdr:col>
      <xdr:colOff>177800</xdr:colOff>
      <xdr:row>64</xdr:row>
      <xdr:rowOff>52649</xdr:rowOff>
    </xdr:to>
    <xdr:cxnSp macro="">
      <xdr:nvCxnSpPr>
        <xdr:cNvPr id="249" name="直線コネクタ 248">
          <a:extLst>
            <a:ext uri="{FF2B5EF4-FFF2-40B4-BE49-F238E27FC236}">
              <a16:creationId xmlns:a16="http://schemas.microsoft.com/office/drawing/2014/main" id="{5B1203D7-63D7-47F2-8DA8-0F51E506E337}"/>
            </a:ext>
          </a:extLst>
        </xdr:cNvPr>
        <xdr:cNvCxnSpPr/>
      </xdr:nvCxnSpPr>
      <xdr:spPr>
        <a:xfrm flipV="1">
          <a:off x="7861300" y="11024906"/>
          <a:ext cx="889000" cy="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2742</xdr:rowOff>
    </xdr:from>
    <xdr:to>
      <xdr:col>36</xdr:col>
      <xdr:colOff>165100</xdr:colOff>
      <xdr:row>64</xdr:row>
      <xdr:rowOff>104342</xdr:rowOff>
    </xdr:to>
    <xdr:sp macro="" textlink="">
      <xdr:nvSpPr>
        <xdr:cNvPr id="250" name="楕円 249">
          <a:extLst>
            <a:ext uri="{FF2B5EF4-FFF2-40B4-BE49-F238E27FC236}">
              <a16:creationId xmlns:a16="http://schemas.microsoft.com/office/drawing/2014/main" id="{086DDFDA-A102-4218-9098-98A9F22A0F7C}"/>
            </a:ext>
          </a:extLst>
        </xdr:cNvPr>
        <xdr:cNvSpPr/>
      </xdr:nvSpPr>
      <xdr:spPr>
        <a:xfrm>
          <a:off x="6921500" y="1097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52649</xdr:rowOff>
    </xdr:from>
    <xdr:to>
      <xdr:col>41</xdr:col>
      <xdr:colOff>50800</xdr:colOff>
      <xdr:row>64</xdr:row>
      <xdr:rowOff>53542</xdr:rowOff>
    </xdr:to>
    <xdr:cxnSp macro="">
      <xdr:nvCxnSpPr>
        <xdr:cNvPr id="251" name="直線コネクタ 250">
          <a:extLst>
            <a:ext uri="{FF2B5EF4-FFF2-40B4-BE49-F238E27FC236}">
              <a16:creationId xmlns:a16="http://schemas.microsoft.com/office/drawing/2014/main" id="{E64B02F6-E35A-4DC6-8C54-3116C7C153E0}"/>
            </a:ext>
          </a:extLst>
        </xdr:cNvPr>
        <xdr:cNvCxnSpPr/>
      </xdr:nvCxnSpPr>
      <xdr:spPr>
        <a:xfrm flipV="1">
          <a:off x="6972300" y="11025449"/>
          <a:ext cx="889000" cy="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151500</xdr:rowOff>
    </xdr:from>
    <xdr:ext cx="690189" cy="259045"/>
    <xdr:sp macro="" textlink="">
      <xdr:nvSpPr>
        <xdr:cNvPr id="252" name="n_1aveValue【橋りょう・トンネル】&#10;一人当たり有形固定資産（償却資産）額">
          <a:extLst>
            <a:ext uri="{FF2B5EF4-FFF2-40B4-BE49-F238E27FC236}">
              <a16:creationId xmlns:a16="http://schemas.microsoft.com/office/drawing/2014/main" id="{E0400E2F-2160-498F-AC71-DE8AF2CEF9A3}"/>
            </a:ext>
          </a:extLst>
        </xdr:cNvPr>
        <xdr:cNvSpPr txBox="1"/>
      </xdr:nvSpPr>
      <xdr:spPr>
        <a:xfrm>
          <a:off x="9281505" y="10609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161916</xdr:rowOff>
    </xdr:from>
    <xdr:ext cx="690189" cy="259045"/>
    <xdr:sp macro="" textlink="">
      <xdr:nvSpPr>
        <xdr:cNvPr id="253" name="n_2aveValue【橋りょう・トンネル】&#10;一人当たり有形固定資産（償却資産）額">
          <a:extLst>
            <a:ext uri="{FF2B5EF4-FFF2-40B4-BE49-F238E27FC236}">
              <a16:creationId xmlns:a16="http://schemas.microsoft.com/office/drawing/2014/main" id="{C1DF2A0D-A09B-44EB-90D4-1FA9EA215C62}"/>
            </a:ext>
          </a:extLst>
        </xdr:cNvPr>
        <xdr:cNvSpPr txBox="1"/>
      </xdr:nvSpPr>
      <xdr:spPr>
        <a:xfrm>
          <a:off x="8405205" y="106203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138585</xdr:rowOff>
    </xdr:from>
    <xdr:ext cx="690189" cy="259045"/>
    <xdr:sp macro="" textlink="">
      <xdr:nvSpPr>
        <xdr:cNvPr id="254" name="n_3aveValue【橋りょう・トンネル】&#10;一人当たり有形固定資産（償却資産）額">
          <a:extLst>
            <a:ext uri="{FF2B5EF4-FFF2-40B4-BE49-F238E27FC236}">
              <a16:creationId xmlns:a16="http://schemas.microsoft.com/office/drawing/2014/main" id="{EED7477B-9DC9-4662-88E8-1E8CB187583C}"/>
            </a:ext>
          </a:extLst>
        </xdr:cNvPr>
        <xdr:cNvSpPr txBox="1"/>
      </xdr:nvSpPr>
      <xdr:spPr>
        <a:xfrm>
          <a:off x="7516205" y="105970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100330</xdr:rowOff>
    </xdr:from>
    <xdr:ext cx="690189" cy="259045"/>
    <xdr:sp macro="" textlink="">
      <xdr:nvSpPr>
        <xdr:cNvPr id="255" name="n_4aveValue【橋りょう・トンネル】&#10;一人当たり有形固定資産（償却資産）額">
          <a:extLst>
            <a:ext uri="{FF2B5EF4-FFF2-40B4-BE49-F238E27FC236}">
              <a16:creationId xmlns:a16="http://schemas.microsoft.com/office/drawing/2014/main" id="{5098F33E-BC5E-4BFB-8489-4F5E5BA95EAC}"/>
            </a:ext>
          </a:extLst>
        </xdr:cNvPr>
        <xdr:cNvSpPr txBox="1"/>
      </xdr:nvSpPr>
      <xdr:spPr>
        <a:xfrm>
          <a:off x="66272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89891</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877ACD04-E17C-4508-ABED-7D1FEE04F82B}"/>
            </a:ext>
          </a:extLst>
        </xdr:cNvPr>
        <xdr:cNvSpPr txBox="1"/>
      </xdr:nvSpPr>
      <xdr:spPr>
        <a:xfrm>
          <a:off x="9327095" y="1106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94033</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D5F237DD-1481-4340-BE50-288D64BE617A}"/>
            </a:ext>
          </a:extLst>
        </xdr:cNvPr>
        <xdr:cNvSpPr txBox="1"/>
      </xdr:nvSpPr>
      <xdr:spPr>
        <a:xfrm>
          <a:off x="8450795" y="11066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94576</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4B06BC4D-0A4C-414A-84D5-EFC5A22227C2}"/>
            </a:ext>
          </a:extLst>
        </xdr:cNvPr>
        <xdr:cNvSpPr txBox="1"/>
      </xdr:nvSpPr>
      <xdr:spPr>
        <a:xfrm>
          <a:off x="7561795" y="11067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95469</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9E85249B-7ED6-4285-AC8B-DAA2E99D75DE}"/>
            </a:ext>
          </a:extLst>
        </xdr:cNvPr>
        <xdr:cNvSpPr txBox="1"/>
      </xdr:nvSpPr>
      <xdr:spPr>
        <a:xfrm>
          <a:off x="6672795" y="11068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11201C9A-DC7F-47E6-93E2-87EEEFFA1B1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974CF870-7FCB-4BB0-9B05-EF0D80D22E5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9F88D468-E9D4-4A35-81A3-599C98D7C46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BBABD409-6230-4F60-B651-F5624F10FAD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51720FD7-E1FA-48EC-B8A3-A197B13B904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B17FC5D4-B0FD-43CB-A017-B33EB60430B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960A4FD7-8A97-4B9F-9F87-8DBA06DB668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F60B3392-70DD-4F32-8C30-C1533AC52F9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3A1D85CA-C9AE-4A84-94F9-33204C39C23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AA3583E3-93F2-4B78-AD9D-E9F18CD9ACE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796DAE16-B537-409B-9528-A3978763849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B74E4B67-A633-47BA-8AF5-C8CADBFA8AF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52ED913B-418B-4620-BC97-796BA7C8631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6EF9F156-0468-43AA-A2B2-2A0CAE4A1EC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354B5CD1-FF91-4540-AB66-7BD3186186A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50521DC0-8B6F-45AA-86E7-CF0BE18A76C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BBC8A83F-2BFA-4DC8-B23D-59E4C1F171B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981C18E6-80AC-4DA8-9961-42BB411A8F4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B3E5E391-B31E-4BFD-86AE-017CBA14789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FD3C3427-F26F-4C28-A698-2722E9716FE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0" name="テキスト ボックス 279">
          <a:extLst>
            <a:ext uri="{FF2B5EF4-FFF2-40B4-BE49-F238E27FC236}">
              <a16:creationId xmlns:a16="http://schemas.microsoft.com/office/drawing/2014/main" id="{54087941-BCA0-4592-8EEF-8BF3CB78E5F9}"/>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B981F2D0-3009-4FCA-A36E-6C785104D1C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20F5D3CB-6C09-4427-9369-67B5EC489E1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3" name="直線コネクタ 282">
          <a:extLst>
            <a:ext uri="{FF2B5EF4-FFF2-40B4-BE49-F238E27FC236}">
              <a16:creationId xmlns:a16="http://schemas.microsoft.com/office/drawing/2014/main" id="{C4CF8426-C174-4C77-A76C-3AF5BCB2DD2A}"/>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30AE692F-01E7-47C2-8819-6DC985A67AAD}"/>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5" name="直線コネクタ 284">
          <a:extLst>
            <a:ext uri="{FF2B5EF4-FFF2-40B4-BE49-F238E27FC236}">
              <a16:creationId xmlns:a16="http://schemas.microsoft.com/office/drawing/2014/main" id="{567CEA9C-5763-497D-85A9-0BA8E608B1AF}"/>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6" name="【公営住宅】&#10;有形固定資産減価償却率最大値テキスト">
          <a:extLst>
            <a:ext uri="{FF2B5EF4-FFF2-40B4-BE49-F238E27FC236}">
              <a16:creationId xmlns:a16="http://schemas.microsoft.com/office/drawing/2014/main" id="{A2FCD099-042D-4A06-9466-56EE6FBAB857}"/>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7" name="直線コネクタ 286">
          <a:extLst>
            <a:ext uri="{FF2B5EF4-FFF2-40B4-BE49-F238E27FC236}">
              <a16:creationId xmlns:a16="http://schemas.microsoft.com/office/drawing/2014/main" id="{A8EEC097-A2D4-4287-A36E-598772287C91}"/>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77488</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71597F78-3968-4D29-B36E-BB055FAA12FF}"/>
            </a:ext>
          </a:extLst>
        </xdr:cNvPr>
        <xdr:cNvSpPr txBox="1"/>
      </xdr:nvSpPr>
      <xdr:spPr>
        <a:xfrm>
          <a:off x="4673600" y="13964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89" name="フローチャート: 判断 288">
          <a:extLst>
            <a:ext uri="{FF2B5EF4-FFF2-40B4-BE49-F238E27FC236}">
              <a16:creationId xmlns:a16="http://schemas.microsoft.com/office/drawing/2014/main" id="{44D156BE-DEDF-42A8-906F-A27E93AF0819}"/>
            </a:ext>
          </a:extLst>
        </xdr:cNvPr>
        <xdr:cNvSpPr/>
      </xdr:nvSpPr>
      <xdr:spPr>
        <a:xfrm>
          <a:off x="45847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90" name="フローチャート: 判断 289">
          <a:extLst>
            <a:ext uri="{FF2B5EF4-FFF2-40B4-BE49-F238E27FC236}">
              <a16:creationId xmlns:a16="http://schemas.microsoft.com/office/drawing/2014/main" id="{BE06621E-E617-4132-B5F4-98976922C3AC}"/>
            </a:ext>
          </a:extLst>
        </xdr:cNvPr>
        <xdr:cNvSpPr/>
      </xdr:nvSpPr>
      <xdr:spPr>
        <a:xfrm>
          <a:off x="3746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91" name="フローチャート: 判断 290">
          <a:extLst>
            <a:ext uri="{FF2B5EF4-FFF2-40B4-BE49-F238E27FC236}">
              <a16:creationId xmlns:a16="http://schemas.microsoft.com/office/drawing/2014/main" id="{D0DA1A3B-87F9-46EF-963E-E8516066AF5F}"/>
            </a:ext>
          </a:extLst>
        </xdr:cNvPr>
        <xdr:cNvSpPr/>
      </xdr:nvSpPr>
      <xdr:spPr>
        <a:xfrm>
          <a:off x="2857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1270</xdr:rowOff>
    </xdr:from>
    <xdr:to>
      <xdr:col>10</xdr:col>
      <xdr:colOff>165100</xdr:colOff>
      <xdr:row>82</xdr:row>
      <xdr:rowOff>102870</xdr:rowOff>
    </xdr:to>
    <xdr:sp macro="" textlink="">
      <xdr:nvSpPr>
        <xdr:cNvPr id="292" name="フローチャート: 判断 291">
          <a:extLst>
            <a:ext uri="{FF2B5EF4-FFF2-40B4-BE49-F238E27FC236}">
              <a16:creationId xmlns:a16="http://schemas.microsoft.com/office/drawing/2014/main" id="{441FC546-7285-4FAA-8497-D268E07015DB}"/>
            </a:ext>
          </a:extLst>
        </xdr:cNvPr>
        <xdr:cNvSpPr/>
      </xdr:nvSpPr>
      <xdr:spPr>
        <a:xfrm>
          <a:off x="1968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3811</xdr:rowOff>
    </xdr:from>
    <xdr:to>
      <xdr:col>6</xdr:col>
      <xdr:colOff>38100</xdr:colOff>
      <xdr:row>82</xdr:row>
      <xdr:rowOff>105411</xdr:rowOff>
    </xdr:to>
    <xdr:sp macro="" textlink="">
      <xdr:nvSpPr>
        <xdr:cNvPr id="293" name="フローチャート: 判断 292">
          <a:extLst>
            <a:ext uri="{FF2B5EF4-FFF2-40B4-BE49-F238E27FC236}">
              <a16:creationId xmlns:a16="http://schemas.microsoft.com/office/drawing/2014/main" id="{41E23518-30D9-4D83-B6BC-07CB45181225}"/>
            </a:ext>
          </a:extLst>
        </xdr:cNvPr>
        <xdr:cNvSpPr/>
      </xdr:nvSpPr>
      <xdr:spPr>
        <a:xfrm>
          <a:off x="1079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8DB0444E-6319-4A94-86EB-000CD013DAE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E6D6046-C603-41BE-8B5D-A8EA0F42C8A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77BCDC7C-901A-4028-8244-3CBD00B1408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DF37C018-73EF-4FE1-8BEE-0ACB27BBE87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B821F66-A39B-49E2-9B10-AFF2F441DB3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34289</xdr:rowOff>
    </xdr:from>
    <xdr:to>
      <xdr:col>24</xdr:col>
      <xdr:colOff>114300</xdr:colOff>
      <xdr:row>84</xdr:row>
      <xdr:rowOff>135889</xdr:rowOff>
    </xdr:to>
    <xdr:sp macro="" textlink="">
      <xdr:nvSpPr>
        <xdr:cNvPr id="299" name="楕円 298">
          <a:extLst>
            <a:ext uri="{FF2B5EF4-FFF2-40B4-BE49-F238E27FC236}">
              <a16:creationId xmlns:a16="http://schemas.microsoft.com/office/drawing/2014/main" id="{94E2911E-7255-4E55-90A9-2848588B1A30}"/>
            </a:ext>
          </a:extLst>
        </xdr:cNvPr>
        <xdr:cNvSpPr/>
      </xdr:nvSpPr>
      <xdr:spPr>
        <a:xfrm>
          <a:off x="4584700" y="1443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120666</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0BBE8D65-E1CF-4029-B62B-A35860454AB0}"/>
            </a:ext>
          </a:extLst>
        </xdr:cNvPr>
        <xdr:cNvSpPr txBox="1"/>
      </xdr:nvSpPr>
      <xdr:spPr>
        <a:xfrm>
          <a:off x="4673600" y="14351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22861</xdr:rowOff>
    </xdr:from>
    <xdr:to>
      <xdr:col>20</xdr:col>
      <xdr:colOff>38100</xdr:colOff>
      <xdr:row>84</xdr:row>
      <xdr:rowOff>124461</xdr:rowOff>
    </xdr:to>
    <xdr:sp macro="" textlink="">
      <xdr:nvSpPr>
        <xdr:cNvPr id="301" name="楕円 300">
          <a:extLst>
            <a:ext uri="{FF2B5EF4-FFF2-40B4-BE49-F238E27FC236}">
              <a16:creationId xmlns:a16="http://schemas.microsoft.com/office/drawing/2014/main" id="{7E198368-BE3A-4B15-BFA1-CC8EECD8549E}"/>
            </a:ext>
          </a:extLst>
        </xdr:cNvPr>
        <xdr:cNvSpPr/>
      </xdr:nvSpPr>
      <xdr:spPr>
        <a:xfrm>
          <a:off x="3746500" y="1442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73661</xdr:rowOff>
    </xdr:from>
    <xdr:to>
      <xdr:col>24</xdr:col>
      <xdr:colOff>63500</xdr:colOff>
      <xdr:row>84</xdr:row>
      <xdr:rowOff>85089</xdr:rowOff>
    </xdr:to>
    <xdr:cxnSp macro="">
      <xdr:nvCxnSpPr>
        <xdr:cNvPr id="302" name="直線コネクタ 301">
          <a:extLst>
            <a:ext uri="{FF2B5EF4-FFF2-40B4-BE49-F238E27FC236}">
              <a16:creationId xmlns:a16="http://schemas.microsoft.com/office/drawing/2014/main" id="{56F0F9F0-358E-47BE-ADA2-0091F4959247}"/>
            </a:ext>
          </a:extLst>
        </xdr:cNvPr>
        <xdr:cNvCxnSpPr/>
      </xdr:nvCxnSpPr>
      <xdr:spPr>
        <a:xfrm>
          <a:off x="3797300" y="1447546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1270</xdr:rowOff>
    </xdr:from>
    <xdr:to>
      <xdr:col>15</xdr:col>
      <xdr:colOff>101600</xdr:colOff>
      <xdr:row>84</xdr:row>
      <xdr:rowOff>102870</xdr:rowOff>
    </xdr:to>
    <xdr:sp macro="" textlink="">
      <xdr:nvSpPr>
        <xdr:cNvPr id="303" name="楕円 302">
          <a:extLst>
            <a:ext uri="{FF2B5EF4-FFF2-40B4-BE49-F238E27FC236}">
              <a16:creationId xmlns:a16="http://schemas.microsoft.com/office/drawing/2014/main" id="{5FF6C7BD-26A1-4750-AC9C-AC698A9A08F2}"/>
            </a:ext>
          </a:extLst>
        </xdr:cNvPr>
        <xdr:cNvSpPr/>
      </xdr:nvSpPr>
      <xdr:spPr>
        <a:xfrm>
          <a:off x="2857500" y="1440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52070</xdr:rowOff>
    </xdr:from>
    <xdr:to>
      <xdr:col>19</xdr:col>
      <xdr:colOff>177800</xdr:colOff>
      <xdr:row>84</xdr:row>
      <xdr:rowOff>73661</xdr:rowOff>
    </xdr:to>
    <xdr:cxnSp macro="">
      <xdr:nvCxnSpPr>
        <xdr:cNvPr id="304" name="直線コネクタ 303">
          <a:extLst>
            <a:ext uri="{FF2B5EF4-FFF2-40B4-BE49-F238E27FC236}">
              <a16:creationId xmlns:a16="http://schemas.microsoft.com/office/drawing/2014/main" id="{5F52DA22-F2C0-4BFB-99AC-F727B3588500}"/>
            </a:ext>
          </a:extLst>
        </xdr:cNvPr>
        <xdr:cNvCxnSpPr/>
      </xdr:nvCxnSpPr>
      <xdr:spPr>
        <a:xfrm>
          <a:off x="2908300" y="14453870"/>
          <a:ext cx="8890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144780</xdr:rowOff>
    </xdr:from>
    <xdr:to>
      <xdr:col>10</xdr:col>
      <xdr:colOff>165100</xdr:colOff>
      <xdr:row>84</xdr:row>
      <xdr:rowOff>74930</xdr:rowOff>
    </xdr:to>
    <xdr:sp macro="" textlink="">
      <xdr:nvSpPr>
        <xdr:cNvPr id="305" name="楕円 304">
          <a:extLst>
            <a:ext uri="{FF2B5EF4-FFF2-40B4-BE49-F238E27FC236}">
              <a16:creationId xmlns:a16="http://schemas.microsoft.com/office/drawing/2014/main" id="{C3302A96-D419-4AA5-9107-CEC17271C5D4}"/>
            </a:ext>
          </a:extLst>
        </xdr:cNvPr>
        <xdr:cNvSpPr/>
      </xdr:nvSpPr>
      <xdr:spPr>
        <a:xfrm>
          <a:off x="1968500" y="1437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24130</xdr:rowOff>
    </xdr:from>
    <xdr:to>
      <xdr:col>15</xdr:col>
      <xdr:colOff>50800</xdr:colOff>
      <xdr:row>84</xdr:row>
      <xdr:rowOff>52070</xdr:rowOff>
    </xdr:to>
    <xdr:cxnSp macro="">
      <xdr:nvCxnSpPr>
        <xdr:cNvPr id="306" name="直線コネクタ 305">
          <a:extLst>
            <a:ext uri="{FF2B5EF4-FFF2-40B4-BE49-F238E27FC236}">
              <a16:creationId xmlns:a16="http://schemas.microsoft.com/office/drawing/2014/main" id="{4044CA5F-D581-4333-889C-E1D9BD62837E}"/>
            </a:ext>
          </a:extLst>
        </xdr:cNvPr>
        <xdr:cNvCxnSpPr/>
      </xdr:nvCxnSpPr>
      <xdr:spPr>
        <a:xfrm>
          <a:off x="2019300" y="1442593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36830</xdr:rowOff>
    </xdr:from>
    <xdr:to>
      <xdr:col>6</xdr:col>
      <xdr:colOff>38100</xdr:colOff>
      <xdr:row>83</xdr:row>
      <xdr:rowOff>138430</xdr:rowOff>
    </xdr:to>
    <xdr:sp macro="" textlink="">
      <xdr:nvSpPr>
        <xdr:cNvPr id="307" name="楕円 306">
          <a:extLst>
            <a:ext uri="{FF2B5EF4-FFF2-40B4-BE49-F238E27FC236}">
              <a16:creationId xmlns:a16="http://schemas.microsoft.com/office/drawing/2014/main" id="{A2EF372D-B2AF-43DC-94A3-00DD5A2DC540}"/>
            </a:ext>
          </a:extLst>
        </xdr:cNvPr>
        <xdr:cNvSpPr/>
      </xdr:nvSpPr>
      <xdr:spPr>
        <a:xfrm>
          <a:off x="10795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87630</xdr:rowOff>
    </xdr:from>
    <xdr:to>
      <xdr:col>10</xdr:col>
      <xdr:colOff>114300</xdr:colOff>
      <xdr:row>84</xdr:row>
      <xdr:rowOff>24130</xdr:rowOff>
    </xdr:to>
    <xdr:cxnSp macro="">
      <xdr:nvCxnSpPr>
        <xdr:cNvPr id="308" name="直線コネクタ 307">
          <a:extLst>
            <a:ext uri="{FF2B5EF4-FFF2-40B4-BE49-F238E27FC236}">
              <a16:creationId xmlns:a16="http://schemas.microsoft.com/office/drawing/2014/main" id="{381E5569-A0FC-4498-9B28-11A80821F270}"/>
            </a:ext>
          </a:extLst>
        </xdr:cNvPr>
        <xdr:cNvCxnSpPr/>
      </xdr:nvCxnSpPr>
      <xdr:spPr>
        <a:xfrm>
          <a:off x="1130300" y="14317980"/>
          <a:ext cx="8890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142257</xdr:rowOff>
    </xdr:from>
    <xdr:ext cx="405111" cy="259045"/>
    <xdr:sp macro="" textlink="">
      <xdr:nvSpPr>
        <xdr:cNvPr id="309" name="n_1aveValue【公営住宅】&#10;有形固定資産減価償却率">
          <a:extLst>
            <a:ext uri="{FF2B5EF4-FFF2-40B4-BE49-F238E27FC236}">
              <a16:creationId xmlns:a16="http://schemas.microsoft.com/office/drawing/2014/main" id="{63744C0B-09AD-4A6E-900F-79FA3ADC2E19}"/>
            </a:ext>
          </a:extLst>
        </xdr:cNvPr>
        <xdr:cNvSpPr txBox="1"/>
      </xdr:nvSpPr>
      <xdr:spPr>
        <a:xfrm>
          <a:off x="3582044" y="1385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113047</xdr:rowOff>
    </xdr:from>
    <xdr:ext cx="405111" cy="259045"/>
    <xdr:sp macro="" textlink="">
      <xdr:nvSpPr>
        <xdr:cNvPr id="310" name="n_2aveValue【公営住宅】&#10;有形固定資産減価償却率">
          <a:extLst>
            <a:ext uri="{FF2B5EF4-FFF2-40B4-BE49-F238E27FC236}">
              <a16:creationId xmlns:a16="http://schemas.microsoft.com/office/drawing/2014/main" id="{91204FCC-8380-43D1-8794-46810AB752C3}"/>
            </a:ext>
          </a:extLst>
        </xdr:cNvPr>
        <xdr:cNvSpPr txBox="1"/>
      </xdr:nvSpPr>
      <xdr:spPr>
        <a:xfrm>
          <a:off x="2705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119397</xdr:rowOff>
    </xdr:from>
    <xdr:ext cx="405111" cy="259045"/>
    <xdr:sp macro="" textlink="">
      <xdr:nvSpPr>
        <xdr:cNvPr id="311" name="n_3aveValue【公営住宅】&#10;有形固定資産減価償却率">
          <a:extLst>
            <a:ext uri="{FF2B5EF4-FFF2-40B4-BE49-F238E27FC236}">
              <a16:creationId xmlns:a16="http://schemas.microsoft.com/office/drawing/2014/main" id="{2B030B1B-3082-4CC4-929D-3E53C301975D}"/>
            </a:ext>
          </a:extLst>
        </xdr:cNvPr>
        <xdr:cNvSpPr txBox="1"/>
      </xdr:nvSpPr>
      <xdr:spPr>
        <a:xfrm>
          <a:off x="1816744" y="1383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121938</xdr:rowOff>
    </xdr:from>
    <xdr:ext cx="405111" cy="259045"/>
    <xdr:sp macro="" textlink="">
      <xdr:nvSpPr>
        <xdr:cNvPr id="312" name="n_4aveValue【公営住宅】&#10;有形固定資産減価償却率">
          <a:extLst>
            <a:ext uri="{FF2B5EF4-FFF2-40B4-BE49-F238E27FC236}">
              <a16:creationId xmlns:a16="http://schemas.microsoft.com/office/drawing/2014/main" id="{8D55DBF6-5B38-4084-B29A-69C54AAA7AC1}"/>
            </a:ext>
          </a:extLst>
        </xdr:cNvPr>
        <xdr:cNvSpPr txBox="1"/>
      </xdr:nvSpPr>
      <xdr:spPr>
        <a:xfrm>
          <a:off x="927744" y="1383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115588</xdr:rowOff>
    </xdr:from>
    <xdr:ext cx="405111" cy="259045"/>
    <xdr:sp macro="" textlink="">
      <xdr:nvSpPr>
        <xdr:cNvPr id="313" name="n_1mainValue【公営住宅】&#10;有形固定資産減価償却率">
          <a:extLst>
            <a:ext uri="{FF2B5EF4-FFF2-40B4-BE49-F238E27FC236}">
              <a16:creationId xmlns:a16="http://schemas.microsoft.com/office/drawing/2014/main" id="{C45180C0-252B-4416-B0A7-035404E25009}"/>
            </a:ext>
          </a:extLst>
        </xdr:cNvPr>
        <xdr:cNvSpPr txBox="1"/>
      </xdr:nvSpPr>
      <xdr:spPr>
        <a:xfrm>
          <a:off x="3582044" y="14517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93997</xdr:rowOff>
    </xdr:from>
    <xdr:ext cx="405111" cy="259045"/>
    <xdr:sp macro="" textlink="">
      <xdr:nvSpPr>
        <xdr:cNvPr id="314" name="n_2mainValue【公営住宅】&#10;有形固定資産減価償却率">
          <a:extLst>
            <a:ext uri="{FF2B5EF4-FFF2-40B4-BE49-F238E27FC236}">
              <a16:creationId xmlns:a16="http://schemas.microsoft.com/office/drawing/2014/main" id="{2F7DAF8E-B584-452A-A711-6476C6577240}"/>
            </a:ext>
          </a:extLst>
        </xdr:cNvPr>
        <xdr:cNvSpPr txBox="1"/>
      </xdr:nvSpPr>
      <xdr:spPr>
        <a:xfrm>
          <a:off x="2705744" y="1449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66057</xdr:rowOff>
    </xdr:from>
    <xdr:ext cx="405111" cy="259045"/>
    <xdr:sp macro="" textlink="">
      <xdr:nvSpPr>
        <xdr:cNvPr id="315" name="n_3mainValue【公営住宅】&#10;有形固定資産減価償却率">
          <a:extLst>
            <a:ext uri="{FF2B5EF4-FFF2-40B4-BE49-F238E27FC236}">
              <a16:creationId xmlns:a16="http://schemas.microsoft.com/office/drawing/2014/main" id="{348BA47B-8E99-4A55-9A9A-7E27EAF491B6}"/>
            </a:ext>
          </a:extLst>
        </xdr:cNvPr>
        <xdr:cNvSpPr txBox="1"/>
      </xdr:nvSpPr>
      <xdr:spPr>
        <a:xfrm>
          <a:off x="1816744" y="1446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129557</xdr:rowOff>
    </xdr:from>
    <xdr:ext cx="405111" cy="259045"/>
    <xdr:sp macro="" textlink="">
      <xdr:nvSpPr>
        <xdr:cNvPr id="316" name="n_4mainValue【公営住宅】&#10;有形固定資産減価償却率">
          <a:extLst>
            <a:ext uri="{FF2B5EF4-FFF2-40B4-BE49-F238E27FC236}">
              <a16:creationId xmlns:a16="http://schemas.microsoft.com/office/drawing/2014/main" id="{C2607A6C-0422-45C4-91E5-EEE2188C7F92}"/>
            </a:ext>
          </a:extLst>
        </xdr:cNvPr>
        <xdr:cNvSpPr txBox="1"/>
      </xdr:nvSpPr>
      <xdr:spPr>
        <a:xfrm>
          <a:off x="927744"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C257C40A-CCAD-4949-ADAA-A2E83BC90B4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D9FEC4F1-52B0-444B-9706-0794E681F11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86467AAE-6F8F-4E7E-90AB-1A31FC966DD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D75438B2-7132-4CC5-8704-39D4C9E5DD8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842179DD-E2DA-40D8-8727-1B4DEA8B416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C3AD559A-E3E6-40AA-8944-10836243D0F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3C17E338-C6BE-43AB-A5B8-6639209A901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1EBEA887-C809-4465-B393-F43173BEAE1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673B5D76-E91A-45A7-89AC-6E98ED47E29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BA63866D-43C5-4EDA-8915-B72F5FB7467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19B5DD82-375C-4754-894A-1991B730F5EB}"/>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6530B52E-F0F5-4C3A-B3CD-BAF1AB55105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C256FD64-5941-4698-A05C-56BE58EB6FB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478F8ED1-A76C-4369-B0BB-094C1A12414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998E1332-D1B7-4282-AE99-39BBBCA36061}"/>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5597C7D2-ACAC-43FF-9243-345B2A5C62CE}"/>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6D5AF251-CC6C-4A0B-972F-A3CA96720CD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EDB572C8-AFA3-4966-B68E-974C45CC478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EC3C8A30-902E-491B-8789-E3A41F021A2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F49C2C24-A73D-4B1C-A3BF-A2EB367421CE}"/>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037861E0-5B43-491A-9DB4-E0A762BF6FD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38" name="直線コネクタ 337">
          <a:extLst>
            <a:ext uri="{FF2B5EF4-FFF2-40B4-BE49-F238E27FC236}">
              <a16:creationId xmlns:a16="http://schemas.microsoft.com/office/drawing/2014/main" id="{D33B33C2-DDF0-4ED6-8413-0ECBEBF7CB6D}"/>
            </a:ext>
          </a:extLst>
        </xdr:cNvPr>
        <xdr:cNvCxnSpPr/>
      </xdr:nvCxnSpPr>
      <xdr:spPr>
        <a:xfrm flipV="1">
          <a:off x="10476865" y="13292511"/>
          <a:ext cx="0" cy="148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39" name="【公営住宅】&#10;一人当たり面積最小値テキスト">
          <a:extLst>
            <a:ext uri="{FF2B5EF4-FFF2-40B4-BE49-F238E27FC236}">
              <a16:creationId xmlns:a16="http://schemas.microsoft.com/office/drawing/2014/main" id="{D1572C82-36A8-4E35-AAEC-9F741B30B891}"/>
            </a:ext>
          </a:extLst>
        </xdr:cNvPr>
        <xdr:cNvSpPr txBox="1"/>
      </xdr:nvSpPr>
      <xdr:spPr>
        <a:xfrm>
          <a:off x="10515600" y="1478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40" name="直線コネクタ 339">
          <a:extLst>
            <a:ext uri="{FF2B5EF4-FFF2-40B4-BE49-F238E27FC236}">
              <a16:creationId xmlns:a16="http://schemas.microsoft.com/office/drawing/2014/main" id="{49713AA4-CEC2-48B7-96E0-0AE290C25915}"/>
            </a:ext>
          </a:extLst>
        </xdr:cNvPr>
        <xdr:cNvCxnSpPr/>
      </xdr:nvCxnSpPr>
      <xdr:spPr>
        <a:xfrm>
          <a:off x="10388600" y="147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41" name="【公営住宅】&#10;一人当たり面積最大値テキスト">
          <a:extLst>
            <a:ext uri="{FF2B5EF4-FFF2-40B4-BE49-F238E27FC236}">
              <a16:creationId xmlns:a16="http://schemas.microsoft.com/office/drawing/2014/main" id="{1A9F4EC4-A237-49D8-B980-FBE4101DF524}"/>
            </a:ext>
          </a:extLst>
        </xdr:cNvPr>
        <xdr:cNvSpPr txBox="1"/>
      </xdr:nvSpPr>
      <xdr:spPr>
        <a:xfrm>
          <a:off x="10515600" y="130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42" name="直線コネクタ 341">
          <a:extLst>
            <a:ext uri="{FF2B5EF4-FFF2-40B4-BE49-F238E27FC236}">
              <a16:creationId xmlns:a16="http://schemas.microsoft.com/office/drawing/2014/main" id="{BC18C704-A9A1-41EB-A7A1-EDBA95B9C487}"/>
            </a:ext>
          </a:extLst>
        </xdr:cNvPr>
        <xdr:cNvCxnSpPr/>
      </xdr:nvCxnSpPr>
      <xdr:spPr>
        <a:xfrm>
          <a:off x="10388600" y="1329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117288</xdr:rowOff>
    </xdr:from>
    <xdr:ext cx="469744" cy="259045"/>
    <xdr:sp macro="" textlink="">
      <xdr:nvSpPr>
        <xdr:cNvPr id="343" name="【公営住宅】&#10;一人当たり面積平均値テキスト">
          <a:extLst>
            <a:ext uri="{FF2B5EF4-FFF2-40B4-BE49-F238E27FC236}">
              <a16:creationId xmlns:a16="http://schemas.microsoft.com/office/drawing/2014/main" id="{98CCBE18-B366-446A-AB9F-F6251BC533FB}"/>
            </a:ext>
          </a:extLst>
        </xdr:cNvPr>
        <xdr:cNvSpPr txBox="1"/>
      </xdr:nvSpPr>
      <xdr:spPr>
        <a:xfrm>
          <a:off x="10515600" y="1451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44" name="フローチャート: 判断 343">
          <a:extLst>
            <a:ext uri="{FF2B5EF4-FFF2-40B4-BE49-F238E27FC236}">
              <a16:creationId xmlns:a16="http://schemas.microsoft.com/office/drawing/2014/main" id="{074235B4-35FF-4ED8-8AD0-4AFF8ADFE87D}"/>
            </a:ext>
          </a:extLst>
        </xdr:cNvPr>
        <xdr:cNvSpPr/>
      </xdr:nvSpPr>
      <xdr:spPr>
        <a:xfrm>
          <a:off x="10426700" y="1454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45" name="フローチャート: 判断 344">
          <a:extLst>
            <a:ext uri="{FF2B5EF4-FFF2-40B4-BE49-F238E27FC236}">
              <a16:creationId xmlns:a16="http://schemas.microsoft.com/office/drawing/2014/main" id="{278756D5-0DBD-40D8-9B75-222B88095D86}"/>
            </a:ext>
          </a:extLst>
        </xdr:cNvPr>
        <xdr:cNvSpPr/>
      </xdr:nvSpPr>
      <xdr:spPr>
        <a:xfrm>
          <a:off x="9588500" y="145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46" name="フローチャート: 判断 345">
          <a:extLst>
            <a:ext uri="{FF2B5EF4-FFF2-40B4-BE49-F238E27FC236}">
              <a16:creationId xmlns:a16="http://schemas.microsoft.com/office/drawing/2014/main" id="{A3295BC2-AEBF-46AE-95C3-DEFBC87F95B7}"/>
            </a:ext>
          </a:extLst>
        </xdr:cNvPr>
        <xdr:cNvSpPr/>
      </xdr:nvSpPr>
      <xdr:spPr>
        <a:xfrm>
          <a:off x="8699500" y="14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148098</xdr:rowOff>
    </xdr:from>
    <xdr:to>
      <xdr:col>41</xdr:col>
      <xdr:colOff>101600</xdr:colOff>
      <xdr:row>85</xdr:row>
      <xdr:rowOff>78248</xdr:rowOff>
    </xdr:to>
    <xdr:sp macro="" textlink="">
      <xdr:nvSpPr>
        <xdr:cNvPr id="347" name="フローチャート: 判断 346">
          <a:extLst>
            <a:ext uri="{FF2B5EF4-FFF2-40B4-BE49-F238E27FC236}">
              <a16:creationId xmlns:a16="http://schemas.microsoft.com/office/drawing/2014/main" id="{79F5BDCC-60CA-40E2-B68C-398E48428C16}"/>
            </a:ext>
          </a:extLst>
        </xdr:cNvPr>
        <xdr:cNvSpPr/>
      </xdr:nvSpPr>
      <xdr:spPr>
        <a:xfrm>
          <a:off x="7810500" y="145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121946</xdr:rowOff>
    </xdr:from>
    <xdr:to>
      <xdr:col>36</xdr:col>
      <xdr:colOff>165100</xdr:colOff>
      <xdr:row>85</xdr:row>
      <xdr:rowOff>52096</xdr:rowOff>
    </xdr:to>
    <xdr:sp macro="" textlink="">
      <xdr:nvSpPr>
        <xdr:cNvPr id="348" name="フローチャート: 判断 347">
          <a:extLst>
            <a:ext uri="{FF2B5EF4-FFF2-40B4-BE49-F238E27FC236}">
              <a16:creationId xmlns:a16="http://schemas.microsoft.com/office/drawing/2014/main" id="{3BE23D98-B2F8-4E99-BB1C-0838E6DDD8DD}"/>
            </a:ext>
          </a:extLst>
        </xdr:cNvPr>
        <xdr:cNvSpPr/>
      </xdr:nvSpPr>
      <xdr:spPr>
        <a:xfrm>
          <a:off x="6921500" y="145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21348194-75FE-4DA9-8F7A-495067F42F7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B711AB79-9A33-419A-9C0A-E4AB3CBE166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A0A7D684-9EB8-4444-B351-EED7233E748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62EEDDDB-BDF6-47F8-A174-52AAC9D884C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96591ED-0139-42CD-AE12-895227B5D92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6045</xdr:rowOff>
    </xdr:from>
    <xdr:to>
      <xdr:col>55</xdr:col>
      <xdr:colOff>50800</xdr:colOff>
      <xdr:row>84</xdr:row>
      <xdr:rowOff>107645</xdr:rowOff>
    </xdr:to>
    <xdr:sp macro="" textlink="">
      <xdr:nvSpPr>
        <xdr:cNvPr id="354" name="楕円 353">
          <a:extLst>
            <a:ext uri="{FF2B5EF4-FFF2-40B4-BE49-F238E27FC236}">
              <a16:creationId xmlns:a16="http://schemas.microsoft.com/office/drawing/2014/main" id="{57F256FE-9197-4CC3-8571-29D59BD9A161}"/>
            </a:ext>
          </a:extLst>
        </xdr:cNvPr>
        <xdr:cNvSpPr/>
      </xdr:nvSpPr>
      <xdr:spPr>
        <a:xfrm>
          <a:off x="10426700" y="1440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28922</xdr:rowOff>
    </xdr:from>
    <xdr:ext cx="469744" cy="259045"/>
    <xdr:sp macro="" textlink="">
      <xdr:nvSpPr>
        <xdr:cNvPr id="355" name="【公営住宅】&#10;一人当たり面積該当値テキスト">
          <a:extLst>
            <a:ext uri="{FF2B5EF4-FFF2-40B4-BE49-F238E27FC236}">
              <a16:creationId xmlns:a16="http://schemas.microsoft.com/office/drawing/2014/main" id="{ACCB61C1-45A7-477A-940A-4743D28FD36D}"/>
            </a:ext>
          </a:extLst>
        </xdr:cNvPr>
        <xdr:cNvSpPr txBox="1"/>
      </xdr:nvSpPr>
      <xdr:spPr>
        <a:xfrm>
          <a:off x="10515600" y="1425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7691</xdr:rowOff>
    </xdr:from>
    <xdr:to>
      <xdr:col>50</xdr:col>
      <xdr:colOff>165100</xdr:colOff>
      <xdr:row>84</xdr:row>
      <xdr:rowOff>109291</xdr:rowOff>
    </xdr:to>
    <xdr:sp macro="" textlink="">
      <xdr:nvSpPr>
        <xdr:cNvPr id="356" name="楕円 355">
          <a:extLst>
            <a:ext uri="{FF2B5EF4-FFF2-40B4-BE49-F238E27FC236}">
              <a16:creationId xmlns:a16="http://schemas.microsoft.com/office/drawing/2014/main" id="{A06C68BF-3789-42C8-A2EF-DC925FB9B903}"/>
            </a:ext>
          </a:extLst>
        </xdr:cNvPr>
        <xdr:cNvSpPr/>
      </xdr:nvSpPr>
      <xdr:spPr>
        <a:xfrm>
          <a:off x="9588500" y="1440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56845</xdr:rowOff>
    </xdr:from>
    <xdr:to>
      <xdr:col>55</xdr:col>
      <xdr:colOff>0</xdr:colOff>
      <xdr:row>84</xdr:row>
      <xdr:rowOff>58491</xdr:rowOff>
    </xdr:to>
    <xdr:cxnSp macro="">
      <xdr:nvCxnSpPr>
        <xdr:cNvPr id="357" name="直線コネクタ 356">
          <a:extLst>
            <a:ext uri="{FF2B5EF4-FFF2-40B4-BE49-F238E27FC236}">
              <a16:creationId xmlns:a16="http://schemas.microsoft.com/office/drawing/2014/main" id="{B68992A5-A685-43E2-9BF7-5C2EA4BE0D9D}"/>
            </a:ext>
          </a:extLst>
        </xdr:cNvPr>
        <xdr:cNvCxnSpPr/>
      </xdr:nvCxnSpPr>
      <xdr:spPr>
        <a:xfrm flipV="1">
          <a:off x="9639300" y="14458645"/>
          <a:ext cx="8382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17932</xdr:rowOff>
    </xdr:from>
    <xdr:to>
      <xdr:col>46</xdr:col>
      <xdr:colOff>38100</xdr:colOff>
      <xdr:row>84</xdr:row>
      <xdr:rowOff>119532</xdr:rowOff>
    </xdr:to>
    <xdr:sp macro="" textlink="">
      <xdr:nvSpPr>
        <xdr:cNvPr id="358" name="楕円 357">
          <a:extLst>
            <a:ext uri="{FF2B5EF4-FFF2-40B4-BE49-F238E27FC236}">
              <a16:creationId xmlns:a16="http://schemas.microsoft.com/office/drawing/2014/main" id="{301570F2-886E-4028-B90D-1A5B8CFA5476}"/>
            </a:ext>
          </a:extLst>
        </xdr:cNvPr>
        <xdr:cNvSpPr/>
      </xdr:nvSpPr>
      <xdr:spPr>
        <a:xfrm>
          <a:off x="8699500" y="1441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58491</xdr:rowOff>
    </xdr:from>
    <xdr:to>
      <xdr:col>50</xdr:col>
      <xdr:colOff>114300</xdr:colOff>
      <xdr:row>84</xdr:row>
      <xdr:rowOff>68732</xdr:rowOff>
    </xdr:to>
    <xdr:cxnSp macro="">
      <xdr:nvCxnSpPr>
        <xdr:cNvPr id="359" name="直線コネクタ 358">
          <a:extLst>
            <a:ext uri="{FF2B5EF4-FFF2-40B4-BE49-F238E27FC236}">
              <a16:creationId xmlns:a16="http://schemas.microsoft.com/office/drawing/2014/main" id="{34CED987-4D17-4FC7-982D-CD4F7DF06946}"/>
            </a:ext>
          </a:extLst>
        </xdr:cNvPr>
        <xdr:cNvCxnSpPr/>
      </xdr:nvCxnSpPr>
      <xdr:spPr>
        <a:xfrm flipV="1">
          <a:off x="8750300" y="14460291"/>
          <a:ext cx="8890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28311</xdr:rowOff>
    </xdr:from>
    <xdr:to>
      <xdr:col>41</xdr:col>
      <xdr:colOff>101600</xdr:colOff>
      <xdr:row>84</xdr:row>
      <xdr:rowOff>129911</xdr:rowOff>
    </xdr:to>
    <xdr:sp macro="" textlink="">
      <xdr:nvSpPr>
        <xdr:cNvPr id="360" name="楕円 359">
          <a:extLst>
            <a:ext uri="{FF2B5EF4-FFF2-40B4-BE49-F238E27FC236}">
              <a16:creationId xmlns:a16="http://schemas.microsoft.com/office/drawing/2014/main" id="{7D8920CC-C7D9-4CF7-A9B3-B64490C276C0}"/>
            </a:ext>
          </a:extLst>
        </xdr:cNvPr>
        <xdr:cNvSpPr/>
      </xdr:nvSpPr>
      <xdr:spPr>
        <a:xfrm>
          <a:off x="7810500" y="1443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68732</xdr:rowOff>
    </xdr:from>
    <xdr:to>
      <xdr:col>45</xdr:col>
      <xdr:colOff>177800</xdr:colOff>
      <xdr:row>84</xdr:row>
      <xdr:rowOff>79111</xdr:rowOff>
    </xdr:to>
    <xdr:cxnSp macro="">
      <xdr:nvCxnSpPr>
        <xdr:cNvPr id="361" name="直線コネクタ 360">
          <a:extLst>
            <a:ext uri="{FF2B5EF4-FFF2-40B4-BE49-F238E27FC236}">
              <a16:creationId xmlns:a16="http://schemas.microsoft.com/office/drawing/2014/main" id="{3034289A-4D45-4E03-B3F9-6477958DC493}"/>
            </a:ext>
          </a:extLst>
        </xdr:cNvPr>
        <xdr:cNvCxnSpPr/>
      </xdr:nvCxnSpPr>
      <xdr:spPr>
        <a:xfrm flipV="1">
          <a:off x="7861300" y="14470532"/>
          <a:ext cx="889000" cy="1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39787</xdr:rowOff>
    </xdr:from>
    <xdr:to>
      <xdr:col>36</xdr:col>
      <xdr:colOff>165100</xdr:colOff>
      <xdr:row>84</xdr:row>
      <xdr:rowOff>141387</xdr:rowOff>
    </xdr:to>
    <xdr:sp macro="" textlink="">
      <xdr:nvSpPr>
        <xdr:cNvPr id="362" name="楕円 361">
          <a:extLst>
            <a:ext uri="{FF2B5EF4-FFF2-40B4-BE49-F238E27FC236}">
              <a16:creationId xmlns:a16="http://schemas.microsoft.com/office/drawing/2014/main" id="{F5CD5551-D44A-4DB5-B41D-9CA332524A26}"/>
            </a:ext>
          </a:extLst>
        </xdr:cNvPr>
        <xdr:cNvSpPr/>
      </xdr:nvSpPr>
      <xdr:spPr>
        <a:xfrm>
          <a:off x="6921500" y="1444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79111</xdr:rowOff>
    </xdr:from>
    <xdr:to>
      <xdr:col>41</xdr:col>
      <xdr:colOff>50800</xdr:colOff>
      <xdr:row>84</xdr:row>
      <xdr:rowOff>90587</xdr:rowOff>
    </xdr:to>
    <xdr:cxnSp macro="">
      <xdr:nvCxnSpPr>
        <xdr:cNvPr id="363" name="直線コネクタ 362">
          <a:extLst>
            <a:ext uri="{FF2B5EF4-FFF2-40B4-BE49-F238E27FC236}">
              <a16:creationId xmlns:a16="http://schemas.microsoft.com/office/drawing/2014/main" id="{6343DDAD-E5EC-41BA-A345-752F6C6B05FC}"/>
            </a:ext>
          </a:extLst>
        </xdr:cNvPr>
        <xdr:cNvCxnSpPr/>
      </xdr:nvCxnSpPr>
      <xdr:spPr>
        <a:xfrm flipV="1">
          <a:off x="6972300" y="14480911"/>
          <a:ext cx="889000" cy="1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71249</xdr:rowOff>
    </xdr:from>
    <xdr:ext cx="469744" cy="259045"/>
    <xdr:sp macro="" textlink="">
      <xdr:nvSpPr>
        <xdr:cNvPr id="364" name="n_1aveValue【公営住宅】&#10;一人当たり面積">
          <a:extLst>
            <a:ext uri="{FF2B5EF4-FFF2-40B4-BE49-F238E27FC236}">
              <a16:creationId xmlns:a16="http://schemas.microsoft.com/office/drawing/2014/main" id="{2DAEA66A-42ED-48A4-BE44-866FE4F8E67C}"/>
            </a:ext>
          </a:extLst>
        </xdr:cNvPr>
        <xdr:cNvSpPr txBox="1"/>
      </xdr:nvSpPr>
      <xdr:spPr>
        <a:xfrm>
          <a:off x="9391727" y="1464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69877</xdr:rowOff>
    </xdr:from>
    <xdr:ext cx="469744" cy="259045"/>
    <xdr:sp macro="" textlink="">
      <xdr:nvSpPr>
        <xdr:cNvPr id="365" name="n_2aveValue【公営住宅】&#10;一人当たり面積">
          <a:extLst>
            <a:ext uri="{FF2B5EF4-FFF2-40B4-BE49-F238E27FC236}">
              <a16:creationId xmlns:a16="http://schemas.microsoft.com/office/drawing/2014/main" id="{58CD77B5-06FC-4280-8F19-ACDEA89E20BF}"/>
            </a:ext>
          </a:extLst>
        </xdr:cNvPr>
        <xdr:cNvSpPr txBox="1"/>
      </xdr:nvSpPr>
      <xdr:spPr>
        <a:xfrm>
          <a:off x="8515427" y="1464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69375</xdr:rowOff>
    </xdr:from>
    <xdr:ext cx="469744" cy="259045"/>
    <xdr:sp macro="" textlink="">
      <xdr:nvSpPr>
        <xdr:cNvPr id="366" name="n_3aveValue【公営住宅】&#10;一人当たり面積">
          <a:extLst>
            <a:ext uri="{FF2B5EF4-FFF2-40B4-BE49-F238E27FC236}">
              <a16:creationId xmlns:a16="http://schemas.microsoft.com/office/drawing/2014/main" id="{027CDFED-8D8C-434A-891E-0D5595BAB6D8}"/>
            </a:ext>
          </a:extLst>
        </xdr:cNvPr>
        <xdr:cNvSpPr txBox="1"/>
      </xdr:nvSpPr>
      <xdr:spPr>
        <a:xfrm>
          <a:off x="7626427" y="1464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43223</xdr:rowOff>
    </xdr:from>
    <xdr:ext cx="469744" cy="259045"/>
    <xdr:sp macro="" textlink="">
      <xdr:nvSpPr>
        <xdr:cNvPr id="367" name="n_4aveValue【公営住宅】&#10;一人当たり面積">
          <a:extLst>
            <a:ext uri="{FF2B5EF4-FFF2-40B4-BE49-F238E27FC236}">
              <a16:creationId xmlns:a16="http://schemas.microsoft.com/office/drawing/2014/main" id="{EAAFACE7-F689-4F61-810F-B933C5299950}"/>
            </a:ext>
          </a:extLst>
        </xdr:cNvPr>
        <xdr:cNvSpPr txBox="1"/>
      </xdr:nvSpPr>
      <xdr:spPr>
        <a:xfrm>
          <a:off x="6737427" y="1461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125818</xdr:rowOff>
    </xdr:from>
    <xdr:ext cx="469744" cy="259045"/>
    <xdr:sp macro="" textlink="">
      <xdr:nvSpPr>
        <xdr:cNvPr id="368" name="n_1mainValue【公営住宅】&#10;一人当たり面積">
          <a:extLst>
            <a:ext uri="{FF2B5EF4-FFF2-40B4-BE49-F238E27FC236}">
              <a16:creationId xmlns:a16="http://schemas.microsoft.com/office/drawing/2014/main" id="{53AB9715-7A4B-4C16-A4F3-1EFD4CB2D505}"/>
            </a:ext>
          </a:extLst>
        </xdr:cNvPr>
        <xdr:cNvSpPr txBox="1"/>
      </xdr:nvSpPr>
      <xdr:spPr>
        <a:xfrm>
          <a:off x="9391727" y="1418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136059</xdr:rowOff>
    </xdr:from>
    <xdr:ext cx="469744" cy="259045"/>
    <xdr:sp macro="" textlink="">
      <xdr:nvSpPr>
        <xdr:cNvPr id="369" name="n_2mainValue【公営住宅】&#10;一人当たり面積">
          <a:extLst>
            <a:ext uri="{FF2B5EF4-FFF2-40B4-BE49-F238E27FC236}">
              <a16:creationId xmlns:a16="http://schemas.microsoft.com/office/drawing/2014/main" id="{3601B7A8-CFB9-4062-B438-4342CECDCD56}"/>
            </a:ext>
          </a:extLst>
        </xdr:cNvPr>
        <xdr:cNvSpPr txBox="1"/>
      </xdr:nvSpPr>
      <xdr:spPr>
        <a:xfrm>
          <a:off x="8515427" y="1419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146438</xdr:rowOff>
    </xdr:from>
    <xdr:ext cx="469744" cy="259045"/>
    <xdr:sp macro="" textlink="">
      <xdr:nvSpPr>
        <xdr:cNvPr id="370" name="n_3mainValue【公営住宅】&#10;一人当たり面積">
          <a:extLst>
            <a:ext uri="{FF2B5EF4-FFF2-40B4-BE49-F238E27FC236}">
              <a16:creationId xmlns:a16="http://schemas.microsoft.com/office/drawing/2014/main" id="{ED5EDF7C-18A9-4F3C-89DF-012ACEA82D2C}"/>
            </a:ext>
          </a:extLst>
        </xdr:cNvPr>
        <xdr:cNvSpPr txBox="1"/>
      </xdr:nvSpPr>
      <xdr:spPr>
        <a:xfrm>
          <a:off x="7626427" y="14205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157914</xdr:rowOff>
    </xdr:from>
    <xdr:ext cx="469744" cy="259045"/>
    <xdr:sp macro="" textlink="">
      <xdr:nvSpPr>
        <xdr:cNvPr id="371" name="n_4mainValue【公営住宅】&#10;一人当たり面積">
          <a:extLst>
            <a:ext uri="{FF2B5EF4-FFF2-40B4-BE49-F238E27FC236}">
              <a16:creationId xmlns:a16="http://schemas.microsoft.com/office/drawing/2014/main" id="{8CD92CE7-03E4-4B90-A0D9-0BA01CE41782}"/>
            </a:ext>
          </a:extLst>
        </xdr:cNvPr>
        <xdr:cNvSpPr txBox="1"/>
      </xdr:nvSpPr>
      <xdr:spPr>
        <a:xfrm>
          <a:off x="6737427" y="1421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26AB80FA-50A8-42E7-9ECD-FA39B324DDD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29224E60-28DC-4D16-8997-7A06C0ADDFA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4CB04C2F-20D4-4EC3-88EA-7CBF75CC725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78005FF0-24FA-4C27-A335-E868ACC0BCB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B2FB6412-B3F1-4FAB-9DFC-079C71BA8F6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73B4E427-A9DF-44E5-B24B-196BF2A7FD6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B28076CF-F236-4E64-88A4-DD7D9587BD4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394040AD-7BE9-4825-93CD-44724C7977A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6537D583-D251-4CBD-AE3D-8D6CC50FE2A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63F1FCC1-6680-434F-B646-274FFCA8E5A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3A49DEEA-6715-47DC-9ACC-E78CCA910F9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2961F027-FD93-480F-BA9F-B29FFA4C432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8EF52961-BEFB-40C2-9DE7-89B64FA380A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192EFEDC-A6BD-405C-9A03-88CFAF8E7F3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FE2B17C5-FD80-47BA-B2F4-8F42B99C24B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22D4C800-489E-42C3-9EC7-E38B91B34AB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AC2E692D-BBCB-4A0C-95BC-248E5FDB1AC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6CFE703C-5605-4CDB-947A-94B692F8901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DA756E8D-E61B-4433-AAD4-29034433117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5CD46DBF-78F1-46AD-9CAA-6F58006663B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3C672F36-2F21-4DA8-9188-99404141436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1259E082-E536-4C06-B436-1C02AAD0E28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BABDC6FC-98A8-4D9A-91B2-FDFA4BD1B48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23FEC57C-0DF4-4FB0-9D66-0B05B04B3BD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477DFBAA-8F04-4DF1-9060-9E8BE37B6B0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1C1AF6A4-AF21-4DB6-9C6F-D371653ABAE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F7B99010-A442-458E-BACD-F158FCF1508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a:extLst>
            <a:ext uri="{FF2B5EF4-FFF2-40B4-BE49-F238E27FC236}">
              <a16:creationId xmlns:a16="http://schemas.microsoft.com/office/drawing/2014/main" id="{673F6961-1F48-465E-AC9C-69B748FC8AB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a:extLst>
            <a:ext uri="{FF2B5EF4-FFF2-40B4-BE49-F238E27FC236}">
              <a16:creationId xmlns:a16="http://schemas.microsoft.com/office/drawing/2014/main" id="{074F4DC1-0800-41E1-BEDA-4588317CC91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a:extLst>
            <a:ext uri="{FF2B5EF4-FFF2-40B4-BE49-F238E27FC236}">
              <a16:creationId xmlns:a16="http://schemas.microsoft.com/office/drawing/2014/main" id="{0BEA1568-FD6E-44F9-A238-00010AED219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a:extLst>
            <a:ext uri="{FF2B5EF4-FFF2-40B4-BE49-F238E27FC236}">
              <a16:creationId xmlns:a16="http://schemas.microsoft.com/office/drawing/2014/main" id="{6574FD98-6409-4140-B8FE-99D4A6AFE22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a:extLst>
            <a:ext uri="{FF2B5EF4-FFF2-40B4-BE49-F238E27FC236}">
              <a16:creationId xmlns:a16="http://schemas.microsoft.com/office/drawing/2014/main" id="{9188F276-7B22-4039-81CD-80901E2330A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a:extLst>
            <a:ext uri="{FF2B5EF4-FFF2-40B4-BE49-F238E27FC236}">
              <a16:creationId xmlns:a16="http://schemas.microsoft.com/office/drawing/2014/main" id="{0B4272E1-7BE3-4F01-B236-C89652ECA85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a:extLst>
            <a:ext uri="{FF2B5EF4-FFF2-40B4-BE49-F238E27FC236}">
              <a16:creationId xmlns:a16="http://schemas.microsoft.com/office/drawing/2014/main" id="{BBAF766F-8FF6-40D2-B411-8BEFEC588D7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a:extLst>
            <a:ext uri="{FF2B5EF4-FFF2-40B4-BE49-F238E27FC236}">
              <a16:creationId xmlns:a16="http://schemas.microsoft.com/office/drawing/2014/main" id="{CCAEE85C-DC45-4435-BB11-FE245B0F0A2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a:extLst>
            <a:ext uri="{FF2B5EF4-FFF2-40B4-BE49-F238E27FC236}">
              <a16:creationId xmlns:a16="http://schemas.microsoft.com/office/drawing/2014/main" id="{DB2DDC14-0329-4001-B8C6-1A3A5BB5F00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08" name="テキスト ボックス 407">
          <a:extLst>
            <a:ext uri="{FF2B5EF4-FFF2-40B4-BE49-F238E27FC236}">
              <a16:creationId xmlns:a16="http://schemas.microsoft.com/office/drawing/2014/main" id="{9A060638-49A2-49F4-8D4F-AAE881F9665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a:extLst>
            <a:ext uri="{FF2B5EF4-FFF2-40B4-BE49-F238E27FC236}">
              <a16:creationId xmlns:a16="http://schemas.microsoft.com/office/drawing/2014/main" id="{7E58EDDD-6604-4ED1-8CEF-A5227E7F30C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66E545FA-7162-4AFC-BED8-4390A08A4E4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1" name="直線コネクタ 410">
          <a:extLst>
            <a:ext uri="{FF2B5EF4-FFF2-40B4-BE49-F238E27FC236}">
              <a16:creationId xmlns:a16="http://schemas.microsoft.com/office/drawing/2014/main" id="{3269EE6F-6B8E-4546-B40E-A77E002AA97F}"/>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1CA102EE-AE03-4265-ACBC-A6BE0CCDA7E1}"/>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3" name="直線コネクタ 412">
          <a:extLst>
            <a:ext uri="{FF2B5EF4-FFF2-40B4-BE49-F238E27FC236}">
              <a16:creationId xmlns:a16="http://schemas.microsoft.com/office/drawing/2014/main" id="{C592384C-B942-4A23-9A61-83060098BB9C}"/>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4" name="【認定こども園・幼稚園・保育所】&#10;有形固定資産減価償却率最大値テキスト">
          <a:extLst>
            <a:ext uri="{FF2B5EF4-FFF2-40B4-BE49-F238E27FC236}">
              <a16:creationId xmlns:a16="http://schemas.microsoft.com/office/drawing/2014/main" id="{6BBF6491-C103-4E7A-A225-7918F16CF107}"/>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5" name="直線コネクタ 414">
          <a:extLst>
            <a:ext uri="{FF2B5EF4-FFF2-40B4-BE49-F238E27FC236}">
              <a16:creationId xmlns:a16="http://schemas.microsoft.com/office/drawing/2014/main" id="{F2FFA1EB-F3FA-4D7D-866F-28C929F627D7}"/>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129557</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68F26D1B-623A-4384-9ECE-C0423DDCAE8F}"/>
            </a:ext>
          </a:extLst>
        </xdr:cNvPr>
        <xdr:cNvSpPr txBox="1"/>
      </xdr:nvSpPr>
      <xdr:spPr>
        <a:xfrm>
          <a:off x="16357600" y="6130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417" name="フローチャート: 判断 416">
          <a:extLst>
            <a:ext uri="{FF2B5EF4-FFF2-40B4-BE49-F238E27FC236}">
              <a16:creationId xmlns:a16="http://schemas.microsoft.com/office/drawing/2014/main" id="{673DB7DB-6B6D-4962-85F1-9A9F235DB646}"/>
            </a:ext>
          </a:extLst>
        </xdr:cNvPr>
        <xdr:cNvSpPr/>
      </xdr:nvSpPr>
      <xdr:spPr>
        <a:xfrm>
          <a:off x="162687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418" name="フローチャート: 判断 417">
          <a:extLst>
            <a:ext uri="{FF2B5EF4-FFF2-40B4-BE49-F238E27FC236}">
              <a16:creationId xmlns:a16="http://schemas.microsoft.com/office/drawing/2014/main" id="{02C9EB63-E0C4-4649-8D85-F771DD661899}"/>
            </a:ext>
          </a:extLst>
        </xdr:cNvPr>
        <xdr:cNvSpPr/>
      </xdr:nvSpPr>
      <xdr:spPr>
        <a:xfrm>
          <a:off x="15430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419" name="フローチャート: 判断 418">
          <a:extLst>
            <a:ext uri="{FF2B5EF4-FFF2-40B4-BE49-F238E27FC236}">
              <a16:creationId xmlns:a16="http://schemas.microsoft.com/office/drawing/2014/main" id="{A916DB43-FD62-40A9-9A34-EBFBCAE75283}"/>
            </a:ext>
          </a:extLst>
        </xdr:cNvPr>
        <xdr:cNvSpPr/>
      </xdr:nvSpPr>
      <xdr:spPr>
        <a:xfrm>
          <a:off x="14541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88900</xdr:rowOff>
    </xdr:from>
    <xdr:to>
      <xdr:col>72</xdr:col>
      <xdr:colOff>38100</xdr:colOff>
      <xdr:row>37</xdr:row>
      <xdr:rowOff>19050</xdr:rowOff>
    </xdr:to>
    <xdr:sp macro="" textlink="">
      <xdr:nvSpPr>
        <xdr:cNvPr id="420" name="フローチャート: 判断 419">
          <a:extLst>
            <a:ext uri="{FF2B5EF4-FFF2-40B4-BE49-F238E27FC236}">
              <a16:creationId xmlns:a16="http://schemas.microsoft.com/office/drawing/2014/main" id="{B963F402-169F-4268-B857-EE08D99972B1}"/>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25400</xdr:rowOff>
    </xdr:from>
    <xdr:to>
      <xdr:col>67</xdr:col>
      <xdr:colOff>101600</xdr:colOff>
      <xdr:row>36</xdr:row>
      <xdr:rowOff>127000</xdr:rowOff>
    </xdr:to>
    <xdr:sp macro="" textlink="">
      <xdr:nvSpPr>
        <xdr:cNvPr id="421" name="フローチャート: 判断 420">
          <a:extLst>
            <a:ext uri="{FF2B5EF4-FFF2-40B4-BE49-F238E27FC236}">
              <a16:creationId xmlns:a16="http://schemas.microsoft.com/office/drawing/2014/main" id="{146CED77-E765-4ABF-AE0A-080F0A328207}"/>
            </a:ext>
          </a:extLst>
        </xdr:cNvPr>
        <xdr:cNvSpPr/>
      </xdr:nvSpPr>
      <xdr:spPr>
        <a:xfrm>
          <a:off x="12763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EDF9B0ED-06F3-4655-999F-E62171BE49D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E57FE0B0-9584-4827-9F8D-C103DB54BF4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F3DF4315-B8A6-44D5-90FA-0A6E961A620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C8CC7C4E-15EC-4918-8094-09E297A431B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2ECF1630-2623-4601-980A-A6419E37BE9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72390</xdr:rowOff>
    </xdr:from>
    <xdr:to>
      <xdr:col>85</xdr:col>
      <xdr:colOff>177800</xdr:colOff>
      <xdr:row>40</xdr:row>
      <xdr:rowOff>2540</xdr:rowOff>
    </xdr:to>
    <xdr:sp macro="" textlink="">
      <xdr:nvSpPr>
        <xdr:cNvPr id="427" name="楕円 426">
          <a:extLst>
            <a:ext uri="{FF2B5EF4-FFF2-40B4-BE49-F238E27FC236}">
              <a16:creationId xmlns:a16="http://schemas.microsoft.com/office/drawing/2014/main" id="{0549AD1E-4C5F-4118-93A7-8700C448A85B}"/>
            </a:ext>
          </a:extLst>
        </xdr:cNvPr>
        <xdr:cNvSpPr/>
      </xdr:nvSpPr>
      <xdr:spPr>
        <a:xfrm>
          <a:off x="162687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50817</xdr:rowOff>
    </xdr:from>
    <xdr:ext cx="405111" cy="259045"/>
    <xdr:sp macro="" textlink="">
      <xdr:nvSpPr>
        <xdr:cNvPr id="428" name="【認定こども園・幼稚園・保育所】&#10;有形固定資産減価償却率該当値テキスト">
          <a:extLst>
            <a:ext uri="{FF2B5EF4-FFF2-40B4-BE49-F238E27FC236}">
              <a16:creationId xmlns:a16="http://schemas.microsoft.com/office/drawing/2014/main" id="{F6087933-8A14-476F-8311-AB54A829FD85}"/>
            </a:ext>
          </a:extLst>
        </xdr:cNvPr>
        <xdr:cNvSpPr txBox="1"/>
      </xdr:nvSpPr>
      <xdr:spPr>
        <a:xfrm>
          <a:off x="16357600" y="673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30480</xdr:rowOff>
    </xdr:from>
    <xdr:to>
      <xdr:col>81</xdr:col>
      <xdr:colOff>101600</xdr:colOff>
      <xdr:row>34</xdr:row>
      <xdr:rowOff>132080</xdr:rowOff>
    </xdr:to>
    <xdr:sp macro="" textlink="">
      <xdr:nvSpPr>
        <xdr:cNvPr id="429" name="楕円 428">
          <a:extLst>
            <a:ext uri="{FF2B5EF4-FFF2-40B4-BE49-F238E27FC236}">
              <a16:creationId xmlns:a16="http://schemas.microsoft.com/office/drawing/2014/main" id="{E83E6412-48EE-43C6-8AC1-B08F3790BE6B}"/>
            </a:ext>
          </a:extLst>
        </xdr:cNvPr>
        <xdr:cNvSpPr/>
      </xdr:nvSpPr>
      <xdr:spPr>
        <a:xfrm>
          <a:off x="154305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81280</xdr:rowOff>
    </xdr:from>
    <xdr:to>
      <xdr:col>85</xdr:col>
      <xdr:colOff>127000</xdr:colOff>
      <xdr:row>39</xdr:row>
      <xdr:rowOff>123190</xdr:rowOff>
    </xdr:to>
    <xdr:cxnSp macro="">
      <xdr:nvCxnSpPr>
        <xdr:cNvPr id="430" name="直線コネクタ 429">
          <a:extLst>
            <a:ext uri="{FF2B5EF4-FFF2-40B4-BE49-F238E27FC236}">
              <a16:creationId xmlns:a16="http://schemas.microsoft.com/office/drawing/2014/main" id="{EAA65617-B7AB-4DCB-AD2E-F76BACD4F8F1}"/>
            </a:ext>
          </a:extLst>
        </xdr:cNvPr>
        <xdr:cNvCxnSpPr/>
      </xdr:nvCxnSpPr>
      <xdr:spPr>
        <a:xfrm>
          <a:off x="15481300" y="5910580"/>
          <a:ext cx="838200" cy="89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2540</xdr:rowOff>
    </xdr:from>
    <xdr:to>
      <xdr:col>76</xdr:col>
      <xdr:colOff>165100</xdr:colOff>
      <xdr:row>34</xdr:row>
      <xdr:rowOff>104140</xdr:rowOff>
    </xdr:to>
    <xdr:sp macro="" textlink="">
      <xdr:nvSpPr>
        <xdr:cNvPr id="431" name="楕円 430">
          <a:extLst>
            <a:ext uri="{FF2B5EF4-FFF2-40B4-BE49-F238E27FC236}">
              <a16:creationId xmlns:a16="http://schemas.microsoft.com/office/drawing/2014/main" id="{D511EB29-EBA0-4123-B320-79D33EAF23CF}"/>
            </a:ext>
          </a:extLst>
        </xdr:cNvPr>
        <xdr:cNvSpPr/>
      </xdr:nvSpPr>
      <xdr:spPr>
        <a:xfrm>
          <a:off x="145415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53340</xdr:rowOff>
    </xdr:from>
    <xdr:to>
      <xdr:col>81</xdr:col>
      <xdr:colOff>50800</xdr:colOff>
      <xdr:row>34</xdr:row>
      <xdr:rowOff>81280</xdr:rowOff>
    </xdr:to>
    <xdr:cxnSp macro="">
      <xdr:nvCxnSpPr>
        <xdr:cNvPr id="432" name="直線コネクタ 431">
          <a:extLst>
            <a:ext uri="{FF2B5EF4-FFF2-40B4-BE49-F238E27FC236}">
              <a16:creationId xmlns:a16="http://schemas.microsoft.com/office/drawing/2014/main" id="{32E3256C-BF0B-41BB-8435-A8EC8E295B14}"/>
            </a:ext>
          </a:extLst>
        </xdr:cNvPr>
        <xdr:cNvCxnSpPr/>
      </xdr:nvCxnSpPr>
      <xdr:spPr>
        <a:xfrm>
          <a:off x="14592300" y="588264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146050</xdr:rowOff>
    </xdr:from>
    <xdr:to>
      <xdr:col>72</xdr:col>
      <xdr:colOff>38100</xdr:colOff>
      <xdr:row>34</xdr:row>
      <xdr:rowOff>76200</xdr:rowOff>
    </xdr:to>
    <xdr:sp macro="" textlink="">
      <xdr:nvSpPr>
        <xdr:cNvPr id="433" name="楕円 432">
          <a:extLst>
            <a:ext uri="{FF2B5EF4-FFF2-40B4-BE49-F238E27FC236}">
              <a16:creationId xmlns:a16="http://schemas.microsoft.com/office/drawing/2014/main" id="{3797FBBB-F4A3-47CE-B01F-2C2D39C32D13}"/>
            </a:ext>
          </a:extLst>
        </xdr:cNvPr>
        <xdr:cNvSpPr/>
      </xdr:nvSpPr>
      <xdr:spPr>
        <a:xfrm>
          <a:off x="136525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25400</xdr:rowOff>
    </xdr:from>
    <xdr:to>
      <xdr:col>76</xdr:col>
      <xdr:colOff>114300</xdr:colOff>
      <xdr:row>34</xdr:row>
      <xdr:rowOff>53340</xdr:rowOff>
    </xdr:to>
    <xdr:cxnSp macro="">
      <xdr:nvCxnSpPr>
        <xdr:cNvPr id="434" name="直線コネクタ 433">
          <a:extLst>
            <a:ext uri="{FF2B5EF4-FFF2-40B4-BE49-F238E27FC236}">
              <a16:creationId xmlns:a16="http://schemas.microsoft.com/office/drawing/2014/main" id="{F861B34A-5051-4B95-B481-6A69D66D9833}"/>
            </a:ext>
          </a:extLst>
        </xdr:cNvPr>
        <xdr:cNvCxnSpPr/>
      </xdr:nvCxnSpPr>
      <xdr:spPr>
        <a:xfrm>
          <a:off x="13703300" y="585470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118110</xdr:rowOff>
    </xdr:from>
    <xdr:to>
      <xdr:col>67</xdr:col>
      <xdr:colOff>101600</xdr:colOff>
      <xdr:row>34</xdr:row>
      <xdr:rowOff>48260</xdr:rowOff>
    </xdr:to>
    <xdr:sp macro="" textlink="">
      <xdr:nvSpPr>
        <xdr:cNvPr id="435" name="楕円 434">
          <a:extLst>
            <a:ext uri="{FF2B5EF4-FFF2-40B4-BE49-F238E27FC236}">
              <a16:creationId xmlns:a16="http://schemas.microsoft.com/office/drawing/2014/main" id="{4D8A2601-3815-47D3-BEFA-8DCA8436546B}"/>
            </a:ext>
          </a:extLst>
        </xdr:cNvPr>
        <xdr:cNvSpPr/>
      </xdr:nvSpPr>
      <xdr:spPr>
        <a:xfrm>
          <a:off x="127635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168910</xdr:rowOff>
    </xdr:from>
    <xdr:to>
      <xdr:col>71</xdr:col>
      <xdr:colOff>177800</xdr:colOff>
      <xdr:row>34</xdr:row>
      <xdr:rowOff>25400</xdr:rowOff>
    </xdr:to>
    <xdr:cxnSp macro="">
      <xdr:nvCxnSpPr>
        <xdr:cNvPr id="436" name="直線コネクタ 435">
          <a:extLst>
            <a:ext uri="{FF2B5EF4-FFF2-40B4-BE49-F238E27FC236}">
              <a16:creationId xmlns:a16="http://schemas.microsoft.com/office/drawing/2014/main" id="{3205A49F-6721-448D-A2A4-64D36AED7759}"/>
            </a:ext>
          </a:extLst>
        </xdr:cNvPr>
        <xdr:cNvCxnSpPr/>
      </xdr:nvCxnSpPr>
      <xdr:spPr>
        <a:xfrm>
          <a:off x="12814300" y="582676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17797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D6FEE371-BA1D-4AD8-9188-99EE2F1E2A79}"/>
            </a:ext>
          </a:extLst>
        </xdr:cNvPr>
        <xdr:cNvSpPr txBox="1"/>
      </xdr:nvSpPr>
      <xdr:spPr>
        <a:xfrm>
          <a:off x="15266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12717</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31BADC85-BEA6-4363-9C40-5B56E66B253D}"/>
            </a:ext>
          </a:extLst>
        </xdr:cNvPr>
        <xdr:cNvSpPr txBox="1"/>
      </xdr:nvSpPr>
      <xdr:spPr>
        <a:xfrm>
          <a:off x="14389744" y="6356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10177</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CFDC6986-95CA-436F-8492-9507DB3CE1E0}"/>
            </a:ext>
          </a:extLst>
        </xdr:cNvPr>
        <xdr:cNvSpPr txBox="1"/>
      </xdr:nvSpPr>
      <xdr:spPr>
        <a:xfrm>
          <a:off x="13500744" y="635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118127</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D1EC4523-D36F-4F2F-A5C9-3258F84BE46B}"/>
            </a:ext>
          </a:extLst>
        </xdr:cNvPr>
        <xdr:cNvSpPr txBox="1"/>
      </xdr:nvSpPr>
      <xdr:spPr>
        <a:xfrm>
          <a:off x="12611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148607</xdr:rowOff>
    </xdr:from>
    <xdr:ext cx="405111" cy="259045"/>
    <xdr:sp macro="" textlink="">
      <xdr:nvSpPr>
        <xdr:cNvPr id="441" name="n_1mainValue【認定こども園・幼稚園・保育所】&#10;有形固定資産減価償却率">
          <a:extLst>
            <a:ext uri="{FF2B5EF4-FFF2-40B4-BE49-F238E27FC236}">
              <a16:creationId xmlns:a16="http://schemas.microsoft.com/office/drawing/2014/main" id="{8BCBDB4E-DA85-436C-8FEB-418F2511F989}"/>
            </a:ext>
          </a:extLst>
        </xdr:cNvPr>
        <xdr:cNvSpPr txBox="1"/>
      </xdr:nvSpPr>
      <xdr:spPr>
        <a:xfrm>
          <a:off x="15266044"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120667</xdr:rowOff>
    </xdr:from>
    <xdr:ext cx="405111" cy="259045"/>
    <xdr:sp macro="" textlink="">
      <xdr:nvSpPr>
        <xdr:cNvPr id="442" name="n_2mainValue【認定こども園・幼稚園・保育所】&#10;有形固定資産減価償却率">
          <a:extLst>
            <a:ext uri="{FF2B5EF4-FFF2-40B4-BE49-F238E27FC236}">
              <a16:creationId xmlns:a16="http://schemas.microsoft.com/office/drawing/2014/main" id="{631C9317-AB48-43A8-B243-03275EC7BF41}"/>
            </a:ext>
          </a:extLst>
        </xdr:cNvPr>
        <xdr:cNvSpPr txBox="1"/>
      </xdr:nvSpPr>
      <xdr:spPr>
        <a:xfrm>
          <a:off x="14389744" y="560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92727</xdr:rowOff>
    </xdr:from>
    <xdr:ext cx="405111" cy="259045"/>
    <xdr:sp macro="" textlink="">
      <xdr:nvSpPr>
        <xdr:cNvPr id="443" name="n_3mainValue【認定こども園・幼稚園・保育所】&#10;有形固定資産減価償却率">
          <a:extLst>
            <a:ext uri="{FF2B5EF4-FFF2-40B4-BE49-F238E27FC236}">
              <a16:creationId xmlns:a16="http://schemas.microsoft.com/office/drawing/2014/main" id="{FD2F8A29-0E1A-4054-91EB-3FEF72A3D653}"/>
            </a:ext>
          </a:extLst>
        </xdr:cNvPr>
        <xdr:cNvSpPr txBox="1"/>
      </xdr:nvSpPr>
      <xdr:spPr>
        <a:xfrm>
          <a:off x="13500744" y="5579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32</xdr:row>
      <xdr:rowOff>64787</xdr:rowOff>
    </xdr:from>
    <xdr:ext cx="340478" cy="259045"/>
    <xdr:sp macro="" textlink="">
      <xdr:nvSpPr>
        <xdr:cNvPr id="444" name="n_4mainValue【認定こども園・幼稚園・保育所】&#10;有形固定資産減価償却率">
          <a:extLst>
            <a:ext uri="{FF2B5EF4-FFF2-40B4-BE49-F238E27FC236}">
              <a16:creationId xmlns:a16="http://schemas.microsoft.com/office/drawing/2014/main" id="{C2998736-95B1-4DC2-94D8-149C151A616F}"/>
            </a:ext>
          </a:extLst>
        </xdr:cNvPr>
        <xdr:cNvSpPr txBox="1"/>
      </xdr:nvSpPr>
      <xdr:spPr>
        <a:xfrm>
          <a:off x="12644061" y="55511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904A6D47-F7CC-401E-9B0D-1761959C049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CFDE7E32-DA40-4C58-8BF3-CBEC5E5E155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0DAA0EAA-5683-4A51-AE32-C260A73412A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86D39EB1-53D7-4AAF-ABBF-A0EF0911DF5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6F1A734C-78D8-48ED-BC1C-2A7436A1CD7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1138208D-299A-4208-BF3E-A9F5CA79D44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C3127EFF-3940-419E-B933-A3C7A908D4D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3A948047-2FB9-40E4-8EEE-58C41D116DE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3212D10D-17B5-4689-92B8-0D2DC579658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5091E118-3B60-4B43-A7AA-A9FB9D4DA44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5" name="直線コネクタ 454">
          <a:extLst>
            <a:ext uri="{FF2B5EF4-FFF2-40B4-BE49-F238E27FC236}">
              <a16:creationId xmlns:a16="http://schemas.microsoft.com/office/drawing/2014/main" id="{93C593FB-4600-4A02-A6B8-C7686FDB9AB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6" name="テキスト ボックス 455">
          <a:extLst>
            <a:ext uri="{FF2B5EF4-FFF2-40B4-BE49-F238E27FC236}">
              <a16:creationId xmlns:a16="http://schemas.microsoft.com/office/drawing/2014/main" id="{44DDB156-A8D2-4CC1-9112-10EE7495A106}"/>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7" name="直線コネクタ 456">
          <a:extLst>
            <a:ext uri="{FF2B5EF4-FFF2-40B4-BE49-F238E27FC236}">
              <a16:creationId xmlns:a16="http://schemas.microsoft.com/office/drawing/2014/main" id="{3557D24A-724A-48DE-B1CA-D9BE315C649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8" name="テキスト ボックス 457">
          <a:extLst>
            <a:ext uri="{FF2B5EF4-FFF2-40B4-BE49-F238E27FC236}">
              <a16:creationId xmlns:a16="http://schemas.microsoft.com/office/drawing/2014/main" id="{DD401486-52C1-4F94-85EC-8CB4A8EE8E34}"/>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a:extLst>
            <a:ext uri="{FF2B5EF4-FFF2-40B4-BE49-F238E27FC236}">
              <a16:creationId xmlns:a16="http://schemas.microsoft.com/office/drawing/2014/main" id="{D0115571-E550-4176-9D5E-96502C3B97F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0" name="テキスト ボックス 459">
          <a:extLst>
            <a:ext uri="{FF2B5EF4-FFF2-40B4-BE49-F238E27FC236}">
              <a16:creationId xmlns:a16="http://schemas.microsoft.com/office/drawing/2014/main" id="{D4375A05-530F-4484-B428-D5F7ACB775CB}"/>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1" name="直線コネクタ 460">
          <a:extLst>
            <a:ext uri="{FF2B5EF4-FFF2-40B4-BE49-F238E27FC236}">
              <a16:creationId xmlns:a16="http://schemas.microsoft.com/office/drawing/2014/main" id="{BD68C979-2840-4FED-A05B-3AD69E71C46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2" name="テキスト ボックス 461">
          <a:extLst>
            <a:ext uri="{FF2B5EF4-FFF2-40B4-BE49-F238E27FC236}">
              <a16:creationId xmlns:a16="http://schemas.microsoft.com/office/drawing/2014/main" id="{D687216A-B8C5-4BE5-909B-3DD57BF3997D}"/>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3" name="直線コネクタ 462">
          <a:extLst>
            <a:ext uri="{FF2B5EF4-FFF2-40B4-BE49-F238E27FC236}">
              <a16:creationId xmlns:a16="http://schemas.microsoft.com/office/drawing/2014/main" id="{70601B19-6FB5-4DD7-81DA-541C2837FB1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4" name="テキスト ボックス 463">
          <a:extLst>
            <a:ext uri="{FF2B5EF4-FFF2-40B4-BE49-F238E27FC236}">
              <a16:creationId xmlns:a16="http://schemas.microsoft.com/office/drawing/2014/main" id="{3DA69EF5-D99C-4D69-952C-6B28C80F5D75}"/>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76867BC5-EC55-44BD-BAED-B3893D9F6CF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18E921EE-7E80-41E3-8C75-7D300D26A32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E6F91E7E-2797-4EFD-B605-27A622AE5AA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468" name="直線コネクタ 467">
          <a:extLst>
            <a:ext uri="{FF2B5EF4-FFF2-40B4-BE49-F238E27FC236}">
              <a16:creationId xmlns:a16="http://schemas.microsoft.com/office/drawing/2014/main" id="{FC05FAC4-18E2-49B1-B158-E2C3CAF790A0}"/>
            </a:ext>
          </a:extLst>
        </xdr:cNvPr>
        <xdr:cNvCxnSpPr/>
      </xdr:nvCxnSpPr>
      <xdr:spPr>
        <a:xfrm flipV="1">
          <a:off x="22160864" y="5973318"/>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AC963AC4-DE75-4F37-AA18-24ACFD1844ED}"/>
            </a:ext>
          </a:extLst>
        </xdr:cNvPr>
        <xdr:cNvSpPr txBox="1"/>
      </xdr:nvSpPr>
      <xdr:spPr>
        <a:xfrm>
          <a:off x="22199600" y="71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470" name="直線コネクタ 469">
          <a:extLst>
            <a:ext uri="{FF2B5EF4-FFF2-40B4-BE49-F238E27FC236}">
              <a16:creationId xmlns:a16="http://schemas.microsoft.com/office/drawing/2014/main" id="{A338201E-7FD7-4DF7-935E-89EA3B360AD6}"/>
            </a:ext>
          </a:extLst>
        </xdr:cNvPr>
        <xdr:cNvCxnSpPr/>
      </xdr:nvCxnSpPr>
      <xdr:spPr>
        <a:xfrm>
          <a:off x="22072600" y="7195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892BB63D-ABD3-492F-B53E-F810B92EC0A9}"/>
            </a:ext>
          </a:extLst>
        </xdr:cNvPr>
        <xdr:cNvSpPr txBox="1"/>
      </xdr:nvSpPr>
      <xdr:spPr>
        <a:xfrm>
          <a:off x="22199600" y="574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472" name="直線コネクタ 471">
          <a:extLst>
            <a:ext uri="{FF2B5EF4-FFF2-40B4-BE49-F238E27FC236}">
              <a16:creationId xmlns:a16="http://schemas.microsoft.com/office/drawing/2014/main" id="{DDA7E2C6-898D-49FC-96B8-5F677FFF65DB}"/>
            </a:ext>
          </a:extLst>
        </xdr:cNvPr>
        <xdr:cNvCxnSpPr/>
      </xdr:nvCxnSpPr>
      <xdr:spPr>
        <a:xfrm>
          <a:off x="22072600" y="597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128033</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6E4CC65B-0CB7-4028-8BA1-6FC6D900BB47}"/>
            </a:ext>
          </a:extLst>
        </xdr:cNvPr>
        <xdr:cNvSpPr txBox="1"/>
      </xdr:nvSpPr>
      <xdr:spPr>
        <a:xfrm>
          <a:off x="22199600" y="6814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474" name="フローチャート: 判断 473">
          <a:extLst>
            <a:ext uri="{FF2B5EF4-FFF2-40B4-BE49-F238E27FC236}">
              <a16:creationId xmlns:a16="http://schemas.microsoft.com/office/drawing/2014/main" id="{49CC0B32-7F73-4DEC-A4AA-8AF3191E11B1}"/>
            </a:ext>
          </a:extLst>
        </xdr:cNvPr>
        <xdr:cNvSpPr/>
      </xdr:nvSpPr>
      <xdr:spPr>
        <a:xfrm>
          <a:off x="22110700" y="68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475" name="フローチャート: 判断 474">
          <a:extLst>
            <a:ext uri="{FF2B5EF4-FFF2-40B4-BE49-F238E27FC236}">
              <a16:creationId xmlns:a16="http://schemas.microsoft.com/office/drawing/2014/main" id="{088FCC9B-70CA-40BE-B91A-A246D674E11B}"/>
            </a:ext>
          </a:extLst>
        </xdr:cNvPr>
        <xdr:cNvSpPr/>
      </xdr:nvSpPr>
      <xdr:spPr>
        <a:xfrm>
          <a:off x="21272500" y="6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476" name="フローチャート: 判断 475">
          <a:extLst>
            <a:ext uri="{FF2B5EF4-FFF2-40B4-BE49-F238E27FC236}">
              <a16:creationId xmlns:a16="http://schemas.microsoft.com/office/drawing/2014/main" id="{17C74EE0-83BA-4B28-883E-2BD5473F590B}"/>
            </a:ext>
          </a:extLst>
        </xdr:cNvPr>
        <xdr:cNvSpPr/>
      </xdr:nvSpPr>
      <xdr:spPr>
        <a:xfrm>
          <a:off x="20383500" y="685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26162</xdr:rowOff>
    </xdr:from>
    <xdr:to>
      <xdr:col>102</xdr:col>
      <xdr:colOff>165100</xdr:colOff>
      <xdr:row>40</xdr:row>
      <xdr:rowOff>127762</xdr:rowOff>
    </xdr:to>
    <xdr:sp macro="" textlink="">
      <xdr:nvSpPr>
        <xdr:cNvPr id="477" name="フローチャート: 判断 476">
          <a:extLst>
            <a:ext uri="{FF2B5EF4-FFF2-40B4-BE49-F238E27FC236}">
              <a16:creationId xmlns:a16="http://schemas.microsoft.com/office/drawing/2014/main" id="{C63CECAE-09CB-416A-9B3F-7E8E56B17C59}"/>
            </a:ext>
          </a:extLst>
        </xdr:cNvPr>
        <xdr:cNvSpPr/>
      </xdr:nvSpPr>
      <xdr:spPr>
        <a:xfrm>
          <a:off x="19494500" y="688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169418</xdr:rowOff>
    </xdr:from>
    <xdr:to>
      <xdr:col>98</xdr:col>
      <xdr:colOff>38100</xdr:colOff>
      <xdr:row>40</xdr:row>
      <xdr:rowOff>99568</xdr:rowOff>
    </xdr:to>
    <xdr:sp macro="" textlink="">
      <xdr:nvSpPr>
        <xdr:cNvPr id="478" name="フローチャート: 判断 477">
          <a:extLst>
            <a:ext uri="{FF2B5EF4-FFF2-40B4-BE49-F238E27FC236}">
              <a16:creationId xmlns:a16="http://schemas.microsoft.com/office/drawing/2014/main" id="{B4C8E9C2-575F-4DB3-89F9-E32C9592A892}"/>
            </a:ext>
          </a:extLst>
        </xdr:cNvPr>
        <xdr:cNvSpPr/>
      </xdr:nvSpPr>
      <xdr:spPr>
        <a:xfrm>
          <a:off x="18605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F1660EE3-ED11-4BEB-A7A9-1C755400C73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33675139-3869-40AE-BF7A-C2BC9C1122F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8AB156E0-1CB9-4D96-B146-CB882D8B6BF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F7B30EC8-12DB-4B36-83D7-43D78481F67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F1452458-B495-49A7-ADEC-D2DE9474A85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145796</xdr:rowOff>
    </xdr:from>
    <xdr:to>
      <xdr:col>116</xdr:col>
      <xdr:colOff>114300</xdr:colOff>
      <xdr:row>39</xdr:row>
      <xdr:rowOff>75946</xdr:rowOff>
    </xdr:to>
    <xdr:sp macro="" textlink="">
      <xdr:nvSpPr>
        <xdr:cNvPr id="484" name="楕円 483">
          <a:extLst>
            <a:ext uri="{FF2B5EF4-FFF2-40B4-BE49-F238E27FC236}">
              <a16:creationId xmlns:a16="http://schemas.microsoft.com/office/drawing/2014/main" id="{3E99D30F-27EE-4A46-B869-F7FBE6BEA602}"/>
            </a:ext>
          </a:extLst>
        </xdr:cNvPr>
        <xdr:cNvSpPr/>
      </xdr:nvSpPr>
      <xdr:spPr>
        <a:xfrm>
          <a:off x="22110700" y="666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168673</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3680B2AD-3103-4987-9828-123BF71C8B32}"/>
            </a:ext>
          </a:extLst>
        </xdr:cNvPr>
        <xdr:cNvSpPr txBox="1"/>
      </xdr:nvSpPr>
      <xdr:spPr>
        <a:xfrm>
          <a:off x="22199600"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148844</xdr:rowOff>
    </xdr:from>
    <xdr:to>
      <xdr:col>112</xdr:col>
      <xdr:colOff>38100</xdr:colOff>
      <xdr:row>39</xdr:row>
      <xdr:rowOff>78994</xdr:rowOff>
    </xdr:to>
    <xdr:sp macro="" textlink="">
      <xdr:nvSpPr>
        <xdr:cNvPr id="486" name="楕円 485">
          <a:extLst>
            <a:ext uri="{FF2B5EF4-FFF2-40B4-BE49-F238E27FC236}">
              <a16:creationId xmlns:a16="http://schemas.microsoft.com/office/drawing/2014/main" id="{51A47667-74F9-4E7F-A30A-075924D2E2BF}"/>
            </a:ext>
          </a:extLst>
        </xdr:cNvPr>
        <xdr:cNvSpPr/>
      </xdr:nvSpPr>
      <xdr:spPr>
        <a:xfrm>
          <a:off x="212725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25146</xdr:rowOff>
    </xdr:from>
    <xdr:to>
      <xdr:col>116</xdr:col>
      <xdr:colOff>63500</xdr:colOff>
      <xdr:row>39</xdr:row>
      <xdr:rowOff>28194</xdr:rowOff>
    </xdr:to>
    <xdr:cxnSp macro="">
      <xdr:nvCxnSpPr>
        <xdr:cNvPr id="487" name="直線コネクタ 486">
          <a:extLst>
            <a:ext uri="{FF2B5EF4-FFF2-40B4-BE49-F238E27FC236}">
              <a16:creationId xmlns:a16="http://schemas.microsoft.com/office/drawing/2014/main" id="{5F599B0B-459C-406B-8F1D-AA9B3BFD1FC0}"/>
            </a:ext>
          </a:extLst>
        </xdr:cNvPr>
        <xdr:cNvCxnSpPr/>
      </xdr:nvCxnSpPr>
      <xdr:spPr>
        <a:xfrm flipV="1">
          <a:off x="21323300" y="6711696"/>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167894</xdr:rowOff>
    </xdr:from>
    <xdr:to>
      <xdr:col>107</xdr:col>
      <xdr:colOff>101600</xdr:colOff>
      <xdr:row>39</xdr:row>
      <xdr:rowOff>98044</xdr:rowOff>
    </xdr:to>
    <xdr:sp macro="" textlink="">
      <xdr:nvSpPr>
        <xdr:cNvPr id="488" name="楕円 487">
          <a:extLst>
            <a:ext uri="{FF2B5EF4-FFF2-40B4-BE49-F238E27FC236}">
              <a16:creationId xmlns:a16="http://schemas.microsoft.com/office/drawing/2014/main" id="{183858B7-1F09-410A-AC16-DDD6C30B999F}"/>
            </a:ext>
          </a:extLst>
        </xdr:cNvPr>
        <xdr:cNvSpPr/>
      </xdr:nvSpPr>
      <xdr:spPr>
        <a:xfrm>
          <a:off x="20383500" y="668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28194</xdr:rowOff>
    </xdr:from>
    <xdr:to>
      <xdr:col>111</xdr:col>
      <xdr:colOff>177800</xdr:colOff>
      <xdr:row>39</xdr:row>
      <xdr:rowOff>47244</xdr:rowOff>
    </xdr:to>
    <xdr:cxnSp macro="">
      <xdr:nvCxnSpPr>
        <xdr:cNvPr id="489" name="直線コネクタ 488">
          <a:extLst>
            <a:ext uri="{FF2B5EF4-FFF2-40B4-BE49-F238E27FC236}">
              <a16:creationId xmlns:a16="http://schemas.microsoft.com/office/drawing/2014/main" id="{5579088A-EF17-4535-94E0-BA6DBF0BEE32}"/>
            </a:ext>
          </a:extLst>
        </xdr:cNvPr>
        <xdr:cNvCxnSpPr/>
      </xdr:nvCxnSpPr>
      <xdr:spPr>
        <a:xfrm flipV="1">
          <a:off x="20434300" y="671474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7874</xdr:rowOff>
    </xdr:from>
    <xdr:to>
      <xdr:col>102</xdr:col>
      <xdr:colOff>165100</xdr:colOff>
      <xdr:row>39</xdr:row>
      <xdr:rowOff>109474</xdr:rowOff>
    </xdr:to>
    <xdr:sp macro="" textlink="">
      <xdr:nvSpPr>
        <xdr:cNvPr id="490" name="楕円 489">
          <a:extLst>
            <a:ext uri="{FF2B5EF4-FFF2-40B4-BE49-F238E27FC236}">
              <a16:creationId xmlns:a16="http://schemas.microsoft.com/office/drawing/2014/main" id="{D0AEFE56-EB42-46A6-B533-0026B819A7B3}"/>
            </a:ext>
          </a:extLst>
        </xdr:cNvPr>
        <xdr:cNvSpPr/>
      </xdr:nvSpPr>
      <xdr:spPr>
        <a:xfrm>
          <a:off x="19494500" y="669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47244</xdr:rowOff>
    </xdr:from>
    <xdr:to>
      <xdr:col>107</xdr:col>
      <xdr:colOff>50800</xdr:colOff>
      <xdr:row>39</xdr:row>
      <xdr:rowOff>58674</xdr:rowOff>
    </xdr:to>
    <xdr:cxnSp macro="">
      <xdr:nvCxnSpPr>
        <xdr:cNvPr id="491" name="直線コネクタ 490">
          <a:extLst>
            <a:ext uri="{FF2B5EF4-FFF2-40B4-BE49-F238E27FC236}">
              <a16:creationId xmlns:a16="http://schemas.microsoft.com/office/drawing/2014/main" id="{5418FDF8-B424-4312-94CA-270C9E4A80FB}"/>
            </a:ext>
          </a:extLst>
        </xdr:cNvPr>
        <xdr:cNvCxnSpPr/>
      </xdr:nvCxnSpPr>
      <xdr:spPr>
        <a:xfrm flipV="1">
          <a:off x="19545300" y="673379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26924</xdr:rowOff>
    </xdr:from>
    <xdr:to>
      <xdr:col>98</xdr:col>
      <xdr:colOff>38100</xdr:colOff>
      <xdr:row>39</xdr:row>
      <xdr:rowOff>128524</xdr:rowOff>
    </xdr:to>
    <xdr:sp macro="" textlink="">
      <xdr:nvSpPr>
        <xdr:cNvPr id="492" name="楕円 491">
          <a:extLst>
            <a:ext uri="{FF2B5EF4-FFF2-40B4-BE49-F238E27FC236}">
              <a16:creationId xmlns:a16="http://schemas.microsoft.com/office/drawing/2014/main" id="{65AB6C8F-A35C-441F-A3AD-35A7EDA9483D}"/>
            </a:ext>
          </a:extLst>
        </xdr:cNvPr>
        <xdr:cNvSpPr/>
      </xdr:nvSpPr>
      <xdr:spPr>
        <a:xfrm>
          <a:off x="18605500" y="671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58674</xdr:rowOff>
    </xdr:from>
    <xdr:to>
      <xdr:col>102</xdr:col>
      <xdr:colOff>114300</xdr:colOff>
      <xdr:row>39</xdr:row>
      <xdr:rowOff>77724</xdr:rowOff>
    </xdr:to>
    <xdr:cxnSp macro="">
      <xdr:nvCxnSpPr>
        <xdr:cNvPr id="493" name="直線コネクタ 492">
          <a:extLst>
            <a:ext uri="{FF2B5EF4-FFF2-40B4-BE49-F238E27FC236}">
              <a16:creationId xmlns:a16="http://schemas.microsoft.com/office/drawing/2014/main" id="{C506F972-A516-4DF5-9A94-A78899C725CA}"/>
            </a:ext>
          </a:extLst>
        </xdr:cNvPr>
        <xdr:cNvCxnSpPr/>
      </xdr:nvCxnSpPr>
      <xdr:spPr>
        <a:xfrm flipV="1">
          <a:off x="18656300" y="674522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92981</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E714F7DB-77F9-4FEF-A602-BD07AA405906}"/>
            </a:ext>
          </a:extLst>
        </xdr:cNvPr>
        <xdr:cNvSpPr txBox="1"/>
      </xdr:nvSpPr>
      <xdr:spPr>
        <a:xfrm>
          <a:off x="21075727" y="695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93743</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CBDD9057-36B9-449A-AC17-B5F400F248E1}"/>
            </a:ext>
          </a:extLst>
        </xdr:cNvPr>
        <xdr:cNvSpPr txBox="1"/>
      </xdr:nvSpPr>
      <xdr:spPr>
        <a:xfrm>
          <a:off x="20199427" y="695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118889</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ACFF4BDB-FE82-4FED-B468-F4A8D01D5B9B}"/>
            </a:ext>
          </a:extLst>
        </xdr:cNvPr>
        <xdr:cNvSpPr txBox="1"/>
      </xdr:nvSpPr>
      <xdr:spPr>
        <a:xfrm>
          <a:off x="19310427" y="6976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90695</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6FD2F8AA-5E42-4C70-9531-B4E98EC081DE}"/>
            </a:ext>
          </a:extLst>
        </xdr:cNvPr>
        <xdr:cNvSpPr txBox="1"/>
      </xdr:nvSpPr>
      <xdr:spPr>
        <a:xfrm>
          <a:off x="18421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95521</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FE547D21-D094-4A3E-A6B7-5E45BAA29729}"/>
            </a:ext>
          </a:extLst>
        </xdr:cNvPr>
        <xdr:cNvSpPr txBox="1"/>
      </xdr:nvSpPr>
      <xdr:spPr>
        <a:xfrm>
          <a:off x="210757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114571</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978B85A4-44B2-4871-AC29-837BC96B56C2}"/>
            </a:ext>
          </a:extLst>
        </xdr:cNvPr>
        <xdr:cNvSpPr txBox="1"/>
      </xdr:nvSpPr>
      <xdr:spPr>
        <a:xfrm>
          <a:off x="20199427" y="645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126001</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C30852E3-3BCD-425D-B37A-C3361CB1F1DB}"/>
            </a:ext>
          </a:extLst>
        </xdr:cNvPr>
        <xdr:cNvSpPr txBox="1"/>
      </xdr:nvSpPr>
      <xdr:spPr>
        <a:xfrm>
          <a:off x="19310427" y="646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145051</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9E475FE8-02C0-4A62-822C-BFCC7805D4E9}"/>
            </a:ext>
          </a:extLst>
        </xdr:cNvPr>
        <xdr:cNvSpPr txBox="1"/>
      </xdr:nvSpPr>
      <xdr:spPr>
        <a:xfrm>
          <a:off x="18421427" y="648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13ACE971-9AA9-4AD8-9BEE-7FFAC8AD8C0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F3AF1E3F-B608-4DC5-AC3A-51759785890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ADFD5886-908D-4866-883E-4D83222F9D8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5B89E1F9-4661-4649-86AE-4F5C408D26B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734BEA5D-9576-46D2-80D1-D00E8950FB7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C56984DA-AF2F-4701-8A45-B50442EAAF3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FA5C7F45-E98F-4397-A04B-FDF1CB0A24E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86E9436F-A9B9-40A1-BEB8-EDDBD4D13DA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5A9E629F-28BE-4D7E-8282-477785CCD58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3FAF2625-8B8E-4621-85C4-68C213629B6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A6189584-88DF-46CE-8865-A2637023BD5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a:extLst>
            <a:ext uri="{FF2B5EF4-FFF2-40B4-BE49-F238E27FC236}">
              <a16:creationId xmlns:a16="http://schemas.microsoft.com/office/drawing/2014/main" id="{11A30B37-27CB-47C4-9E1B-2DD8777E667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4" name="テキスト ボックス 513">
          <a:extLst>
            <a:ext uri="{FF2B5EF4-FFF2-40B4-BE49-F238E27FC236}">
              <a16:creationId xmlns:a16="http://schemas.microsoft.com/office/drawing/2014/main" id="{72B31BEE-011C-4FC1-B079-0B621D63D1FE}"/>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a:extLst>
            <a:ext uri="{FF2B5EF4-FFF2-40B4-BE49-F238E27FC236}">
              <a16:creationId xmlns:a16="http://schemas.microsoft.com/office/drawing/2014/main" id="{0E18F2B4-3D71-4E1F-8F92-87550E7AD8AC}"/>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a:extLst>
            <a:ext uri="{FF2B5EF4-FFF2-40B4-BE49-F238E27FC236}">
              <a16:creationId xmlns:a16="http://schemas.microsoft.com/office/drawing/2014/main" id="{EFFBEB9C-0AEB-4E0B-8FBE-49F66041AAE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a:extLst>
            <a:ext uri="{FF2B5EF4-FFF2-40B4-BE49-F238E27FC236}">
              <a16:creationId xmlns:a16="http://schemas.microsoft.com/office/drawing/2014/main" id="{95FB0A6A-C709-45B1-AB8B-79A6D814660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a:extLst>
            <a:ext uri="{FF2B5EF4-FFF2-40B4-BE49-F238E27FC236}">
              <a16:creationId xmlns:a16="http://schemas.microsoft.com/office/drawing/2014/main" id="{B9837F88-3E37-4A3F-B393-A4A5D418443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a:extLst>
            <a:ext uri="{FF2B5EF4-FFF2-40B4-BE49-F238E27FC236}">
              <a16:creationId xmlns:a16="http://schemas.microsoft.com/office/drawing/2014/main" id="{804A4738-1B57-4BB0-8BB0-DBC89797A5F2}"/>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a:extLst>
            <a:ext uri="{FF2B5EF4-FFF2-40B4-BE49-F238E27FC236}">
              <a16:creationId xmlns:a16="http://schemas.microsoft.com/office/drawing/2014/main" id="{24E805DF-AA23-42A6-9409-2CD38540EE3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a:extLst>
            <a:ext uri="{FF2B5EF4-FFF2-40B4-BE49-F238E27FC236}">
              <a16:creationId xmlns:a16="http://schemas.microsoft.com/office/drawing/2014/main" id="{FD4F5279-64E3-4E89-B66D-A8644072E1B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a:extLst>
            <a:ext uri="{FF2B5EF4-FFF2-40B4-BE49-F238E27FC236}">
              <a16:creationId xmlns:a16="http://schemas.microsoft.com/office/drawing/2014/main" id="{ADA417D3-3757-4B89-BDAD-70A50D9CA1A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a:extLst>
            <a:ext uri="{FF2B5EF4-FFF2-40B4-BE49-F238E27FC236}">
              <a16:creationId xmlns:a16="http://schemas.microsoft.com/office/drawing/2014/main" id="{697FFDDB-B89B-411B-B2B7-EBE2E0E82D34}"/>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4" name="テキスト ボックス 523">
          <a:extLst>
            <a:ext uri="{FF2B5EF4-FFF2-40B4-BE49-F238E27FC236}">
              <a16:creationId xmlns:a16="http://schemas.microsoft.com/office/drawing/2014/main" id="{4D1F7878-EC4E-4521-A012-95DAA4BCDB2D}"/>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D825EDD2-D48C-4EFE-BDE5-CF68CE1D3B2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0976B400-134A-48EE-8C53-F01F1FB1406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527" name="直線コネクタ 526">
          <a:extLst>
            <a:ext uri="{FF2B5EF4-FFF2-40B4-BE49-F238E27FC236}">
              <a16:creationId xmlns:a16="http://schemas.microsoft.com/office/drawing/2014/main" id="{7C05213A-849D-47FE-B660-3DA0B6512591}"/>
            </a:ext>
          </a:extLst>
        </xdr:cNvPr>
        <xdr:cNvCxnSpPr/>
      </xdr:nvCxnSpPr>
      <xdr:spPr>
        <a:xfrm flipV="1">
          <a:off x="16318864" y="9628959"/>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28" name="【学校施設】&#10;有形固定資産減価償却率最小値テキスト">
          <a:extLst>
            <a:ext uri="{FF2B5EF4-FFF2-40B4-BE49-F238E27FC236}">
              <a16:creationId xmlns:a16="http://schemas.microsoft.com/office/drawing/2014/main" id="{23B08F3F-7EFE-4E18-9B83-41DC330AC8F4}"/>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29" name="直線コネクタ 528">
          <a:extLst>
            <a:ext uri="{FF2B5EF4-FFF2-40B4-BE49-F238E27FC236}">
              <a16:creationId xmlns:a16="http://schemas.microsoft.com/office/drawing/2014/main" id="{18BE91C4-25E2-457C-B12B-2164DB53FF77}"/>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530" name="【学校施設】&#10;有形固定資産減価償却率最大値テキスト">
          <a:extLst>
            <a:ext uri="{FF2B5EF4-FFF2-40B4-BE49-F238E27FC236}">
              <a16:creationId xmlns:a16="http://schemas.microsoft.com/office/drawing/2014/main" id="{BDF29282-A70F-43C2-9A44-4E907E5D797D}"/>
            </a:ext>
          </a:extLst>
        </xdr:cNvPr>
        <xdr:cNvSpPr txBox="1"/>
      </xdr:nvSpPr>
      <xdr:spPr>
        <a:xfrm>
          <a:off x="16357600" y="9404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531" name="直線コネクタ 530">
          <a:extLst>
            <a:ext uri="{FF2B5EF4-FFF2-40B4-BE49-F238E27FC236}">
              <a16:creationId xmlns:a16="http://schemas.microsoft.com/office/drawing/2014/main" id="{7AED73E9-D6FF-4AD3-8B88-D16BAD64418C}"/>
            </a:ext>
          </a:extLst>
        </xdr:cNvPr>
        <xdr:cNvCxnSpPr/>
      </xdr:nvCxnSpPr>
      <xdr:spPr>
        <a:xfrm>
          <a:off x="16230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12899</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E1862CD9-39F1-41F5-BF8C-4D6580397CD7}"/>
            </a:ext>
          </a:extLst>
        </xdr:cNvPr>
        <xdr:cNvSpPr txBox="1"/>
      </xdr:nvSpPr>
      <xdr:spPr>
        <a:xfrm>
          <a:off x="16357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533" name="フローチャート: 判断 532">
          <a:extLst>
            <a:ext uri="{FF2B5EF4-FFF2-40B4-BE49-F238E27FC236}">
              <a16:creationId xmlns:a16="http://schemas.microsoft.com/office/drawing/2014/main" id="{B8ECD9E6-E828-46A1-9882-4788A8ABE65B}"/>
            </a:ext>
          </a:extLst>
        </xdr:cNvPr>
        <xdr:cNvSpPr/>
      </xdr:nvSpPr>
      <xdr:spPr>
        <a:xfrm>
          <a:off x="16268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534" name="フローチャート: 判断 533">
          <a:extLst>
            <a:ext uri="{FF2B5EF4-FFF2-40B4-BE49-F238E27FC236}">
              <a16:creationId xmlns:a16="http://schemas.microsoft.com/office/drawing/2014/main" id="{3692CF6D-2528-4FD7-A69F-41E2E8358921}"/>
            </a:ext>
          </a:extLst>
        </xdr:cNvPr>
        <xdr:cNvSpPr/>
      </xdr:nvSpPr>
      <xdr:spPr>
        <a:xfrm>
          <a:off x="1543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535" name="フローチャート: 判断 534">
          <a:extLst>
            <a:ext uri="{FF2B5EF4-FFF2-40B4-BE49-F238E27FC236}">
              <a16:creationId xmlns:a16="http://schemas.microsoft.com/office/drawing/2014/main" id="{565DDC12-61F8-4ED3-9A5E-D5EAC3B14830}"/>
            </a:ext>
          </a:extLst>
        </xdr:cNvPr>
        <xdr:cNvSpPr/>
      </xdr:nvSpPr>
      <xdr:spPr>
        <a:xfrm>
          <a:off x="1454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536" name="フローチャート: 判断 535">
          <a:extLst>
            <a:ext uri="{FF2B5EF4-FFF2-40B4-BE49-F238E27FC236}">
              <a16:creationId xmlns:a16="http://schemas.microsoft.com/office/drawing/2014/main" id="{090C6A5E-FFBC-4F73-A8DF-7ACA72B7F635}"/>
            </a:ext>
          </a:extLst>
        </xdr:cNvPr>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130447</xdr:rowOff>
    </xdr:from>
    <xdr:to>
      <xdr:col>67</xdr:col>
      <xdr:colOff>101600</xdr:colOff>
      <xdr:row>61</xdr:row>
      <xdr:rowOff>60597</xdr:rowOff>
    </xdr:to>
    <xdr:sp macro="" textlink="">
      <xdr:nvSpPr>
        <xdr:cNvPr id="537" name="フローチャート: 判断 536">
          <a:extLst>
            <a:ext uri="{FF2B5EF4-FFF2-40B4-BE49-F238E27FC236}">
              <a16:creationId xmlns:a16="http://schemas.microsoft.com/office/drawing/2014/main" id="{D045D6A6-184C-4BE9-9F4F-2AD0289CF0CA}"/>
            </a:ext>
          </a:extLst>
        </xdr:cNvPr>
        <xdr:cNvSpPr/>
      </xdr:nvSpPr>
      <xdr:spPr>
        <a:xfrm>
          <a:off x="12763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E18D733C-7716-49EE-A9C4-A1F31BBC61B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DE55B7D7-4E7B-48B0-8670-E08CD6E9F8E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90730FBC-C8FD-481C-8AD0-05C8D3685BF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54F01858-1BB7-4D30-8A30-DD58FC3FE3A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D58B89F6-2D51-4CE3-BB30-7AE7D9DCCD8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114119</xdr:rowOff>
    </xdr:from>
    <xdr:to>
      <xdr:col>85</xdr:col>
      <xdr:colOff>177800</xdr:colOff>
      <xdr:row>62</xdr:row>
      <xdr:rowOff>44269</xdr:rowOff>
    </xdr:to>
    <xdr:sp macro="" textlink="">
      <xdr:nvSpPr>
        <xdr:cNvPr id="543" name="楕円 542">
          <a:extLst>
            <a:ext uri="{FF2B5EF4-FFF2-40B4-BE49-F238E27FC236}">
              <a16:creationId xmlns:a16="http://schemas.microsoft.com/office/drawing/2014/main" id="{25866AF3-EBED-4F11-8951-98462D11AA37}"/>
            </a:ext>
          </a:extLst>
        </xdr:cNvPr>
        <xdr:cNvSpPr/>
      </xdr:nvSpPr>
      <xdr:spPr>
        <a:xfrm>
          <a:off x="16268700" y="105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92546</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562E5B99-671A-41D8-AE28-27832C6C2A31}"/>
            </a:ext>
          </a:extLst>
        </xdr:cNvPr>
        <xdr:cNvSpPr txBox="1"/>
      </xdr:nvSpPr>
      <xdr:spPr>
        <a:xfrm>
          <a:off x="16357600"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154940</xdr:rowOff>
    </xdr:from>
    <xdr:to>
      <xdr:col>81</xdr:col>
      <xdr:colOff>101600</xdr:colOff>
      <xdr:row>62</xdr:row>
      <xdr:rowOff>85090</xdr:rowOff>
    </xdr:to>
    <xdr:sp macro="" textlink="">
      <xdr:nvSpPr>
        <xdr:cNvPr id="545" name="楕円 544">
          <a:extLst>
            <a:ext uri="{FF2B5EF4-FFF2-40B4-BE49-F238E27FC236}">
              <a16:creationId xmlns:a16="http://schemas.microsoft.com/office/drawing/2014/main" id="{7B0432B0-34CF-466A-95F2-C59D95373F0F}"/>
            </a:ext>
          </a:extLst>
        </xdr:cNvPr>
        <xdr:cNvSpPr/>
      </xdr:nvSpPr>
      <xdr:spPr>
        <a:xfrm>
          <a:off x="15430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164919</xdr:rowOff>
    </xdr:from>
    <xdr:to>
      <xdr:col>85</xdr:col>
      <xdr:colOff>127000</xdr:colOff>
      <xdr:row>62</xdr:row>
      <xdr:rowOff>34290</xdr:rowOff>
    </xdr:to>
    <xdr:cxnSp macro="">
      <xdr:nvCxnSpPr>
        <xdr:cNvPr id="546" name="直線コネクタ 545">
          <a:extLst>
            <a:ext uri="{FF2B5EF4-FFF2-40B4-BE49-F238E27FC236}">
              <a16:creationId xmlns:a16="http://schemas.microsoft.com/office/drawing/2014/main" id="{64AD82F8-CFBC-4578-8DF5-43E4E0C647DB}"/>
            </a:ext>
          </a:extLst>
        </xdr:cNvPr>
        <xdr:cNvCxnSpPr/>
      </xdr:nvCxnSpPr>
      <xdr:spPr>
        <a:xfrm flipV="1">
          <a:off x="15481300" y="10623369"/>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61867</xdr:rowOff>
    </xdr:from>
    <xdr:to>
      <xdr:col>76</xdr:col>
      <xdr:colOff>165100</xdr:colOff>
      <xdr:row>61</xdr:row>
      <xdr:rowOff>163467</xdr:rowOff>
    </xdr:to>
    <xdr:sp macro="" textlink="">
      <xdr:nvSpPr>
        <xdr:cNvPr id="547" name="楕円 546">
          <a:extLst>
            <a:ext uri="{FF2B5EF4-FFF2-40B4-BE49-F238E27FC236}">
              <a16:creationId xmlns:a16="http://schemas.microsoft.com/office/drawing/2014/main" id="{749CED2F-B0A5-452C-9FFD-21D33EA9DE03}"/>
            </a:ext>
          </a:extLst>
        </xdr:cNvPr>
        <xdr:cNvSpPr/>
      </xdr:nvSpPr>
      <xdr:spPr>
        <a:xfrm>
          <a:off x="145415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112667</xdr:rowOff>
    </xdr:from>
    <xdr:to>
      <xdr:col>81</xdr:col>
      <xdr:colOff>50800</xdr:colOff>
      <xdr:row>62</xdr:row>
      <xdr:rowOff>34290</xdr:rowOff>
    </xdr:to>
    <xdr:cxnSp macro="">
      <xdr:nvCxnSpPr>
        <xdr:cNvPr id="548" name="直線コネクタ 547">
          <a:extLst>
            <a:ext uri="{FF2B5EF4-FFF2-40B4-BE49-F238E27FC236}">
              <a16:creationId xmlns:a16="http://schemas.microsoft.com/office/drawing/2014/main" id="{F82B25A9-59A5-4684-BB23-A8EAF3EF6DF1}"/>
            </a:ext>
          </a:extLst>
        </xdr:cNvPr>
        <xdr:cNvCxnSpPr/>
      </xdr:nvCxnSpPr>
      <xdr:spPr>
        <a:xfrm>
          <a:off x="14592300" y="10571117"/>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6350</xdr:rowOff>
    </xdr:from>
    <xdr:to>
      <xdr:col>72</xdr:col>
      <xdr:colOff>38100</xdr:colOff>
      <xdr:row>61</xdr:row>
      <xdr:rowOff>107950</xdr:rowOff>
    </xdr:to>
    <xdr:sp macro="" textlink="">
      <xdr:nvSpPr>
        <xdr:cNvPr id="549" name="楕円 548">
          <a:extLst>
            <a:ext uri="{FF2B5EF4-FFF2-40B4-BE49-F238E27FC236}">
              <a16:creationId xmlns:a16="http://schemas.microsoft.com/office/drawing/2014/main" id="{AEF3CD9A-6710-4F0A-8E37-8685F0288F91}"/>
            </a:ext>
          </a:extLst>
        </xdr:cNvPr>
        <xdr:cNvSpPr/>
      </xdr:nvSpPr>
      <xdr:spPr>
        <a:xfrm>
          <a:off x="13652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57150</xdr:rowOff>
    </xdr:from>
    <xdr:to>
      <xdr:col>76</xdr:col>
      <xdr:colOff>114300</xdr:colOff>
      <xdr:row>61</xdr:row>
      <xdr:rowOff>112667</xdr:rowOff>
    </xdr:to>
    <xdr:cxnSp macro="">
      <xdr:nvCxnSpPr>
        <xdr:cNvPr id="550" name="直線コネクタ 549">
          <a:extLst>
            <a:ext uri="{FF2B5EF4-FFF2-40B4-BE49-F238E27FC236}">
              <a16:creationId xmlns:a16="http://schemas.microsoft.com/office/drawing/2014/main" id="{49E912C6-ECF9-4FAF-A880-05B0C05D44C2}"/>
            </a:ext>
          </a:extLst>
        </xdr:cNvPr>
        <xdr:cNvCxnSpPr/>
      </xdr:nvCxnSpPr>
      <xdr:spPr>
        <a:xfrm>
          <a:off x="13703300" y="1051560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150041</xdr:rowOff>
    </xdr:from>
    <xdr:to>
      <xdr:col>67</xdr:col>
      <xdr:colOff>101600</xdr:colOff>
      <xdr:row>61</xdr:row>
      <xdr:rowOff>80191</xdr:rowOff>
    </xdr:to>
    <xdr:sp macro="" textlink="">
      <xdr:nvSpPr>
        <xdr:cNvPr id="551" name="楕円 550">
          <a:extLst>
            <a:ext uri="{FF2B5EF4-FFF2-40B4-BE49-F238E27FC236}">
              <a16:creationId xmlns:a16="http://schemas.microsoft.com/office/drawing/2014/main" id="{5A38068E-677F-4011-AA99-591CBC592E5E}"/>
            </a:ext>
          </a:extLst>
        </xdr:cNvPr>
        <xdr:cNvSpPr/>
      </xdr:nvSpPr>
      <xdr:spPr>
        <a:xfrm>
          <a:off x="127635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29391</xdr:rowOff>
    </xdr:from>
    <xdr:to>
      <xdr:col>71</xdr:col>
      <xdr:colOff>177800</xdr:colOff>
      <xdr:row>61</xdr:row>
      <xdr:rowOff>57150</xdr:rowOff>
    </xdr:to>
    <xdr:cxnSp macro="">
      <xdr:nvCxnSpPr>
        <xdr:cNvPr id="552" name="直線コネクタ 551">
          <a:extLst>
            <a:ext uri="{FF2B5EF4-FFF2-40B4-BE49-F238E27FC236}">
              <a16:creationId xmlns:a16="http://schemas.microsoft.com/office/drawing/2014/main" id="{E29DEF01-3AA7-43C8-BB1E-3583D08DFAFB}"/>
            </a:ext>
          </a:extLst>
        </xdr:cNvPr>
        <xdr:cNvCxnSpPr/>
      </xdr:nvCxnSpPr>
      <xdr:spPr>
        <a:xfrm>
          <a:off x="12814300" y="1048784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113047</xdr:rowOff>
    </xdr:from>
    <xdr:ext cx="405111" cy="259045"/>
    <xdr:sp macro="" textlink="">
      <xdr:nvSpPr>
        <xdr:cNvPr id="553" name="n_1aveValue【学校施設】&#10;有形固定資産減価償却率">
          <a:extLst>
            <a:ext uri="{FF2B5EF4-FFF2-40B4-BE49-F238E27FC236}">
              <a16:creationId xmlns:a16="http://schemas.microsoft.com/office/drawing/2014/main" id="{43FE0660-4B21-4DE3-80C0-7558DC4C919B}"/>
            </a:ext>
          </a:extLst>
        </xdr:cNvPr>
        <xdr:cNvSpPr txBox="1"/>
      </xdr:nvSpPr>
      <xdr:spPr>
        <a:xfrm>
          <a:off x="152660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73858</xdr:rowOff>
    </xdr:from>
    <xdr:ext cx="405111" cy="259045"/>
    <xdr:sp macro="" textlink="">
      <xdr:nvSpPr>
        <xdr:cNvPr id="554" name="n_2aveValue【学校施設】&#10;有形固定資産減価償却率">
          <a:extLst>
            <a:ext uri="{FF2B5EF4-FFF2-40B4-BE49-F238E27FC236}">
              <a16:creationId xmlns:a16="http://schemas.microsoft.com/office/drawing/2014/main" id="{216E0FDD-F208-45AD-A403-F176C259C7DB}"/>
            </a:ext>
          </a:extLst>
        </xdr:cNvPr>
        <xdr:cNvSpPr txBox="1"/>
      </xdr:nvSpPr>
      <xdr:spPr>
        <a:xfrm>
          <a:off x="14389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54264</xdr:rowOff>
    </xdr:from>
    <xdr:ext cx="405111" cy="259045"/>
    <xdr:sp macro="" textlink="">
      <xdr:nvSpPr>
        <xdr:cNvPr id="555" name="n_3aveValue【学校施設】&#10;有形固定資産減価償却率">
          <a:extLst>
            <a:ext uri="{FF2B5EF4-FFF2-40B4-BE49-F238E27FC236}">
              <a16:creationId xmlns:a16="http://schemas.microsoft.com/office/drawing/2014/main" id="{8DE89741-F5DB-4C0D-AB02-9E26058CEA6D}"/>
            </a:ext>
          </a:extLst>
        </xdr:cNvPr>
        <xdr:cNvSpPr txBox="1"/>
      </xdr:nvSpPr>
      <xdr:spPr>
        <a:xfrm>
          <a:off x="13500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77124</xdr:rowOff>
    </xdr:from>
    <xdr:ext cx="405111" cy="259045"/>
    <xdr:sp macro="" textlink="">
      <xdr:nvSpPr>
        <xdr:cNvPr id="556" name="n_4aveValue【学校施設】&#10;有形固定資産減価償却率">
          <a:extLst>
            <a:ext uri="{FF2B5EF4-FFF2-40B4-BE49-F238E27FC236}">
              <a16:creationId xmlns:a16="http://schemas.microsoft.com/office/drawing/2014/main" id="{A1D9A47D-9433-423E-9683-B2BB8CCB860D}"/>
            </a:ext>
          </a:extLst>
        </xdr:cNvPr>
        <xdr:cNvSpPr txBox="1"/>
      </xdr:nvSpPr>
      <xdr:spPr>
        <a:xfrm>
          <a:off x="12611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76217</xdr:rowOff>
    </xdr:from>
    <xdr:ext cx="405111" cy="259045"/>
    <xdr:sp macro="" textlink="">
      <xdr:nvSpPr>
        <xdr:cNvPr id="557" name="n_1mainValue【学校施設】&#10;有形固定資産減価償却率">
          <a:extLst>
            <a:ext uri="{FF2B5EF4-FFF2-40B4-BE49-F238E27FC236}">
              <a16:creationId xmlns:a16="http://schemas.microsoft.com/office/drawing/2014/main" id="{486D1768-FA49-4840-85C3-3194C34E3E1C}"/>
            </a:ext>
          </a:extLst>
        </xdr:cNvPr>
        <xdr:cNvSpPr txBox="1"/>
      </xdr:nvSpPr>
      <xdr:spPr>
        <a:xfrm>
          <a:off x="152660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154594</xdr:rowOff>
    </xdr:from>
    <xdr:ext cx="405111" cy="259045"/>
    <xdr:sp macro="" textlink="">
      <xdr:nvSpPr>
        <xdr:cNvPr id="558" name="n_2mainValue【学校施設】&#10;有形固定資産減価償却率">
          <a:extLst>
            <a:ext uri="{FF2B5EF4-FFF2-40B4-BE49-F238E27FC236}">
              <a16:creationId xmlns:a16="http://schemas.microsoft.com/office/drawing/2014/main" id="{FD88E697-85BC-4262-82E3-F7D9842BCCB8}"/>
            </a:ext>
          </a:extLst>
        </xdr:cNvPr>
        <xdr:cNvSpPr txBox="1"/>
      </xdr:nvSpPr>
      <xdr:spPr>
        <a:xfrm>
          <a:off x="14389744" y="1061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99077</xdr:rowOff>
    </xdr:from>
    <xdr:ext cx="405111" cy="259045"/>
    <xdr:sp macro="" textlink="">
      <xdr:nvSpPr>
        <xdr:cNvPr id="559" name="n_3mainValue【学校施設】&#10;有形固定資産減価償却率">
          <a:extLst>
            <a:ext uri="{FF2B5EF4-FFF2-40B4-BE49-F238E27FC236}">
              <a16:creationId xmlns:a16="http://schemas.microsoft.com/office/drawing/2014/main" id="{AD534AE5-3B06-4CF8-BEBF-DB563908F2F6}"/>
            </a:ext>
          </a:extLst>
        </xdr:cNvPr>
        <xdr:cNvSpPr txBox="1"/>
      </xdr:nvSpPr>
      <xdr:spPr>
        <a:xfrm>
          <a:off x="13500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71318</xdr:rowOff>
    </xdr:from>
    <xdr:ext cx="405111" cy="259045"/>
    <xdr:sp macro="" textlink="">
      <xdr:nvSpPr>
        <xdr:cNvPr id="560" name="n_4mainValue【学校施設】&#10;有形固定資産減価償却率">
          <a:extLst>
            <a:ext uri="{FF2B5EF4-FFF2-40B4-BE49-F238E27FC236}">
              <a16:creationId xmlns:a16="http://schemas.microsoft.com/office/drawing/2014/main" id="{23366324-6E1D-43A8-A8A2-C5BDF20EDA07}"/>
            </a:ext>
          </a:extLst>
        </xdr:cNvPr>
        <xdr:cNvSpPr txBox="1"/>
      </xdr:nvSpPr>
      <xdr:spPr>
        <a:xfrm>
          <a:off x="12611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67A38278-7E48-4CE7-BC1A-681F99E8FC1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46D7AF5D-43C1-410B-B87B-B851AEE0356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A08174E7-8B5F-4FB3-8AA8-7A73AF9C2FA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80B56E4C-E1F5-473B-A8EE-048F80BFB6D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3D83865A-D534-43A2-A321-5FD7BB2A8EA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EBB7A451-BB72-44BF-B1C5-C5CBA191FFB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0FA33DB8-DEED-4178-87DF-23861EE8956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32B86818-FE2E-42D3-A4C2-225E6AE6F75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FCBCA039-C00E-4325-965D-343F8A28250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612BE83F-2E0C-4436-9EA2-483D5B3ECC4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0DB6A8EF-13B7-405A-A8DB-1226D41BFF6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0FFC2511-6919-4301-8617-F0C3DA869FA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72B5C767-40D3-4532-AAEB-0819BBF9AFC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C86809CD-E2A1-4614-8CAB-56716005420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1520BCC7-F43E-4229-A69F-FAEA9465D64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6" name="テキスト ボックス 575">
          <a:extLst>
            <a:ext uri="{FF2B5EF4-FFF2-40B4-BE49-F238E27FC236}">
              <a16:creationId xmlns:a16="http://schemas.microsoft.com/office/drawing/2014/main" id="{EAB0035D-5A7B-4172-9C55-365B0DA42F26}"/>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6EB80FBB-11A4-4395-86BA-B0CD4534054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8" name="テキスト ボックス 577">
          <a:extLst>
            <a:ext uri="{FF2B5EF4-FFF2-40B4-BE49-F238E27FC236}">
              <a16:creationId xmlns:a16="http://schemas.microsoft.com/office/drawing/2014/main" id="{D8BFBC92-4516-44C6-814E-CFBE1B08B806}"/>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C1223BD0-25E0-49A2-95BB-4B2453656BB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0" name="テキスト ボックス 579">
          <a:extLst>
            <a:ext uri="{FF2B5EF4-FFF2-40B4-BE49-F238E27FC236}">
              <a16:creationId xmlns:a16="http://schemas.microsoft.com/office/drawing/2014/main" id="{98952DED-32E5-4A82-B2DC-AFAE62034215}"/>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22E8FF0B-E27A-4D70-BCE4-E943C5F5717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176207DC-5C87-4B03-8E24-EF7EB56E4713}"/>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D8656501-B9DA-46FD-BDA6-3A4DD5B5334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584" name="直線コネクタ 583">
          <a:extLst>
            <a:ext uri="{FF2B5EF4-FFF2-40B4-BE49-F238E27FC236}">
              <a16:creationId xmlns:a16="http://schemas.microsoft.com/office/drawing/2014/main" id="{1E400EAD-B4DC-47C6-8D09-67CCAD20A54B}"/>
            </a:ext>
          </a:extLst>
        </xdr:cNvPr>
        <xdr:cNvCxnSpPr/>
      </xdr:nvCxnSpPr>
      <xdr:spPr>
        <a:xfrm flipV="1">
          <a:off x="22160864" y="9432265"/>
          <a:ext cx="0" cy="1514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585" name="【学校施設】&#10;一人当たり面積最小値テキスト">
          <a:extLst>
            <a:ext uri="{FF2B5EF4-FFF2-40B4-BE49-F238E27FC236}">
              <a16:creationId xmlns:a16="http://schemas.microsoft.com/office/drawing/2014/main" id="{C8CB571E-B752-4814-B1CC-1614CF43492D}"/>
            </a:ext>
          </a:extLst>
        </xdr:cNvPr>
        <xdr:cNvSpPr txBox="1"/>
      </xdr:nvSpPr>
      <xdr:spPr>
        <a:xfrm>
          <a:off x="22199600" y="109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586" name="直線コネクタ 585">
          <a:extLst>
            <a:ext uri="{FF2B5EF4-FFF2-40B4-BE49-F238E27FC236}">
              <a16:creationId xmlns:a16="http://schemas.microsoft.com/office/drawing/2014/main" id="{961C10FF-84D8-48CE-950B-8954AFA2FBE7}"/>
            </a:ext>
          </a:extLst>
        </xdr:cNvPr>
        <xdr:cNvCxnSpPr/>
      </xdr:nvCxnSpPr>
      <xdr:spPr>
        <a:xfrm>
          <a:off x="22072600" y="1094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587" name="【学校施設】&#10;一人当たり面積最大値テキスト">
          <a:extLst>
            <a:ext uri="{FF2B5EF4-FFF2-40B4-BE49-F238E27FC236}">
              <a16:creationId xmlns:a16="http://schemas.microsoft.com/office/drawing/2014/main" id="{939ED404-974A-4529-A566-3DA590C8E3E2}"/>
            </a:ext>
          </a:extLst>
        </xdr:cNvPr>
        <xdr:cNvSpPr txBox="1"/>
      </xdr:nvSpPr>
      <xdr:spPr>
        <a:xfrm>
          <a:off x="22199600" y="92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588" name="直線コネクタ 587">
          <a:extLst>
            <a:ext uri="{FF2B5EF4-FFF2-40B4-BE49-F238E27FC236}">
              <a16:creationId xmlns:a16="http://schemas.microsoft.com/office/drawing/2014/main" id="{87D386E6-466F-4255-8AAD-AF44EB402164}"/>
            </a:ext>
          </a:extLst>
        </xdr:cNvPr>
        <xdr:cNvCxnSpPr/>
      </xdr:nvCxnSpPr>
      <xdr:spPr>
        <a:xfrm>
          <a:off x="22072600" y="943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10380</xdr:rowOff>
    </xdr:from>
    <xdr:ext cx="469744" cy="259045"/>
    <xdr:sp macro="" textlink="">
      <xdr:nvSpPr>
        <xdr:cNvPr id="589" name="【学校施設】&#10;一人当たり面積平均値テキスト">
          <a:extLst>
            <a:ext uri="{FF2B5EF4-FFF2-40B4-BE49-F238E27FC236}">
              <a16:creationId xmlns:a16="http://schemas.microsoft.com/office/drawing/2014/main" id="{0D18FF28-1E3D-4823-A67D-CC42BF3CF996}"/>
            </a:ext>
          </a:extLst>
        </xdr:cNvPr>
        <xdr:cNvSpPr txBox="1"/>
      </xdr:nvSpPr>
      <xdr:spPr>
        <a:xfrm>
          <a:off x="22199600" y="10640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590" name="フローチャート: 判断 589">
          <a:extLst>
            <a:ext uri="{FF2B5EF4-FFF2-40B4-BE49-F238E27FC236}">
              <a16:creationId xmlns:a16="http://schemas.microsoft.com/office/drawing/2014/main" id="{FB4B1677-1573-4ED7-8B41-C76641207A58}"/>
            </a:ext>
          </a:extLst>
        </xdr:cNvPr>
        <xdr:cNvSpPr/>
      </xdr:nvSpPr>
      <xdr:spPr>
        <a:xfrm>
          <a:off x="22110700" y="106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591" name="フローチャート: 判断 590">
          <a:extLst>
            <a:ext uri="{FF2B5EF4-FFF2-40B4-BE49-F238E27FC236}">
              <a16:creationId xmlns:a16="http://schemas.microsoft.com/office/drawing/2014/main" id="{A124AA55-AE14-422D-B43D-4DED58E0FC6B}"/>
            </a:ext>
          </a:extLst>
        </xdr:cNvPr>
        <xdr:cNvSpPr/>
      </xdr:nvSpPr>
      <xdr:spPr>
        <a:xfrm>
          <a:off x="21272500" y="1068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592" name="フローチャート: 判断 591">
          <a:extLst>
            <a:ext uri="{FF2B5EF4-FFF2-40B4-BE49-F238E27FC236}">
              <a16:creationId xmlns:a16="http://schemas.microsoft.com/office/drawing/2014/main" id="{BB52D15F-078F-4CE9-B23E-F4AB1FD0B617}"/>
            </a:ext>
          </a:extLst>
        </xdr:cNvPr>
        <xdr:cNvSpPr/>
      </xdr:nvSpPr>
      <xdr:spPr>
        <a:xfrm>
          <a:off x="20383500" y="106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74092</xdr:rowOff>
    </xdr:from>
    <xdr:to>
      <xdr:col>102</xdr:col>
      <xdr:colOff>165100</xdr:colOff>
      <xdr:row>63</xdr:row>
      <xdr:rowOff>4242</xdr:rowOff>
    </xdr:to>
    <xdr:sp macro="" textlink="">
      <xdr:nvSpPr>
        <xdr:cNvPr id="593" name="フローチャート: 判断 592">
          <a:extLst>
            <a:ext uri="{FF2B5EF4-FFF2-40B4-BE49-F238E27FC236}">
              <a16:creationId xmlns:a16="http://schemas.microsoft.com/office/drawing/2014/main" id="{C7B2C280-E60C-460A-B875-C192423DDDC2}"/>
            </a:ext>
          </a:extLst>
        </xdr:cNvPr>
        <xdr:cNvSpPr/>
      </xdr:nvSpPr>
      <xdr:spPr>
        <a:xfrm>
          <a:off x="19494500" y="1070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65177</xdr:rowOff>
    </xdr:from>
    <xdr:to>
      <xdr:col>98</xdr:col>
      <xdr:colOff>38100</xdr:colOff>
      <xdr:row>62</xdr:row>
      <xdr:rowOff>166777</xdr:rowOff>
    </xdr:to>
    <xdr:sp macro="" textlink="">
      <xdr:nvSpPr>
        <xdr:cNvPr id="594" name="フローチャート: 判断 593">
          <a:extLst>
            <a:ext uri="{FF2B5EF4-FFF2-40B4-BE49-F238E27FC236}">
              <a16:creationId xmlns:a16="http://schemas.microsoft.com/office/drawing/2014/main" id="{2977250B-AF8B-4429-8028-DF992F0E2ACA}"/>
            </a:ext>
          </a:extLst>
        </xdr:cNvPr>
        <xdr:cNvSpPr/>
      </xdr:nvSpPr>
      <xdr:spPr>
        <a:xfrm>
          <a:off x="18605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BE829760-6B39-4053-8A10-080C9B6E98E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28C2B5C1-FA8A-4DDF-AC7D-F60C57F4A4C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D566113-BBBB-43C4-B91B-FADFBF8E9C4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D9E7A7AC-7067-4732-AB50-D983B512465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C32A16D9-C67D-4B56-A7D6-B4B1B0C780B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140233</xdr:rowOff>
    </xdr:from>
    <xdr:to>
      <xdr:col>116</xdr:col>
      <xdr:colOff>114300</xdr:colOff>
      <xdr:row>56</xdr:row>
      <xdr:rowOff>70383</xdr:rowOff>
    </xdr:to>
    <xdr:sp macro="" textlink="">
      <xdr:nvSpPr>
        <xdr:cNvPr id="600" name="楕円 599">
          <a:extLst>
            <a:ext uri="{FF2B5EF4-FFF2-40B4-BE49-F238E27FC236}">
              <a16:creationId xmlns:a16="http://schemas.microsoft.com/office/drawing/2014/main" id="{036825EF-C011-4C13-A30A-892036A27C3F}"/>
            </a:ext>
          </a:extLst>
        </xdr:cNvPr>
        <xdr:cNvSpPr/>
      </xdr:nvSpPr>
      <xdr:spPr>
        <a:xfrm>
          <a:off x="22110700" y="956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54</xdr:row>
      <xdr:rowOff>163110</xdr:rowOff>
    </xdr:from>
    <xdr:ext cx="534377" cy="259045"/>
    <xdr:sp macro="" textlink="">
      <xdr:nvSpPr>
        <xdr:cNvPr id="601" name="【学校施設】&#10;一人当たり面積該当値テキスト">
          <a:extLst>
            <a:ext uri="{FF2B5EF4-FFF2-40B4-BE49-F238E27FC236}">
              <a16:creationId xmlns:a16="http://schemas.microsoft.com/office/drawing/2014/main" id="{16DFE2E6-F3CD-4026-8398-9DFB1EF57416}"/>
            </a:ext>
          </a:extLst>
        </xdr:cNvPr>
        <xdr:cNvSpPr txBox="1"/>
      </xdr:nvSpPr>
      <xdr:spPr>
        <a:xfrm>
          <a:off x="22199600" y="942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83921</xdr:rowOff>
    </xdr:from>
    <xdr:to>
      <xdr:col>112</xdr:col>
      <xdr:colOff>38100</xdr:colOff>
      <xdr:row>57</xdr:row>
      <xdr:rowOff>14071</xdr:rowOff>
    </xdr:to>
    <xdr:sp macro="" textlink="">
      <xdr:nvSpPr>
        <xdr:cNvPr id="602" name="楕円 601">
          <a:extLst>
            <a:ext uri="{FF2B5EF4-FFF2-40B4-BE49-F238E27FC236}">
              <a16:creationId xmlns:a16="http://schemas.microsoft.com/office/drawing/2014/main" id="{D3078E41-5F27-4312-B25E-DA195052A01C}"/>
            </a:ext>
          </a:extLst>
        </xdr:cNvPr>
        <xdr:cNvSpPr/>
      </xdr:nvSpPr>
      <xdr:spPr>
        <a:xfrm>
          <a:off x="21272500" y="968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19583</xdr:rowOff>
    </xdr:from>
    <xdr:to>
      <xdr:col>116</xdr:col>
      <xdr:colOff>63500</xdr:colOff>
      <xdr:row>56</xdr:row>
      <xdr:rowOff>134721</xdr:rowOff>
    </xdr:to>
    <xdr:cxnSp macro="">
      <xdr:nvCxnSpPr>
        <xdr:cNvPr id="603" name="直線コネクタ 602">
          <a:extLst>
            <a:ext uri="{FF2B5EF4-FFF2-40B4-BE49-F238E27FC236}">
              <a16:creationId xmlns:a16="http://schemas.microsoft.com/office/drawing/2014/main" id="{2D6107D4-6B8B-4475-B677-819349FD1E5F}"/>
            </a:ext>
          </a:extLst>
        </xdr:cNvPr>
        <xdr:cNvCxnSpPr/>
      </xdr:nvCxnSpPr>
      <xdr:spPr>
        <a:xfrm flipV="1">
          <a:off x="21323300" y="9620783"/>
          <a:ext cx="838200" cy="11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22123</xdr:rowOff>
    </xdr:from>
    <xdr:to>
      <xdr:col>107</xdr:col>
      <xdr:colOff>101600</xdr:colOff>
      <xdr:row>56</xdr:row>
      <xdr:rowOff>123723</xdr:rowOff>
    </xdr:to>
    <xdr:sp macro="" textlink="">
      <xdr:nvSpPr>
        <xdr:cNvPr id="604" name="楕円 603">
          <a:extLst>
            <a:ext uri="{FF2B5EF4-FFF2-40B4-BE49-F238E27FC236}">
              <a16:creationId xmlns:a16="http://schemas.microsoft.com/office/drawing/2014/main" id="{75EB46F9-EF3A-46DE-9263-92926149EC0C}"/>
            </a:ext>
          </a:extLst>
        </xdr:cNvPr>
        <xdr:cNvSpPr/>
      </xdr:nvSpPr>
      <xdr:spPr>
        <a:xfrm>
          <a:off x="20383500" y="962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72923</xdr:rowOff>
    </xdr:from>
    <xdr:to>
      <xdr:col>111</xdr:col>
      <xdr:colOff>177800</xdr:colOff>
      <xdr:row>56</xdr:row>
      <xdr:rowOff>134721</xdr:rowOff>
    </xdr:to>
    <xdr:cxnSp macro="">
      <xdr:nvCxnSpPr>
        <xdr:cNvPr id="605" name="直線コネクタ 604">
          <a:extLst>
            <a:ext uri="{FF2B5EF4-FFF2-40B4-BE49-F238E27FC236}">
              <a16:creationId xmlns:a16="http://schemas.microsoft.com/office/drawing/2014/main" id="{0830CDDC-889A-451B-8D4B-5927EF6D57D4}"/>
            </a:ext>
          </a:extLst>
        </xdr:cNvPr>
        <xdr:cNvCxnSpPr/>
      </xdr:nvCxnSpPr>
      <xdr:spPr>
        <a:xfrm>
          <a:off x="20434300" y="9674123"/>
          <a:ext cx="889000" cy="6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27153</xdr:rowOff>
    </xdr:from>
    <xdr:to>
      <xdr:col>102</xdr:col>
      <xdr:colOff>165100</xdr:colOff>
      <xdr:row>57</xdr:row>
      <xdr:rowOff>128753</xdr:rowOff>
    </xdr:to>
    <xdr:sp macro="" textlink="">
      <xdr:nvSpPr>
        <xdr:cNvPr id="606" name="楕円 605">
          <a:extLst>
            <a:ext uri="{FF2B5EF4-FFF2-40B4-BE49-F238E27FC236}">
              <a16:creationId xmlns:a16="http://schemas.microsoft.com/office/drawing/2014/main" id="{F719754F-3086-459A-96F5-242BE9E555F9}"/>
            </a:ext>
          </a:extLst>
        </xdr:cNvPr>
        <xdr:cNvSpPr/>
      </xdr:nvSpPr>
      <xdr:spPr>
        <a:xfrm>
          <a:off x="19494500" y="979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72923</xdr:rowOff>
    </xdr:from>
    <xdr:to>
      <xdr:col>107</xdr:col>
      <xdr:colOff>50800</xdr:colOff>
      <xdr:row>57</xdr:row>
      <xdr:rowOff>77953</xdr:rowOff>
    </xdr:to>
    <xdr:cxnSp macro="">
      <xdr:nvCxnSpPr>
        <xdr:cNvPr id="607" name="直線コネクタ 606">
          <a:extLst>
            <a:ext uri="{FF2B5EF4-FFF2-40B4-BE49-F238E27FC236}">
              <a16:creationId xmlns:a16="http://schemas.microsoft.com/office/drawing/2014/main" id="{AE79FA6D-1025-42BD-BBF0-F0FEFC54D000}"/>
            </a:ext>
          </a:extLst>
        </xdr:cNvPr>
        <xdr:cNvCxnSpPr/>
      </xdr:nvCxnSpPr>
      <xdr:spPr>
        <a:xfrm flipV="1">
          <a:off x="19545300" y="9674123"/>
          <a:ext cx="889000" cy="17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72644</xdr:rowOff>
    </xdr:from>
    <xdr:to>
      <xdr:col>98</xdr:col>
      <xdr:colOff>38100</xdr:colOff>
      <xdr:row>58</xdr:row>
      <xdr:rowOff>2794</xdr:rowOff>
    </xdr:to>
    <xdr:sp macro="" textlink="">
      <xdr:nvSpPr>
        <xdr:cNvPr id="608" name="楕円 607">
          <a:extLst>
            <a:ext uri="{FF2B5EF4-FFF2-40B4-BE49-F238E27FC236}">
              <a16:creationId xmlns:a16="http://schemas.microsoft.com/office/drawing/2014/main" id="{C583F23B-8E47-4F42-9A4E-E8213A54F2F5}"/>
            </a:ext>
          </a:extLst>
        </xdr:cNvPr>
        <xdr:cNvSpPr/>
      </xdr:nvSpPr>
      <xdr:spPr>
        <a:xfrm>
          <a:off x="18605500" y="984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77953</xdr:rowOff>
    </xdr:from>
    <xdr:to>
      <xdr:col>102</xdr:col>
      <xdr:colOff>114300</xdr:colOff>
      <xdr:row>57</xdr:row>
      <xdr:rowOff>123444</xdr:rowOff>
    </xdr:to>
    <xdr:cxnSp macro="">
      <xdr:nvCxnSpPr>
        <xdr:cNvPr id="609" name="直線コネクタ 608">
          <a:extLst>
            <a:ext uri="{FF2B5EF4-FFF2-40B4-BE49-F238E27FC236}">
              <a16:creationId xmlns:a16="http://schemas.microsoft.com/office/drawing/2014/main" id="{B46A77E5-A793-4EF3-A097-8F69EAB0E18A}"/>
            </a:ext>
          </a:extLst>
        </xdr:cNvPr>
        <xdr:cNvCxnSpPr/>
      </xdr:nvCxnSpPr>
      <xdr:spPr>
        <a:xfrm flipV="1">
          <a:off x="18656300" y="9850603"/>
          <a:ext cx="889000" cy="4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148379</xdr:rowOff>
    </xdr:from>
    <xdr:ext cx="469744" cy="259045"/>
    <xdr:sp macro="" textlink="">
      <xdr:nvSpPr>
        <xdr:cNvPr id="610" name="n_1aveValue【学校施設】&#10;一人当たり面積">
          <a:extLst>
            <a:ext uri="{FF2B5EF4-FFF2-40B4-BE49-F238E27FC236}">
              <a16:creationId xmlns:a16="http://schemas.microsoft.com/office/drawing/2014/main" id="{9E699E9C-856B-40CF-ABBD-8092EEEFFF11}"/>
            </a:ext>
          </a:extLst>
        </xdr:cNvPr>
        <xdr:cNvSpPr txBox="1"/>
      </xdr:nvSpPr>
      <xdr:spPr>
        <a:xfrm>
          <a:off x="21075727" y="1077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158742</xdr:rowOff>
    </xdr:from>
    <xdr:ext cx="469744" cy="259045"/>
    <xdr:sp macro="" textlink="">
      <xdr:nvSpPr>
        <xdr:cNvPr id="611" name="n_2aveValue【学校施設】&#10;一人当たり面積">
          <a:extLst>
            <a:ext uri="{FF2B5EF4-FFF2-40B4-BE49-F238E27FC236}">
              <a16:creationId xmlns:a16="http://schemas.microsoft.com/office/drawing/2014/main" id="{2EFA41A8-2DBA-4732-8CEB-64E54C6A3094}"/>
            </a:ext>
          </a:extLst>
        </xdr:cNvPr>
        <xdr:cNvSpPr txBox="1"/>
      </xdr:nvSpPr>
      <xdr:spPr>
        <a:xfrm>
          <a:off x="20199427" y="1078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166819</xdr:rowOff>
    </xdr:from>
    <xdr:ext cx="469744" cy="259045"/>
    <xdr:sp macro="" textlink="">
      <xdr:nvSpPr>
        <xdr:cNvPr id="612" name="n_3aveValue【学校施設】&#10;一人当たり面積">
          <a:extLst>
            <a:ext uri="{FF2B5EF4-FFF2-40B4-BE49-F238E27FC236}">
              <a16:creationId xmlns:a16="http://schemas.microsoft.com/office/drawing/2014/main" id="{1E885E40-DDD1-48D7-8036-72238590EBE4}"/>
            </a:ext>
          </a:extLst>
        </xdr:cNvPr>
        <xdr:cNvSpPr txBox="1"/>
      </xdr:nvSpPr>
      <xdr:spPr>
        <a:xfrm>
          <a:off x="19310427" y="1079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157904</xdr:rowOff>
    </xdr:from>
    <xdr:ext cx="469744" cy="259045"/>
    <xdr:sp macro="" textlink="">
      <xdr:nvSpPr>
        <xdr:cNvPr id="613" name="n_4aveValue【学校施設】&#10;一人当たり面積">
          <a:extLst>
            <a:ext uri="{FF2B5EF4-FFF2-40B4-BE49-F238E27FC236}">
              <a16:creationId xmlns:a16="http://schemas.microsoft.com/office/drawing/2014/main" id="{2BBE1EB8-945E-4005-9A00-86D923605F1E}"/>
            </a:ext>
          </a:extLst>
        </xdr:cNvPr>
        <xdr:cNvSpPr txBox="1"/>
      </xdr:nvSpPr>
      <xdr:spPr>
        <a:xfrm>
          <a:off x="18421427" y="1078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55</xdr:row>
      <xdr:rowOff>30598</xdr:rowOff>
    </xdr:from>
    <xdr:ext cx="534377" cy="259045"/>
    <xdr:sp macro="" textlink="">
      <xdr:nvSpPr>
        <xdr:cNvPr id="614" name="n_1mainValue【学校施設】&#10;一人当たり面積">
          <a:extLst>
            <a:ext uri="{FF2B5EF4-FFF2-40B4-BE49-F238E27FC236}">
              <a16:creationId xmlns:a16="http://schemas.microsoft.com/office/drawing/2014/main" id="{C8ED8EB3-3ABA-4DE2-AA88-487EC060A7FF}"/>
            </a:ext>
          </a:extLst>
        </xdr:cNvPr>
        <xdr:cNvSpPr txBox="1"/>
      </xdr:nvSpPr>
      <xdr:spPr>
        <a:xfrm>
          <a:off x="21043411" y="946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54</xdr:row>
      <xdr:rowOff>140250</xdr:rowOff>
    </xdr:from>
    <xdr:ext cx="534377" cy="259045"/>
    <xdr:sp macro="" textlink="">
      <xdr:nvSpPr>
        <xdr:cNvPr id="615" name="n_2mainValue【学校施設】&#10;一人当たり面積">
          <a:extLst>
            <a:ext uri="{FF2B5EF4-FFF2-40B4-BE49-F238E27FC236}">
              <a16:creationId xmlns:a16="http://schemas.microsoft.com/office/drawing/2014/main" id="{0D3A47BA-A2F7-4B79-A6D7-F8BE2A641301}"/>
            </a:ext>
          </a:extLst>
        </xdr:cNvPr>
        <xdr:cNvSpPr txBox="1"/>
      </xdr:nvSpPr>
      <xdr:spPr>
        <a:xfrm>
          <a:off x="20167111" y="939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55</xdr:row>
      <xdr:rowOff>145280</xdr:rowOff>
    </xdr:from>
    <xdr:ext cx="534377" cy="259045"/>
    <xdr:sp macro="" textlink="">
      <xdr:nvSpPr>
        <xdr:cNvPr id="616" name="n_3mainValue【学校施設】&#10;一人当たり面積">
          <a:extLst>
            <a:ext uri="{FF2B5EF4-FFF2-40B4-BE49-F238E27FC236}">
              <a16:creationId xmlns:a16="http://schemas.microsoft.com/office/drawing/2014/main" id="{1072911F-E280-4925-8D5D-7481B7A2613A}"/>
            </a:ext>
          </a:extLst>
        </xdr:cNvPr>
        <xdr:cNvSpPr txBox="1"/>
      </xdr:nvSpPr>
      <xdr:spPr>
        <a:xfrm>
          <a:off x="19278111" y="957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56</xdr:row>
      <xdr:rowOff>19321</xdr:rowOff>
    </xdr:from>
    <xdr:ext cx="534377" cy="259045"/>
    <xdr:sp macro="" textlink="">
      <xdr:nvSpPr>
        <xdr:cNvPr id="617" name="n_4mainValue【学校施設】&#10;一人当たり面積">
          <a:extLst>
            <a:ext uri="{FF2B5EF4-FFF2-40B4-BE49-F238E27FC236}">
              <a16:creationId xmlns:a16="http://schemas.microsoft.com/office/drawing/2014/main" id="{1833107F-BEBD-43F5-B1DC-0A806D20A448}"/>
            </a:ext>
          </a:extLst>
        </xdr:cNvPr>
        <xdr:cNvSpPr txBox="1"/>
      </xdr:nvSpPr>
      <xdr:spPr>
        <a:xfrm>
          <a:off x="18389111" y="962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984689BE-457E-41B3-B5BD-FF4423C9340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D4CB83F8-1906-4E8C-A948-80A9FCE88D1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15BF1CA8-A885-4774-865F-B46B1FBDADF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99A8FDE6-1D57-4AEC-8457-267B0E453E5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57F70D37-68DE-4520-9395-0ADAE7DAA34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83A558D7-EDF9-4DAA-AB75-950FF944768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57E2B9CD-F6B2-43D3-A250-E0B2694B338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66B52435-83CF-4BDA-B1D7-02FE6CF51D5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327DA0FD-9CCC-4129-97CB-CAC787166F4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EFDB27D0-8D11-438B-B2F0-6EFC9A1A785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977EC132-0A8E-4B70-9D4B-C9DC0ED9BAE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a:extLst>
            <a:ext uri="{FF2B5EF4-FFF2-40B4-BE49-F238E27FC236}">
              <a16:creationId xmlns:a16="http://schemas.microsoft.com/office/drawing/2014/main" id="{327A7567-77A0-4E11-B173-3F0306534256}"/>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0" name="テキスト ボックス 629">
          <a:extLst>
            <a:ext uri="{FF2B5EF4-FFF2-40B4-BE49-F238E27FC236}">
              <a16:creationId xmlns:a16="http://schemas.microsoft.com/office/drawing/2014/main" id="{D2F4597A-D121-46E2-AE13-C6173B598F66}"/>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a:extLst>
            <a:ext uri="{FF2B5EF4-FFF2-40B4-BE49-F238E27FC236}">
              <a16:creationId xmlns:a16="http://schemas.microsoft.com/office/drawing/2014/main" id="{D90BDDF8-3413-46EA-BDF5-ED289EAA37FF}"/>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a:extLst>
            <a:ext uri="{FF2B5EF4-FFF2-40B4-BE49-F238E27FC236}">
              <a16:creationId xmlns:a16="http://schemas.microsoft.com/office/drawing/2014/main" id="{F53D0421-874B-492B-8BBA-E856BB6C503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a:extLst>
            <a:ext uri="{FF2B5EF4-FFF2-40B4-BE49-F238E27FC236}">
              <a16:creationId xmlns:a16="http://schemas.microsoft.com/office/drawing/2014/main" id="{4BF02909-F78F-4209-AA04-1C30A5E586F5}"/>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a:extLst>
            <a:ext uri="{FF2B5EF4-FFF2-40B4-BE49-F238E27FC236}">
              <a16:creationId xmlns:a16="http://schemas.microsoft.com/office/drawing/2014/main" id="{A21E9A4E-0D53-4EFE-8344-FA03D5C3A376}"/>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a:extLst>
            <a:ext uri="{FF2B5EF4-FFF2-40B4-BE49-F238E27FC236}">
              <a16:creationId xmlns:a16="http://schemas.microsoft.com/office/drawing/2014/main" id="{3E0643AC-A9A2-4B12-B204-A7211ED5901F}"/>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a:extLst>
            <a:ext uri="{FF2B5EF4-FFF2-40B4-BE49-F238E27FC236}">
              <a16:creationId xmlns:a16="http://schemas.microsoft.com/office/drawing/2014/main" id="{DA49A31B-9DB2-4245-A5AC-5F763C2D1B2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a:extLst>
            <a:ext uri="{FF2B5EF4-FFF2-40B4-BE49-F238E27FC236}">
              <a16:creationId xmlns:a16="http://schemas.microsoft.com/office/drawing/2014/main" id="{547B1C4E-C2DD-4944-A000-2A4B3A573FD6}"/>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a:extLst>
            <a:ext uri="{FF2B5EF4-FFF2-40B4-BE49-F238E27FC236}">
              <a16:creationId xmlns:a16="http://schemas.microsoft.com/office/drawing/2014/main" id="{50715750-291E-46F9-897E-BF4A570B1C3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a:extLst>
            <a:ext uri="{FF2B5EF4-FFF2-40B4-BE49-F238E27FC236}">
              <a16:creationId xmlns:a16="http://schemas.microsoft.com/office/drawing/2014/main" id="{5DA5ED3D-2406-4EE2-AF0D-6BA91AF3025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0" name="テキスト ボックス 639">
          <a:extLst>
            <a:ext uri="{FF2B5EF4-FFF2-40B4-BE49-F238E27FC236}">
              <a16:creationId xmlns:a16="http://schemas.microsoft.com/office/drawing/2014/main" id="{29B62EE2-FE81-43B3-AACB-E1867A1D6D1A}"/>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id="{2CF5EA68-BE27-4011-9990-3B500DB3986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児童館】&#10;有形固定資産減価償却率グラフ枠">
          <a:extLst>
            <a:ext uri="{FF2B5EF4-FFF2-40B4-BE49-F238E27FC236}">
              <a16:creationId xmlns:a16="http://schemas.microsoft.com/office/drawing/2014/main" id="{2D345A8D-EFC7-448C-93EC-16C1A254482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127907</xdr:rowOff>
    </xdr:from>
    <xdr:to>
      <xdr:col>85</xdr:col>
      <xdr:colOff>126364</xdr:colOff>
      <xdr:row>86</xdr:row>
      <xdr:rowOff>168729</xdr:rowOff>
    </xdr:to>
    <xdr:cxnSp macro="">
      <xdr:nvCxnSpPr>
        <xdr:cNvPr id="643" name="直線コネクタ 642">
          <a:extLst>
            <a:ext uri="{FF2B5EF4-FFF2-40B4-BE49-F238E27FC236}">
              <a16:creationId xmlns:a16="http://schemas.microsoft.com/office/drawing/2014/main" id="{685D37D5-3AA5-4CB0-AA01-6F3AD1F3C99C}"/>
            </a:ext>
          </a:extLst>
        </xdr:cNvPr>
        <xdr:cNvCxnSpPr/>
      </xdr:nvCxnSpPr>
      <xdr:spPr>
        <a:xfrm flipV="1">
          <a:off x="16318864" y="13329557"/>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4" name="【児童館】&#10;有形固定資産減価償却率最小値テキスト">
          <a:extLst>
            <a:ext uri="{FF2B5EF4-FFF2-40B4-BE49-F238E27FC236}">
              <a16:creationId xmlns:a16="http://schemas.microsoft.com/office/drawing/2014/main" id="{F58789AB-6C61-4950-BBA9-B7743B4EE5A6}"/>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5" name="直線コネクタ 644">
          <a:extLst>
            <a:ext uri="{FF2B5EF4-FFF2-40B4-BE49-F238E27FC236}">
              <a16:creationId xmlns:a16="http://schemas.microsoft.com/office/drawing/2014/main" id="{60269D8F-E865-4AD6-A549-7408DECFA682}"/>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74584</xdr:rowOff>
    </xdr:from>
    <xdr:ext cx="340478" cy="259045"/>
    <xdr:sp macro="" textlink="">
      <xdr:nvSpPr>
        <xdr:cNvPr id="646" name="【児童館】&#10;有形固定資産減価償却率最大値テキスト">
          <a:extLst>
            <a:ext uri="{FF2B5EF4-FFF2-40B4-BE49-F238E27FC236}">
              <a16:creationId xmlns:a16="http://schemas.microsoft.com/office/drawing/2014/main" id="{7FBD6AC2-4C1C-45C2-8EA9-946E84267624}"/>
            </a:ext>
          </a:extLst>
        </xdr:cNvPr>
        <xdr:cNvSpPr txBox="1"/>
      </xdr:nvSpPr>
      <xdr:spPr>
        <a:xfrm>
          <a:off x="16357600" y="1310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127907</xdr:rowOff>
    </xdr:from>
    <xdr:to>
      <xdr:col>86</xdr:col>
      <xdr:colOff>25400</xdr:colOff>
      <xdr:row>77</xdr:row>
      <xdr:rowOff>127907</xdr:rowOff>
    </xdr:to>
    <xdr:cxnSp macro="">
      <xdr:nvCxnSpPr>
        <xdr:cNvPr id="647" name="直線コネクタ 646">
          <a:extLst>
            <a:ext uri="{FF2B5EF4-FFF2-40B4-BE49-F238E27FC236}">
              <a16:creationId xmlns:a16="http://schemas.microsoft.com/office/drawing/2014/main" id="{0EFDAD95-8F60-49DE-90C8-A382464A7228}"/>
            </a:ext>
          </a:extLst>
        </xdr:cNvPr>
        <xdr:cNvCxnSpPr/>
      </xdr:nvCxnSpPr>
      <xdr:spPr>
        <a:xfrm>
          <a:off x="16230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6911</xdr:rowOff>
    </xdr:from>
    <xdr:ext cx="405111" cy="259045"/>
    <xdr:sp macro="" textlink="">
      <xdr:nvSpPr>
        <xdr:cNvPr id="648" name="【児童館】&#10;有形固定資産減価償却率平均値テキスト">
          <a:extLst>
            <a:ext uri="{FF2B5EF4-FFF2-40B4-BE49-F238E27FC236}">
              <a16:creationId xmlns:a16="http://schemas.microsoft.com/office/drawing/2014/main" id="{B5B9F198-DC66-4824-83F7-FAEB45B673D7}"/>
            </a:ext>
          </a:extLst>
        </xdr:cNvPr>
        <xdr:cNvSpPr txBox="1"/>
      </xdr:nvSpPr>
      <xdr:spPr>
        <a:xfrm>
          <a:off x="16357600" y="13894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155484</xdr:rowOff>
    </xdr:from>
    <xdr:to>
      <xdr:col>85</xdr:col>
      <xdr:colOff>177800</xdr:colOff>
      <xdr:row>82</xdr:row>
      <xdr:rowOff>85634</xdr:rowOff>
    </xdr:to>
    <xdr:sp macro="" textlink="">
      <xdr:nvSpPr>
        <xdr:cNvPr id="649" name="フローチャート: 判断 648">
          <a:extLst>
            <a:ext uri="{FF2B5EF4-FFF2-40B4-BE49-F238E27FC236}">
              <a16:creationId xmlns:a16="http://schemas.microsoft.com/office/drawing/2014/main" id="{1D7D93C7-A764-46CB-B251-A50EE10F74A0}"/>
            </a:ext>
          </a:extLst>
        </xdr:cNvPr>
        <xdr:cNvSpPr/>
      </xdr:nvSpPr>
      <xdr:spPr>
        <a:xfrm>
          <a:off x="162687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34652</xdr:rowOff>
    </xdr:from>
    <xdr:to>
      <xdr:col>81</xdr:col>
      <xdr:colOff>101600</xdr:colOff>
      <xdr:row>82</xdr:row>
      <xdr:rowOff>136252</xdr:rowOff>
    </xdr:to>
    <xdr:sp macro="" textlink="">
      <xdr:nvSpPr>
        <xdr:cNvPr id="650" name="フローチャート: 判断 649">
          <a:extLst>
            <a:ext uri="{FF2B5EF4-FFF2-40B4-BE49-F238E27FC236}">
              <a16:creationId xmlns:a16="http://schemas.microsoft.com/office/drawing/2014/main" id="{5FA71895-FB70-4E74-BCB1-97E6443FC710}"/>
            </a:ext>
          </a:extLst>
        </xdr:cNvPr>
        <xdr:cNvSpPr/>
      </xdr:nvSpPr>
      <xdr:spPr>
        <a:xfrm>
          <a:off x="15430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99968</xdr:rowOff>
    </xdr:from>
    <xdr:to>
      <xdr:col>76</xdr:col>
      <xdr:colOff>165100</xdr:colOff>
      <xdr:row>83</xdr:row>
      <xdr:rowOff>30118</xdr:rowOff>
    </xdr:to>
    <xdr:sp macro="" textlink="">
      <xdr:nvSpPr>
        <xdr:cNvPr id="651" name="フローチャート: 判断 650">
          <a:extLst>
            <a:ext uri="{FF2B5EF4-FFF2-40B4-BE49-F238E27FC236}">
              <a16:creationId xmlns:a16="http://schemas.microsoft.com/office/drawing/2014/main" id="{1EA2D4C8-B193-47BC-8072-C3DECA547D5A}"/>
            </a:ext>
          </a:extLst>
        </xdr:cNvPr>
        <xdr:cNvSpPr/>
      </xdr:nvSpPr>
      <xdr:spPr>
        <a:xfrm>
          <a:off x="14541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148952</xdr:rowOff>
    </xdr:from>
    <xdr:to>
      <xdr:col>72</xdr:col>
      <xdr:colOff>38100</xdr:colOff>
      <xdr:row>81</xdr:row>
      <xdr:rowOff>79102</xdr:rowOff>
    </xdr:to>
    <xdr:sp macro="" textlink="">
      <xdr:nvSpPr>
        <xdr:cNvPr id="652" name="フローチャート: 判断 651">
          <a:extLst>
            <a:ext uri="{FF2B5EF4-FFF2-40B4-BE49-F238E27FC236}">
              <a16:creationId xmlns:a16="http://schemas.microsoft.com/office/drawing/2014/main" id="{CBB60ADB-C9B4-4618-8D74-1EF1954D278B}"/>
            </a:ext>
          </a:extLst>
        </xdr:cNvPr>
        <xdr:cNvSpPr/>
      </xdr:nvSpPr>
      <xdr:spPr>
        <a:xfrm>
          <a:off x="13652500" y="1386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82006</xdr:rowOff>
    </xdr:from>
    <xdr:to>
      <xdr:col>67</xdr:col>
      <xdr:colOff>101600</xdr:colOff>
      <xdr:row>80</xdr:row>
      <xdr:rowOff>12156</xdr:rowOff>
    </xdr:to>
    <xdr:sp macro="" textlink="">
      <xdr:nvSpPr>
        <xdr:cNvPr id="653" name="フローチャート: 判断 652">
          <a:extLst>
            <a:ext uri="{FF2B5EF4-FFF2-40B4-BE49-F238E27FC236}">
              <a16:creationId xmlns:a16="http://schemas.microsoft.com/office/drawing/2014/main" id="{C8A41A40-2C09-4B22-AD0B-96C2D64FDA37}"/>
            </a:ext>
          </a:extLst>
        </xdr:cNvPr>
        <xdr:cNvSpPr/>
      </xdr:nvSpPr>
      <xdr:spPr>
        <a:xfrm>
          <a:off x="12763500" y="136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786EB07A-87AA-41F1-95F5-C7899A25812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636053F7-2900-4957-82BF-3AE6622516B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11D8A14B-1D56-4F9B-925F-ED66EAE6C24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5F576767-31C7-40A1-AF24-B9A567EA3DC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49CA7A62-D1CB-450C-884B-C0F7A4F9E63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158750</xdr:rowOff>
    </xdr:from>
    <xdr:to>
      <xdr:col>85</xdr:col>
      <xdr:colOff>177800</xdr:colOff>
      <xdr:row>86</xdr:row>
      <xdr:rowOff>88900</xdr:rowOff>
    </xdr:to>
    <xdr:sp macro="" textlink="">
      <xdr:nvSpPr>
        <xdr:cNvPr id="659" name="楕円 658">
          <a:extLst>
            <a:ext uri="{FF2B5EF4-FFF2-40B4-BE49-F238E27FC236}">
              <a16:creationId xmlns:a16="http://schemas.microsoft.com/office/drawing/2014/main" id="{6A6DB31C-E54B-4FCC-B8F4-490F9C3F2755}"/>
            </a:ext>
          </a:extLst>
        </xdr:cNvPr>
        <xdr:cNvSpPr/>
      </xdr:nvSpPr>
      <xdr:spPr>
        <a:xfrm>
          <a:off x="16268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137177</xdr:rowOff>
    </xdr:from>
    <xdr:ext cx="405111" cy="259045"/>
    <xdr:sp macro="" textlink="">
      <xdr:nvSpPr>
        <xdr:cNvPr id="660" name="【児童館】&#10;有形固定資産減価償却率該当値テキスト">
          <a:extLst>
            <a:ext uri="{FF2B5EF4-FFF2-40B4-BE49-F238E27FC236}">
              <a16:creationId xmlns:a16="http://schemas.microsoft.com/office/drawing/2014/main" id="{106B81C8-F71F-42AF-AF48-41D555ADB57B}"/>
            </a:ext>
          </a:extLst>
        </xdr:cNvPr>
        <xdr:cNvSpPr txBox="1"/>
      </xdr:nvSpPr>
      <xdr:spPr>
        <a:xfrm>
          <a:off x="16357600"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126093</xdr:rowOff>
    </xdr:from>
    <xdr:to>
      <xdr:col>81</xdr:col>
      <xdr:colOff>101600</xdr:colOff>
      <xdr:row>86</xdr:row>
      <xdr:rowOff>56243</xdr:rowOff>
    </xdr:to>
    <xdr:sp macro="" textlink="">
      <xdr:nvSpPr>
        <xdr:cNvPr id="661" name="楕円 660">
          <a:extLst>
            <a:ext uri="{FF2B5EF4-FFF2-40B4-BE49-F238E27FC236}">
              <a16:creationId xmlns:a16="http://schemas.microsoft.com/office/drawing/2014/main" id="{6F30A61A-E7CA-47B9-918C-223DE5C0FB1C}"/>
            </a:ext>
          </a:extLst>
        </xdr:cNvPr>
        <xdr:cNvSpPr/>
      </xdr:nvSpPr>
      <xdr:spPr>
        <a:xfrm>
          <a:off x="15430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5443</xdr:rowOff>
    </xdr:from>
    <xdr:to>
      <xdr:col>85</xdr:col>
      <xdr:colOff>127000</xdr:colOff>
      <xdr:row>86</xdr:row>
      <xdr:rowOff>38100</xdr:rowOff>
    </xdr:to>
    <xdr:cxnSp macro="">
      <xdr:nvCxnSpPr>
        <xdr:cNvPr id="662" name="直線コネクタ 661">
          <a:extLst>
            <a:ext uri="{FF2B5EF4-FFF2-40B4-BE49-F238E27FC236}">
              <a16:creationId xmlns:a16="http://schemas.microsoft.com/office/drawing/2014/main" id="{C9BC47B2-666A-4732-991F-1F077A76E04D}"/>
            </a:ext>
          </a:extLst>
        </xdr:cNvPr>
        <xdr:cNvCxnSpPr/>
      </xdr:nvCxnSpPr>
      <xdr:spPr>
        <a:xfrm>
          <a:off x="15481300" y="147501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93436</xdr:rowOff>
    </xdr:from>
    <xdr:to>
      <xdr:col>76</xdr:col>
      <xdr:colOff>165100</xdr:colOff>
      <xdr:row>86</xdr:row>
      <xdr:rowOff>23586</xdr:rowOff>
    </xdr:to>
    <xdr:sp macro="" textlink="">
      <xdr:nvSpPr>
        <xdr:cNvPr id="663" name="楕円 662">
          <a:extLst>
            <a:ext uri="{FF2B5EF4-FFF2-40B4-BE49-F238E27FC236}">
              <a16:creationId xmlns:a16="http://schemas.microsoft.com/office/drawing/2014/main" id="{706BDB20-7EFE-4F3A-935C-0F117C0E554C}"/>
            </a:ext>
          </a:extLst>
        </xdr:cNvPr>
        <xdr:cNvSpPr/>
      </xdr:nvSpPr>
      <xdr:spPr>
        <a:xfrm>
          <a:off x="14541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144236</xdr:rowOff>
    </xdr:from>
    <xdr:to>
      <xdr:col>81</xdr:col>
      <xdr:colOff>50800</xdr:colOff>
      <xdr:row>86</xdr:row>
      <xdr:rowOff>5443</xdr:rowOff>
    </xdr:to>
    <xdr:cxnSp macro="">
      <xdr:nvCxnSpPr>
        <xdr:cNvPr id="664" name="直線コネクタ 663">
          <a:extLst>
            <a:ext uri="{FF2B5EF4-FFF2-40B4-BE49-F238E27FC236}">
              <a16:creationId xmlns:a16="http://schemas.microsoft.com/office/drawing/2014/main" id="{FD7A4EB7-0FF7-47E5-8486-CEA2B613E6FC}"/>
            </a:ext>
          </a:extLst>
        </xdr:cNvPr>
        <xdr:cNvCxnSpPr/>
      </xdr:nvCxnSpPr>
      <xdr:spPr>
        <a:xfrm>
          <a:off x="14592300" y="147174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60779</xdr:rowOff>
    </xdr:from>
    <xdr:to>
      <xdr:col>72</xdr:col>
      <xdr:colOff>38100</xdr:colOff>
      <xdr:row>85</xdr:row>
      <xdr:rowOff>162379</xdr:rowOff>
    </xdr:to>
    <xdr:sp macro="" textlink="">
      <xdr:nvSpPr>
        <xdr:cNvPr id="665" name="楕円 664">
          <a:extLst>
            <a:ext uri="{FF2B5EF4-FFF2-40B4-BE49-F238E27FC236}">
              <a16:creationId xmlns:a16="http://schemas.microsoft.com/office/drawing/2014/main" id="{5263347A-6DD2-4F80-AC0C-81BEAF796710}"/>
            </a:ext>
          </a:extLst>
        </xdr:cNvPr>
        <xdr:cNvSpPr/>
      </xdr:nvSpPr>
      <xdr:spPr>
        <a:xfrm>
          <a:off x="13652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111579</xdr:rowOff>
    </xdr:from>
    <xdr:to>
      <xdr:col>76</xdr:col>
      <xdr:colOff>114300</xdr:colOff>
      <xdr:row>85</xdr:row>
      <xdr:rowOff>144236</xdr:rowOff>
    </xdr:to>
    <xdr:cxnSp macro="">
      <xdr:nvCxnSpPr>
        <xdr:cNvPr id="666" name="直線コネクタ 665">
          <a:extLst>
            <a:ext uri="{FF2B5EF4-FFF2-40B4-BE49-F238E27FC236}">
              <a16:creationId xmlns:a16="http://schemas.microsoft.com/office/drawing/2014/main" id="{9F810E74-3249-4640-9763-0A80D0672C05}"/>
            </a:ext>
          </a:extLst>
        </xdr:cNvPr>
        <xdr:cNvCxnSpPr/>
      </xdr:nvCxnSpPr>
      <xdr:spPr>
        <a:xfrm>
          <a:off x="13703300" y="146848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28121</xdr:rowOff>
    </xdr:from>
    <xdr:to>
      <xdr:col>67</xdr:col>
      <xdr:colOff>101600</xdr:colOff>
      <xdr:row>85</xdr:row>
      <xdr:rowOff>129721</xdr:rowOff>
    </xdr:to>
    <xdr:sp macro="" textlink="">
      <xdr:nvSpPr>
        <xdr:cNvPr id="667" name="楕円 666">
          <a:extLst>
            <a:ext uri="{FF2B5EF4-FFF2-40B4-BE49-F238E27FC236}">
              <a16:creationId xmlns:a16="http://schemas.microsoft.com/office/drawing/2014/main" id="{3AA72DA0-E79F-4CB6-8DF7-39914948CA0E}"/>
            </a:ext>
          </a:extLst>
        </xdr:cNvPr>
        <xdr:cNvSpPr/>
      </xdr:nvSpPr>
      <xdr:spPr>
        <a:xfrm>
          <a:off x="12763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78921</xdr:rowOff>
    </xdr:from>
    <xdr:to>
      <xdr:col>71</xdr:col>
      <xdr:colOff>177800</xdr:colOff>
      <xdr:row>85</xdr:row>
      <xdr:rowOff>111579</xdr:rowOff>
    </xdr:to>
    <xdr:cxnSp macro="">
      <xdr:nvCxnSpPr>
        <xdr:cNvPr id="668" name="直線コネクタ 667">
          <a:extLst>
            <a:ext uri="{FF2B5EF4-FFF2-40B4-BE49-F238E27FC236}">
              <a16:creationId xmlns:a16="http://schemas.microsoft.com/office/drawing/2014/main" id="{7A9746A5-FCB6-42FE-A2F9-13FD970F3EE9}"/>
            </a:ext>
          </a:extLst>
        </xdr:cNvPr>
        <xdr:cNvCxnSpPr/>
      </xdr:nvCxnSpPr>
      <xdr:spPr>
        <a:xfrm>
          <a:off x="12814300" y="146521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152779</xdr:rowOff>
    </xdr:from>
    <xdr:ext cx="405111" cy="259045"/>
    <xdr:sp macro="" textlink="">
      <xdr:nvSpPr>
        <xdr:cNvPr id="669" name="n_1aveValue【児童館】&#10;有形固定資産減価償却率">
          <a:extLst>
            <a:ext uri="{FF2B5EF4-FFF2-40B4-BE49-F238E27FC236}">
              <a16:creationId xmlns:a16="http://schemas.microsoft.com/office/drawing/2014/main" id="{B6171CF8-9069-40A4-93DC-1B2B894DCCDA}"/>
            </a:ext>
          </a:extLst>
        </xdr:cNvPr>
        <xdr:cNvSpPr txBox="1"/>
      </xdr:nvSpPr>
      <xdr:spPr>
        <a:xfrm>
          <a:off x="152660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46645</xdr:rowOff>
    </xdr:from>
    <xdr:ext cx="405111" cy="259045"/>
    <xdr:sp macro="" textlink="">
      <xdr:nvSpPr>
        <xdr:cNvPr id="670" name="n_2aveValue【児童館】&#10;有形固定資産減価償却率">
          <a:extLst>
            <a:ext uri="{FF2B5EF4-FFF2-40B4-BE49-F238E27FC236}">
              <a16:creationId xmlns:a16="http://schemas.microsoft.com/office/drawing/2014/main" id="{AFF58156-88D3-43FE-9978-F2B31721C494}"/>
            </a:ext>
          </a:extLst>
        </xdr:cNvPr>
        <xdr:cNvSpPr txBox="1"/>
      </xdr:nvSpPr>
      <xdr:spPr>
        <a:xfrm>
          <a:off x="14389744" y="1393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95629</xdr:rowOff>
    </xdr:from>
    <xdr:ext cx="405111" cy="259045"/>
    <xdr:sp macro="" textlink="">
      <xdr:nvSpPr>
        <xdr:cNvPr id="671" name="n_3aveValue【児童館】&#10;有形固定資産減価償却率">
          <a:extLst>
            <a:ext uri="{FF2B5EF4-FFF2-40B4-BE49-F238E27FC236}">
              <a16:creationId xmlns:a16="http://schemas.microsoft.com/office/drawing/2014/main" id="{9EEA5ACB-1630-44C6-B59A-4833A2A7C157}"/>
            </a:ext>
          </a:extLst>
        </xdr:cNvPr>
        <xdr:cNvSpPr txBox="1"/>
      </xdr:nvSpPr>
      <xdr:spPr>
        <a:xfrm>
          <a:off x="13500744" y="13640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28683</xdr:rowOff>
    </xdr:from>
    <xdr:ext cx="405111" cy="259045"/>
    <xdr:sp macro="" textlink="">
      <xdr:nvSpPr>
        <xdr:cNvPr id="672" name="n_4aveValue【児童館】&#10;有形固定資産減価償却率">
          <a:extLst>
            <a:ext uri="{FF2B5EF4-FFF2-40B4-BE49-F238E27FC236}">
              <a16:creationId xmlns:a16="http://schemas.microsoft.com/office/drawing/2014/main" id="{1AC2EBC7-BD17-4FCC-90D3-965629944C64}"/>
            </a:ext>
          </a:extLst>
        </xdr:cNvPr>
        <xdr:cNvSpPr txBox="1"/>
      </xdr:nvSpPr>
      <xdr:spPr>
        <a:xfrm>
          <a:off x="12611744" y="1340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47370</xdr:rowOff>
    </xdr:from>
    <xdr:ext cx="405111" cy="259045"/>
    <xdr:sp macro="" textlink="">
      <xdr:nvSpPr>
        <xdr:cNvPr id="673" name="n_1mainValue【児童館】&#10;有形固定資産減価償却率">
          <a:extLst>
            <a:ext uri="{FF2B5EF4-FFF2-40B4-BE49-F238E27FC236}">
              <a16:creationId xmlns:a16="http://schemas.microsoft.com/office/drawing/2014/main" id="{0A70BC8A-CF65-4F1B-9CC0-40616CC31361}"/>
            </a:ext>
          </a:extLst>
        </xdr:cNvPr>
        <xdr:cNvSpPr txBox="1"/>
      </xdr:nvSpPr>
      <xdr:spPr>
        <a:xfrm>
          <a:off x="15266044" y="1479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14713</xdr:rowOff>
    </xdr:from>
    <xdr:ext cx="405111" cy="259045"/>
    <xdr:sp macro="" textlink="">
      <xdr:nvSpPr>
        <xdr:cNvPr id="674" name="n_2mainValue【児童館】&#10;有形固定資産減価償却率">
          <a:extLst>
            <a:ext uri="{FF2B5EF4-FFF2-40B4-BE49-F238E27FC236}">
              <a16:creationId xmlns:a16="http://schemas.microsoft.com/office/drawing/2014/main" id="{C2E4CD22-39DD-4001-970A-6741CE9678DB}"/>
            </a:ext>
          </a:extLst>
        </xdr:cNvPr>
        <xdr:cNvSpPr txBox="1"/>
      </xdr:nvSpPr>
      <xdr:spPr>
        <a:xfrm>
          <a:off x="14389744" y="1475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153506</xdr:rowOff>
    </xdr:from>
    <xdr:ext cx="405111" cy="259045"/>
    <xdr:sp macro="" textlink="">
      <xdr:nvSpPr>
        <xdr:cNvPr id="675" name="n_3mainValue【児童館】&#10;有形固定資産減価償却率">
          <a:extLst>
            <a:ext uri="{FF2B5EF4-FFF2-40B4-BE49-F238E27FC236}">
              <a16:creationId xmlns:a16="http://schemas.microsoft.com/office/drawing/2014/main" id="{0DFE5C4C-4FFA-42D9-9D97-AAF49438CAC3}"/>
            </a:ext>
          </a:extLst>
        </xdr:cNvPr>
        <xdr:cNvSpPr txBox="1"/>
      </xdr:nvSpPr>
      <xdr:spPr>
        <a:xfrm>
          <a:off x="13500744" y="1472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120848</xdr:rowOff>
    </xdr:from>
    <xdr:ext cx="405111" cy="259045"/>
    <xdr:sp macro="" textlink="">
      <xdr:nvSpPr>
        <xdr:cNvPr id="676" name="n_4mainValue【児童館】&#10;有形固定資産減価償却率">
          <a:extLst>
            <a:ext uri="{FF2B5EF4-FFF2-40B4-BE49-F238E27FC236}">
              <a16:creationId xmlns:a16="http://schemas.microsoft.com/office/drawing/2014/main" id="{76355984-13BF-4968-8D50-742468B6684C}"/>
            </a:ext>
          </a:extLst>
        </xdr:cNvPr>
        <xdr:cNvSpPr txBox="1"/>
      </xdr:nvSpPr>
      <xdr:spPr>
        <a:xfrm>
          <a:off x="12611744" y="1469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FE569EE4-13CF-44DD-8AE5-761484ECA24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id="{D303E58A-5B65-40E5-B7A3-273D5E7F15F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id="{3A391078-602E-4D59-9D6D-409DB88BF12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id="{111A0EA6-0B40-4400-807E-CDC5B4C7A85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id="{51F1E981-3C19-4520-B431-2F874A9F5C1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id="{28790D01-D734-40CC-BC95-DD67AA4D112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id="{851259C5-FB78-4195-B2FD-EFD02DB0649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id="{71112F01-3681-4E7F-AC33-39B8A18AD4C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a:extLst>
            <a:ext uri="{FF2B5EF4-FFF2-40B4-BE49-F238E27FC236}">
              <a16:creationId xmlns:a16="http://schemas.microsoft.com/office/drawing/2014/main" id="{5E7B63E7-91B4-4775-BDF5-AF855054D47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a:extLst>
            <a:ext uri="{FF2B5EF4-FFF2-40B4-BE49-F238E27FC236}">
              <a16:creationId xmlns:a16="http://schemas.microsoft.com/office/drawing/2014/main" id="{BF8D795F-D6CF-4D3F-AA5A-5C423ABD3B7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7" name="直線コネクタ 686">
          <a:extLst>
            <a:ext uri="{FF2B5EF4-FFF2-40B4-BE49-F238E27FC236}">
              <a16:creationId xmlns:a16="http://schemas.microsoft.com/office/drawing/2014/main" id="{46013EAE-C0E1-48F2-A245-6D549E679A1B}"/>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8" name="テキスト ボックス 687">
          <a:extLst>
            <a:ext uri="{FF2B5EF4-FFF2-40B4-BE49-F238E27FC236}">
              <a16:creationId xmlns:a16="http://schemas.microsoft.com/office/drawing/2014/main" id="{2195BA0E-A0CE-4AE9-9D55-BE5DE72F0B15}"/>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9" name="直線コネクタ 688">
          <a:extLst>
            <a:ext uri="{FF2B5EF4-FFF2-40B4-BE49-F238E27FC236}">
              <a16:creationId xmlns:a16="http://schemas.microsoft.com/office/drawing/2014/main" id="{E09DE8E1-CE27-4414-92EA-B0822465E065}"/>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0" name="テキスト ボックス 689">
          <a:extLst>
            <a:ext uri="{FF2B5EF4-FFF2-40B4-BE49-F238E27FC236}">
              <a16:creationId xmlns:a16="http://schemas.microsoft.com/office/drawing/2014/main" id="{B2B06A43-45B2-428E-A8A5-2334314BA0CA}"/>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1" name="直線コネクタ 690">
          <a:extLst>
            <a:ext uri="{FF2B5EF4-FFF2-40B4-BE49-F238E27FC236}">
              <a16:creationId xmlns:a16="http://schemas.microsoft.com/office/drawing/2014/main" id="{9A975830-C5E7-4B44-94A3-115F3AE8573B}"/>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2" name="テキスト ボックス 691">
          <a:extLst>
            <a:ext uri="{FF2B5EF4-FFF2-40B4-BE49-F238E27FC236}">
              <a16:creationId xmlns:a16="http://schemas.microsoft.com/office/drawing/2014/main" id="{E5C59867-32E1-4C02-B3D9-6A1FFD853891}"/>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3" name="直線コネクタ 692">
          <a:extLst>
            <a:ext uri="{FF2B5EF4-FFF2-40B4-BE49-F238E27FC236}">
              <a16:creationId xmlns:a16="http://schemas.microsoft.com/office/drawing/2014/main" id="{0884501B-760F-4041-80F1-D94E4BC4171F}"/>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4" name="テキスト ボックス 693">
          <a:extLst>
            <a:ext uri="{FF2B5EF4-FFF2-40B4-BE49-F238E27FC236}">
              <a16:creationId xmlns:a16="http://schemas.microsoft.com/office/drawing/2014/main" id="{9BD2E024-8D61-4C17-8304-EFE9F7763DC7}"/>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970A6066-6D1A-4C65-A206-12A823E7FBC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B6CCDB99-9916-4279-91D1-3768343F445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a:extLst>
            <a:ext uri="{FF2B5EF4-FFF2-40B4-BE49-F238E27FC236}">
              <a16:creationId xmlns:a16="http://schemas.microsoft.com/office/drawing/2014/main" id="{DC612A47-FAA7-4498-B3E2-5E4FEC80A11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108965</xdr:rowOff>
    </xdr:from>
    <xdr:to>
      <xdr:col>116</xdr:col>
      <xdr:colOff>62864</xdr:colOff>
      <xdr:row>85</xdr:row>
      <xdr:rowOff>72389</xdr:rowOff>
    </xdr:to>
    <xdr:cxnSp macro="">
      <xdr:nvCxnSpPr>
        <xdr:cNvPr id="698" name="直線コネクタ 697">
          <a:extLst>
            <a:ext uri="{FF2B5EF4-FFF2-40B4-BE49-F238E27FC236}">
              <a16:creationId xmlns:a16="http://schemas.microsoft.com/office/drawing/2014/main" id="{43038F5B-EE75-42B4-AE75-DB9D47B2E0E7}"/>
            </a:ext>
          </a:extLst>
        </xdr:cNvPr>
        <xdr:cNvCxnSpPr/>
      </xdr:nvCxnSpPr>
      <xdr:spPr>
        <a:xfrm flipV="1">
          <a:off x="22160864" y="13482065"/>
          <a:ext cx="0" cy="116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76216</xdr:rowOff>
    </xdr:from>
    <xdr:ext cx="469744" cy="259045"/>
    <xdr:sp macro="" textlink="">
      <xdr:nvSpPr>
        <xdr:cNvPr id="699" name="【児童館】&#10;一人当たり面積最小値テキスト">
          <a:extLst>
            <a:ext uri="{FF2B5EF4-FFF2-40B4-BE49-F238E27FC236}">
              <a16:creationId xmlns:a16="http://schemas.microsoft.com/office/drawing/2014/main" id="{99307FFC-FA0E-4AC7-A0E2-AD152B79E797}"/>
            </a:ext>
          </a:extLst>
        </xdr:cNvPr>
        <xdr:cNvSpPr txBox="1"/>
      </xdr:nvSpPr>
      <xdr:spPr>
        <a:xfrm>
          <a:off x="22199600"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72389</xdr:rowOff>
    </xdr:from>
    <xdr:to>
      <xdr:col>116</xdr:col>
      <xdr:colOff>152400</xdr:colOff>
      <xdr:row>85</xdr:row>
      <xdr:rowOff>72389</xdr:rowOff>
    </xdr:to>
    <xdr:cxnSp macro="">
      <xdr:nvCxnSpPr>
        <xdr:cNvPr id="700" name="直線コネクタ 699">
          <a:extLst>
            <a:ext uri="{FF2B5EF4-FFF2-40B4-BE49-F238E27FC236}">
              <a16:creationId xmlns:a16="http://schemas.microsoft.com/office/drawing/2014/main" id="{17660FBE-F314-4557-AAE9-0EFB35EFA968}"/>
            </a:ext>
          </a:extLst>
        </xdr:cNvPr>
        <xdr:cNvCxnSpPr/>
      </xdr:nvCxnSpPr>
      <xdr:spPr>
        <a:xfrm>
          <a:off x="22072600" y="1464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55642</xdr:rowOff>
    </xdr:from>
    <xdr:ext cx="469744" cy="259045"/>
    <xdr:sp macro="" textlink="">
      <xdr:nvSpPr>
        <xdr:cNvPr id="701" name="【児童館】&#10;一人当たり面積最大値テキスト">
          <a:extLst>
            <a:ext uri="{FF2B5EF4-FFF2-40B4-BE49-F238E27FC236}">
              <a16:creationId xmlns:a16="http://schemas.microsoft.com/office/drawing/2014/main" id="{000A506B-2C3A-4FE0-9600-9EB3C6775757}"/>
            </a:ext>
          </a:extLst>
        </xdr:cNvPr>
        <xdr:cNvSpPr txBox="1"/>
      </xdr:nvSpPr>
      <xdr:spPr>
        <a:xfrm>
          <a:off x="22199600" y="1325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108965</xdr:rowOff>
    </xdr:from>
    <xdr:to>
      <xdr:col>116</xdr:col>
      <xdr:colOff>152400</xdr:colOff>
      <xdr:row>78</xdr:row>
      <xdr:rowOff>108965</xdr:rowOff>
    </xdr:to>
    <xdr:cxnSp macro="">
      <xdr:nvCxnSpPr>
        <xdr:cNvPr id="702" name="直線コネクタ 701">
          <a:extLst>
            <a:ext uri="{FF2B5EF4-FFF2-40B4-BE49-F238E27FC236}">
              <a16:creationId xmlns:a16="http://schemas.microsoft.com/office/drawing/2014/main" id="{EF39BD55-12D2-467D-B0D7-5BB2B42CB0A3}"/>
            </a:ext>
          </a:extLst>
        </xdr:cNvPr>
        <xdr:cNvCxnSpPr/>
      </xdr:nvCxnSpPr>
      <xdr:spPr>
        <a:xfrm>
          <a:off x="22072600" y="1348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130319</xdr:rowOff>
    </xdr:from>
    <xdr:ext cx="469744" cy="259045"/>
    <xdr:sp macro="" textlink="">
      <xdr:nvSpPr>
        <xdr:cNvPr id="703" name="【児童館】&#10;一人当たり面積平均値テキスト">
          <a:extLst>
            <a:ext uri="{FF2B5EF4-FFF2-40B4-BE49-F238E27FC236}">
              <a16:creationId xmlns:a16="http://schemas.microsoft.com/office/drawing/2014/main" id="{268AE01A-EB9B-4921-AA0D-E51212A469CD}"/>
            </a:ext>
          </a:extLst>
        </xdr:cNvPr>
        <xdr:cNvSpPr txBox="1"/>
      </xdr:nvSpPr>
      <xdr:spPr>
        <a:xfrm>
          <a:off x="22199600" y="14360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151892</xdr:rowOff>
    </xdr:from>
    <xdr:to>
      <xdr:col>116</xdr:col>
      <xdr:colOff>114300</xdr:colOff>
      <xdr:row>84</xdr:row>
      <xdr:rowOff>82042</xdr:rowOff>
    </xdr:to>
    <xdr:sp macro="" textlink="">
      <xdr:nvSpPr>
        <xdr:cNvPr id="704" name="フローチャート: 判断 703">
          <a:extLst>
            <a:ext uri="{FF2B5EF4-FFF2-40B4-BE49-F238E27FC236}">
              <a16:creationId xmlns:a16="http://schemas.microsoft.com/office/drawing/2014/main" id="{5F17E00B-B461-42A1-8490-641D3592E472}"/>
            </a:ext>
          </a:extLst>
        </xdr:cNvPr>
        <xdr:cNvSpPr/>
      </xdr:nvSpPr>
      <xdr:spPr>
        <a:xfrm>
          <a:off x="221107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12446</xdr:rowOff>
    </xdr:from>
    <xdr:to>
      <xdr:col>112</xdr:col>
      <xdr:colOff>38100</xdr:colOff>
      <xdr:row>84</xdr:row>
      <xdr:rowOff>114046</xdr:rowOff>
    </xdr:to>
    <xdr:sp macro="" textlink="">
      <xdr:nvSpPr>
        <xdr:cNvPr id="705" name="フローチャート: 判断 704">
          <a:extLst>
            <a:ext uri="{FF2B5EF4-FFF2-40B4-BE49-F238E27FC236}">
              <a16:creationId xmlns:a16="http://schemas.microsoft.com/office/drawing/2014/main" id="{9FCA2206-F9DA-49E1-A328-DAF9D43691CF}"/>
            </a:ext>
          </a:extLst>
        </xdr:cNvPr>
        <xdr:cNvSpPr/>
      </xdr:nvSpPr>
      <xdr:spPr>
        <a:xfrm>
          <a:off x="21272500" y="1441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21589</xdr:rowOff>
    </xdr:from>
    <xdr:to>
      <xdr:col>107</xdr:col>
      <xdr:colOff>101600</xdr:colOff>
      <xdr:row>84</xdr:row>
      <xdr:rowOff>123189</xdr:rowOff>
    </xdr:to>
    <xdr:sp macro="" textlink="">
      <xdr:nvSpPr>
        <xdr:cNvPr id="706" name="フローチャート: 判断 705">
          <a:extLst>
            <a:ext uri="{FF2B5EF4-FFF2-40B4-BE49-F238E27FC236}">
              <a16:creationId xmlns:a16="http://schemas.microsoft.com/office/drawing/2014/main" id="{C747D48B-D698-4653-AA6D-F6B3B2CEDF67}"/>
            </a:ext>
          </a:extLst>
        </xdr:cNvPr>
        <xdr:cNvSpPr/>
      </xdr:nvSpPr>
      <xdr:spPr>
        <a:xfrm>
          <a:off x="20383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71882</xdr:rowOff>
    </xdr:from>
    <xdr:to>
      <xdr:col>102</xdr:col>
      <xdr:colOff>165100</xdr:colOff>
      <xdr:row>85</xdr:row>
      <xdr:rowOff>2032</xdr:rowOff>
    </xdr:to>
    <xdr:sp macro="" textlink="">
      <xdr:nvSpPr>
        <xdr:cNvPr id="707" name="フローチャート: 判断 706">
          <a:extLst>
            <a:ext uri="{FF2B5EF4-FFF2-40B4-BE49-F238E27FC236}">
              <a16:creationId xmlns:a16="http://schemas.microsoft.com/office/drawing/2014/main" id="{AE087203-F909-497D-943F-00A6647C8C8A}"/>
            </a:ext>
          </a:extLst>
        </xdr:cNvPr>
        <xdr:cNvSpPr/>
      </xdr:nvSpPr>
      <xdr:spPr>
        <a:xfrm>
          <a:off x="19494500" y="1447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42163</xdr:rowOff>
    </xdr:from>
    <xdr:to>
      <xdr:col>98</xdr:col>
      <xdr:colOff>38100</xdr:colOff>
      <xdr:row>84</xdr:row>
      <xdr:rowOff>143763</xdr:rowOff>
    </xdr:to>
    <xdr:sp macro="" textlink="">
      <xdr:nvSpPr>
        <xdr:cNvPr id="708" name="フローチャート: 判断 707">
          <a:extLst>
            <a:ext uri="{FF2B5EF4-FFF2-40B4-BE49-F238E27FC236}">
              <a16:creationId xmlns:a16="http://schemas.microsoft.com/office/drawing/2014/main" id="{ED3B23CB-DAE4-44EC-B5F1-846EC3AEBC91}"/>
            </a:ext>
          </a:extLst>
        </xdr:cNvPr>
        <xdr:cNvSpPr/>
      </xdr:nvSpPr>
      <xdr:spPr>
        <a:xfrm>
          <a:off x="18605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27F3003A-5062-4744-A9A7-92232A4DD04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0E49C164-051D-4509-A8E8-8630AF5D6FB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5B460E21-F0A8-4058-AFEE-7354EFB00A0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1B0E150B-4AE5-4D4A-9D45-D4891089761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84FAB22E-F32C-4797-8BFF-E7151B8DDF1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58165</xdr:rowOff>
    </xdr:from>
    <xdr:to>
      <xdr:col>116</xdr:col>
      <xdr:colOff>114300</xdr:colOff>
      <xdr:row>78</xdr:row>
      <xdr:rowOff>159765</xdr:rowOff>
    </xdr:to>
    <xdr:sp macro="" textlink="">
      <xdr:nvSpPr>
        <xdr:cNvPr id="714" name="楕円 713">
          <a:extLst>
            <a:ext uri="{FF2B5EF4-FFF2-40B4-BE49-F238E27FC236}">
              <a16:creationId xmlns:a16="http://schemas.microsoft.com/office/drawing/2014/main" id="{5987C51D-89DF-424F-9BFC-088B50C4558F}"/>
            </a:ext>
          </a:extLst>
        </xdr:cNvPr>
        <xdr:cNvSpPr/>
      </xdr:nvSpPr>
      <xdr:spPr>
        <a:xfrm>
          <a:off x="22110700" y="1343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11192</xdr:rowOff>
    </xdr:from>
    <xdr:ext cx="469744" cy="259045"/>
    <xdr:sp macro="" textlink="">
      <xdr:nvSpPr>
        <xdr:cNvPr id="715" name="【児童館】&#10;一人当たり面積該当値テキスト">
          <a:extLst>
            <a:ext uri="{FF2B5EF4-FFF2-40B4-BE49-F238E27FC236}">
              <a16:creationId xmlns:a16="http://schemas.microsoft.com/office/drawing/2014/main" id="{9EC12FB0-3FD8-45F3-88EB-9F32134EB7F2}"/>
            </a:ext>
          </a:extLst>
        </xdr:cNvPr>
        <xdr:cNvSpPr txBox="1"/>
      </xdr:nvSpPr>
      <xdr:spPr>
        <a:xfrm>
          <a:off x="22199600" y="1338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67311</xdr:rowOff>
    </xdr:from>
    <xdr:to>
      <xdr:col>112</xdr:col>
      <xdr:colOff>38100</xdr:colOff>
      <xdr:row>78</xdr:row>
      <xdr:rowOff>168911</xdr:rowOff>
    </xdr:to>
    <xdr:sp macro="" textlink="">
      <xdr:nvSpPr>
        <xdr:cNvPr id="716" name="楕円 715">
          <a:extLst>
            <a:ext uri="{FF2B5EF4-FFF2-40B4-BE49-F238E27FC236}">
              <a16:creationId xmlns:a16="http://schemas.microsoft.com/office/drawing/2014/main" id="{623F8B07-C79D-4B66-BC6A-D020E712A42A}"/>
            </a:ext>
          </a:extLst>
        </xdr:cNvPr>
        <xdr:cNvSpPr/>
      </xdr:nvSpPr>
      <xdr:spPr>
        <a:xfrm>
          <a:off x="21272500" y="1344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108965</xdr:rowOff>
    </xdr:from>
    <xdr:to>
      <xdr:col>116</xdr:col>
      <xdr:colOff>63500</xdr:colOff>
      <xdr:row>78</xdr:row>
      <xdr:rowOff>118111</xdr:rowOff>
    </xdr:to>
    <xdr:cxnSp macro="">
      <xdr:nvCxnSpPr>
        <xdr:cNvPr id="717" name="直線コネクタ 716">
          <a:extLst>
            <a:ext uri="{FF2B5EF4-FFF2-40B4-BE49-F238E27FC236}">
              <a16:creationId xmlns:a16="http://schemas.microsoft.com/office/drawing/2014/main" id="{5B3A51A4-4967-4727-8498-77DA25FCBD6B}"/>
            </a:ext>
          </a:extLst>
        </xdr:cNvPr>
        <xdr:cNvCxnSpPr/>
      </xdr:nvCxnSpPr>
      <xdr:spPr>
        <a:xfrm flipV="1">
          <a:off x="21323300" y="13482065"/>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106172</xdr:rowOff>
    </xdr:from>
    <xdr:to>
      <xdr:col>107</xdr:col>
      <xdr:colOff>101600</xdr:colOff>
      <xdr:row>79</xdr:row>
      <xdr:rowOff>36322</xdr:rowOff>
    </xdr:to>
    <xdr:sp macro="" textlink="">
      <xdr:nvSpPr>
        <xdr:cNvPr id="718" name="楕円 717">
          <a:extLst>
            <a:ext uri="{FF2B5EF4-FFF2-40B4-BE49-F238E27FC236}">
              <a16:creationId xmlns:a16="http://schemas.microsoft.com/office/drawing/2014/main" id="{C3624D3D-3625-478C-BAFB-BE28EB498B84}"/>
            </a:ext>
          </a:extLst>
        </xdr:cNvPr>
        <xdr:cNvSpPr/>
      </xdr:nvSpPr>
      <xdr:spPr>
        <a:xfrm>
          <a:off x="20383500" y="1347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118111</xdr:rowOff>
    </xdr:from>
    <xdr:to>
      <xdr:col>111</xdr:col>
      <xdr:colOff>177800</xdr:colOff>
      <xdr:row>78</xdr:row>
      <xdr:rowOff>156972</xdr:rowOff>
    </xdr:to>
    <xdr:cxnSp macro="">
      <xdr:nvCxnSpPr>
        <xdr:cNvPr id="719" name="直線コネクタ 718">
          <a:extLst>
            <a:ext uri="{FF2B5EF4-FFF2-40B4-BE49-F238E27FC236}">
              <a16:creationId xmlns:a16="http://schemas.microsoft.com/office/drawing/2014/main" id="{5961E883-79E1-4B6D-8361-2BCB9E67300F}"/>
            </a:ext>
          </a:extLst>
        </xdr:cNvPr>
        <xdr:cNvCxnSpPr/>
      </xdr:nvCxnSpPr>
      <xdr:spPr>
        <a:xfrm flipV="1">
          <a:off x="20434300" y="13491211"/>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135889</xdr:rowOff>
    </xdr:from>
    <xdr:to>
      <xdr:col>102</xdr:col>
      <xdr:colOff>165100</xdr:colOff>
      <xdr:row>79</xdr:row>
      <xdr:rowOff>66039</xdr:rowOff>
    </xdr:to>
    <xdr:sp macro="" textlink="">
      <xdr:nvSpPr>
        <xdr:cNvPr id="720" name="楕円 719">
          <a:extLst>
            <a:ext uri="{FF2B5EF4-FFF2-40B4-BE49-F238E27FC236}">
              <a16:creationId xmlns:a16="http://schemas.microsoft.com/office/drawing/2014/main" id="{AEFB9F50-AEF5-476E-9BFB-C0E02F6D910E}"/>
            </a:ext>
          </a:extLst>
        </xdr:cNvPr>
        <xdr:cNvSpPr/>
      </xdr:nvSpPr>
      <xdr:spPr>
        <a:xfrm>
          <a:off x="19494500" y="1350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156972</xdr:rowOff>
    </xdr:from>
    <xdr:to>
      <xdr:col>107</xdr:col>
      <xdr:colOff>50800</xdr:colOff>
      <xdr:row>79</xdr:row>
      <xdr:rowOff>15239</xdr:rowOff>
    </xdr:to>
    <xdr:cxnSp macro="">
      <xdr:nvCxnSpPr>
        <xdr:cNvPr id="721" name="直線コネクタ 720">
          <a:extLst>
            <a:ext uri="{FF2B5EF4-FFF2-40B4-BE49-F238E27FC236}">
              <a16:creationId xmlns:a16="http://schemas.microsoft.com/office/drawing/2014/main" id="{AED2276D-C182-4D1B-9F03-C136C63CB4A9}"/>
            </a:ext>
          </a:extLst>
        </xdr:cNvPr>
        <xdr:cNvCxnSpPr/>
      </xdr:nvCxnSpPr>
      <xdr:spPr>
        <a:xfrm flipV="1">
          <a:off x="19545300" y="13530072"/>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10161</xdr:rowOff>
    </xdr:from>
    <xdr:to>
      <xdr:col>98</xdr:col>
      <xdr:colOff>38100</xdr:colOff>
      <xdr:row>79</xdr:row>
      <xdr:rowOff>111761</xdr:rowOff>
    </xdr:to>
    <xdr:sp macro="" textlink="">
      <xdr:nvSpPr>
        <xdr:cNvPr id="722" name="楕円 721">
          <a:extLst>
            <a:ext uri="{FF2B5EF4-FFF2-40B4-BE49-F238E27FC236}">
              <a16:creationId xmlns:a16="http://schemas.microsoft.com/office/drawing/2014/main" id="{95880631-748A-4B2A-AF7A-3E4D66D6E5FC}"/>
            </a:ext>
          </a:extLst>
        </xdr:cNvPr>
        <xdr:cNvSpPr/>
      </xdr:nvSpPr>
      <xdr:spPr>
        <a:xfrm>
          <a:off x="18605500" y="1355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15239</xdr:rowOff>
    </xdr:from>
    <xdr:to>
      <xdr:col>102</xdr:col>
      <xdr:colOff>114300</xdr:colOff>
      <xdr:row>79</xdr:row>
      <xdr:rowOff>60961</xdr:rowOff>
    </xdr:to>
    <xdr:cxnSp macro="">
      <xdr:nvCxnSpPr>
        <xdr:cNvPr id="723" name="直線コネクタ 722">
          <a:extLst>
            <a:ext uri="{FF2B5EF4-FFF2-40B4-BE49-F238E27FC236}">
              <a16:creationId xmlns:a16="http://schemas.microsoft.com/office/drawing/2014/main" id="{1C7C4F00-CAD7-4AE7-815D-46BE9929F4C2}"/>
            </a:ext>
          </a:extLst>
        </xdr:cNvPr>
        <xdr:cNvCxnSpPr/>
      </xdr:nvCxnSpPr>
      <xdr:spPr>
        <a:xfrm flipV="1">
          <a:off x="18656300" y="135597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105173</xdr:rowOff>
    </xdr:from>
    <xdr:ext cx="469744" cy="259045"/>
    <xdr:sp macro="" textlink="">
      <xdr:nvSpPr>
        <xdr:cNvPr id="724" name="n_1aveValue【児童館】&#10;一人当たり面積">
          <a:extLst>
            <a:ext uri="{FF2B5EF4-FFF2-40B4-BE49-F238E27FC236}">
              <a16:creationId xmlns:a16="http://schemas.microsoft.com/office/drawing/2014/main" id="{51D5EE5E-0A09-4851-B60E-9C8FBF2CAD57}"/>
            </a:ext>
          </a:extLst>
        </xdr:cNvPr>
        <xdr:cNvSpPr txBox="1"/>
      </xdr:nvSpPr>
      <xdr:spPr>
        <a:xfrm>
          <a:off x="21075727" y="1450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114316</xdr:rowOff>
    </xdr:from>
    <xdr:ext cx="469744" cy="259045"/>
    <xdr:sp macro="" textlink="">
      <xdr:nvSpPr>
        <xdr:cNvPr id="725" name="n_2aveValue【児童館】&#10;一人当たり面積">
          <a:extLst>
            <a:ext uri="{FF2B5EF4-FFF2-40B4-BE49-F238E27FC236}">
              <a16:creationId xmlns:a16="http://schemas.microsoft.com/office/drawing/2014/main" id="{14957F47-DE20-4777-8D96-95AC17724900}"/>
            </a:ext>
          </a:extLst>
        </xdr:cNvPr>
        <xdr:cNvSpPr txBox="1"/>
      </xdr:nvSpPr>
      <xdr:spPr>
        <a:xfrm>
          <a:off x="20199427" y="1451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164609</xdr:rowOff>
    </xdr:from>
    <xdr:ext cx="469744" cy="259045"/>
    <xdr:sp macro="" textlink="">
      <xdr:nvSpPr>
        <xdr:cNvPr id="726" name="n_3aveValue【児童館】&#10;一人当たり面積">
          <a:extLst>
            <a:ext uri="{FF2B5EF4-FFF2-40B4-BE49-F238E27FC236}">
              <a16:creationId xmlns:a16="http://schemas.microsoft.com/office/drawing/2014/main" id="{E3063040-592F-4183-A1A0-D2771043CB2F}"/>
            </a:ext>
          </a:extLst>
        </xdr:cNvPr>
        <xdr:cNvSpPr txBox="1"/>
      </xdr:nvSpPr>
      <xdr:spPr>
        <a:xfrm>
          <a:off x="19310427" y="1456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134890</xdr:rowOff>
    </xdr:from>
    <xdr:ext cx="469744" cy="259045"/>
    <xdr:sp macro="" textlink="">
      <xdr:nvSpPr>
        <xdr:cNvPr id="727" name="n_4aveValue【児童館】&#10;一人当たり面積">
          <a:extLst>
            <a:ext uri="{FF2B5EF4-FFF2-40B4-BE49-F238E27FC236}">
              <a16:creationId xmlns:a16="http://schemas.microsoft.com/office/drawing/2014/main" id="{78834733-D1CB-4110-963C-2C40ABD78A23}"/>
            </a:ext>
          </a:extLst>
        </xdr:cNvPr>
        <xdr:cNvSpPr txBox="1"/>
      </xdr:nvSpPr>
      <xdr:spPr>
        <a:xfrm>
          <a:off x="18421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13988</xdr:rowOff>
    </xdr:from>
    <xdr:ext cx="469744" cy="259045"/>
    <xdr:sp macro="" textlink="">
      <xdr:nvSpPr>
        <xdr:cNvPr id="728" name="n_1mainValue【児童館】&#10;一人当たり面積">
          <a:extLst>
            <a:ext uri="{FF2B5EF4-FFF2-40B4-BE49-F238E27FC236}">
              <a16:creationId xmlns:a16="http://schemas.microsoft.com/office/drawing/2014/main" id="{289D9A14-C293-4FF3-BC05-CFF463D5B2B2}"/>
            </a:ext>
          </a:extLst>
        </xdr:cNvPr>
        <xdr:cNvSpPr txBox="1"/>
      </xdr:nvSpPr>
      <xdr:spPr>
        <a:xfrm>
          <a:off x="21075727" y="1321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52849</xdr:rowOff>
    </xdr:from>
    <xdr:ext cx="469744" cy="259045"/>
    <xdr:sp macro="" textlink="">
      <xdr:nvSpPr>
        <xdr:cNvPr id="729" name="n_2mainValue【児童館】&#10;一人当たり面積">
          <a:extLst>
            <a:ext uri="{FF2B5EF4-FFF2-40B4-BE49-F238E27FC236}">
              <a16:creationId xmlns:a16="http://schemas.microsoft.com/office/drawing/2014/main" id="{BBD38E41-6626-4DB2-A4A6-183B7262C64F}"/>
            </a:ext>
          </a:extLst>
        </xdr:cNvPr>
        <xdr:cNvSpPr txBox="1"/>
      </xdr:nvSpPr>
      <xdr:spPr>
        <a:xfrm>
          <a:off x="20199427" y="1325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82566</xdr:rowOff>
    </xdr:from>
    <xdr:ext cx="469744" cy="259045"/>
    <xdr:sp macro="" textlink="">
      <xdr:nvSpPr>
        <xdr:cNvPr id="730" name="n_3mainValue【児童館】&#10;一人当たり面積">
          <a:extLst>
            <a:ext uri="{FF2B5EF4-FFF2-40B4-BE49-F238E27FC236}">
              <a16:creationId xmlns:a16="http://schemas.microsoft.com/office/drawing/2014/main" id="{F8195D04-FD48-4AE8-9963-41D1347EAEE6}"/>
            </a:ext>
          </a:extLst>
        </xdr:cNvPr>
        <xdr:cNvSpPr txBox="1"/>
      </xdr:nvSpPr>
      <xdr:spPr>
        <a:xfrm>
          <a:off x="19310427" y="1328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128288</xdr:rowOff>
    </xdr:from>
    <xdr:ext cx="469744" cy="259045"/>
    <xdr:sp macro="" textlink="">
      <xdr:nvSpPr>
        <xdr:cNvPr id="731" name="n_4mainValue【児童館】&#10;一人当たり面積">
          <a:extLst>
            <a:ext uri="{FF2B5EF4-FFF2-40B4-BE49-F238E27FC236}">
              <a16:creationId xmlns:a16="http://schemas.microsoft.com/office/drawing/2014/main" id="{A7A96504-8471-42DA-BC13-6FD0EF8DBA57}"/>
            </a:ext>
          </a:extLst>
        </xdr:cNvPr>
        <xdr:cNvSpPr txBox="1"/>
      </xdr:nvSpPr>
      <xdr:spPr>
        <a:xfrm>
          <a:off x="18421427" y="1332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86324801-D687-4B98-95AD-46039BF6E32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AF03D952-82FE-466B-BBA8-5F6201315B1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5C83F747-2191-4497-ADB6-77B5CB1DA63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5A333EB2-0BCB-4468-90C3-B6B0FA7F3D2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9E5DB9D9-6C51-4559-A76D-4305ABA3F8C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DD162EA3-2C96-42E6-83C9-B705141DB09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32D2ED3E-15FD-42C1-A924-C9AFC0BE424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F7F6F4B8-680A-48D0-90C7-412BFE8F890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88E8F68A-9739-44E6-B8CC-CA69FB9215E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F8CC7FF9-CF1F-4B32-9ACC-78FC0A6F8F2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47BA4850-DDC7-487F-942D-35353B9993F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3" name="直線コネクタ 742">
          <a:extLst>
            <a:ext uri="{FF2B5EF4-FFF2-40B4-BE49-F238E27FC236}">
              <a16:creationId xmlns:a16="http://schemas.microsoft.com/office/drawing/2014/main" id="{FC7D8251-6F29-4ADF-BFDB-BC275043A0D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4" name="テキスト ボックス 743">
          <a:extLst>
            <a:ext uri="{FF2B5EF4-FFF2-40B4-BE49-F238E27FC236}">
              <a16:creationId xmlns:a16="http://schemas.microsoft.com/office/drawing/2014/main" id="{460E3C74-3093-4888-9C3B-B943E9ECD1B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5" name="直線コネクタ 744">
          <a:extLst>
            <a:ext uri="{FF2B5EF4-FFF2-40B4-BE49-F238E27FC236}">
              <a16:creationId xmlns:a16="http://schemas.microsoft.com/office/drawing/2014/main" id="{FBBF5244-F067-47FE-BD1D-D07DCCD939D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6" name="テキスト ボックス 745">
          <a:extLst>
            <a:ext uri="{FF2B5EF4-FFF2-40B4-BE49-F238E27FC236}">
              <a16:creationId xmlns:a16="http://schemas.microsoft.com/office/drawing/2014/main" id="{86A782E0-FD35-498A-8537-2D36F322305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7" name="直線コネクタ 746">
          <a:extLst>
            <a:ext uri="{FF2B5EF4-FFF2-40B4-BE49-F238E27FC236}">
              <a16:creationId xmlns:a16="http://schemas.microsoft.com/office/drawing/2014/main" id="{41C8309F-FFE5-4B7D-9A11-B66F86F7DDD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8" name="テキスト ボックス 747">
          <a:extLst>
            <a:ext uri="{FF2B5EF4-FFF2-40B4-BE49-F238E27FC236}">
              <a16:creationId xmlns:a16="http://schemas.microsoft.com/office/drawing/2014/main" id="{AEEACA94-9840-48B4-8CB2-B555EE404E1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9" name="直線コネクタ 748">
          <a:extLst>
            <a:ext uri="{FF2B5EF4-FFF2-40B4-BE49-F238E27FC236}">
              <a16:creationId xmlns:a16="http://schemas.microsoft.com/office/drawing/2014/main" id="{C9B3EF2E-96A4-41B6-A388-1D2E1256728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0" name="テキスト ボックス 749">
          <a:extLst>
            <a:ext uri="{FF2B5EF4-FFF2-40B4-BE49-F238E27FC236}">
              <a16:creationId xmlns:a16="http://schemas.microsoft.com/office/drawing/2014/main" id="{331AC4B8-EADA-459A-B2A4-61774244B38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1" name="直線コネクタ 750">
          <a:extLst>
            <a:ext uri="{FF2B5EF4-FFF2-40B4-BE49-F238E27FC236}">
              <a16:creationId xmlns:a16="http://schemas.microsoft.com/office/drawing/2014/main" id="{A3478FF1-F9E7-4A09-91AC-C9D31C75AD3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2" name="テキスト ボックス 751">
          <a:extLst>
            <a:ext uri="{FF2B5EF4-FFF2-40B4-BE49-F238E27FC236}">
              <a16:creationId xmlns:a16="http://schemas.microsoft.com/office/drawing/2014/main" id="{7F5974C6-D391-44B7-B980-97819B9B26F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3" name="直線コネクタ 752">
          <a:extLst>
            <a:ext uri="{FF2B5EF4-FFF2-40B4-BE49-F238E27FC236}">
              <a16:creationId xmlns:a16="http://schemas.microsoft.com/office/drawing/2014/main" id="{8FD9E94D-04DF-4C35-8D70-79F10E59843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4" name="テキスト ボックス 753">
          <a:extLst>
            <a:ext uri="{FF2B5EF4-FFF2-40B4-BE49-F238E27FC236}">
              <a16:creationId xmlns:a16="http://schemas.microsoft.com/office/drawing/2014/main" id="{3A188340-8AD9-4231-8E66-DB32954F641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a:extLst>
            <a:ext uri="{FF2B5EF4-FFF2-40B4-BE49-F238E27FC236}">
              <a16:creationId xmlns:a16="http://schemas.microsoft.com/office/drawing/2014/main" id="{F8A3BC87-88E0-4A4E-9DC0-473A2A4B475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a:extLst>
            <a:ext uri="{FF2B5EF4-FFF2-40B4-BE49-F238E27FC236}">
              <a16:creationId xmlns:a16="http://schemas.microsoft.com/office/drawing/2014/main" id="{4C3069C9-173B-4F81-89E4-BB67DB059CE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69669</xdr:rowOff>
    </xdr:from>
    <xdr:to>
      <xdr:col>85</xdr:col>
      <xdr:colOff>126364</xdr:colOff>
      <xdr:row>109</xdr:row>
      <xdr:rowOff>35379</xdr:rowOff>
    </xdr:to>
    <xdr:cxnSp macro="">
      <xdr:nvCxnSpPr>
        <xdr:cNvPr id="757" name="直線コネクタ 756">
          <a:extLst>
            <a:ext uri="{FF2B5EF4-FFF2-40B4-BE49-F238E27FC236}">
              <a16:creationId xmlns:a16="http://schemas.microsoft.com/office/drawing/2014/main" id="{6B3FA2B1-8F2F-43AF-B59D-0E51D4B977FB}"/>
            </a:ext>
          </a:extLst>
        </xdr:cNvPr>
        <xdr:cNvCxnSpPr/>
      </xdr:nvCxnSpPr>
      <xdr:spPr>
        <a:xfrm flipV="1">
          <a:off x="16318864"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8" name="【公民館】&#10;有形固定資産減価償却率最小値テキスト">
          <a:extLst>
            <a:ext uri="{FF2B5EF4-FFF2-40B4-BE49-F238E27FC236}">
              <a16:creationId xmlns:a16="http://schemas.microsoft.com/office/drawing/2014/main" id="{75BF69A7-2F8B-4CE0-87F4-A5A5579D09FB}"/>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59" name="直線コネクタ 758">
          <a:extLst>
            <a:ext uri="{FF2B5EF4-FFF2-40B4-BE49-F238E27FC236}">
              <a16:creationId xmlns:a16="http://schemas.microsoft.com/office/drawing/2014/main" id="{1269EA4F-BADE-4994-A75B-4983B3E7648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16346</xdr:rowOff>
    </xdr:from>
    <xdr:ext cx="340478" cy="259045"/>
    <xdr:sp macro="" textlink="">
      <xdr:nvSpPr>
        <xdr:cNvPr id="760" name="【公民館】&#10;有形固定資産減価償却率最大値テキスト">
          <a:extLst>
            <a:ext uri="{FF2B5EF4-FFF2-40B4-BE49-F238E27FC236}">
              <a16:creationId xmlns:a16="http://schemas.microsoft.com/office/drawing/2014/main" id="{A4B299B3-4C26-4B1D-96C1-C8AD293AAF90}"/>
            </a:ext>
          </a:extLst>
        </xdr:cNvPr>
        <xdr:cNvSpPr txBox="1"/>
      </xdr:nvSpPr>
      <xdr:spPr>
        <a:xfrm>
          <a:off x="16357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69669</xdr:rowOff>
    </xdr:from>
    <xdr:to>
      <xdr:col>86</xdr:col>
      <xdr:colOff>25400</xdr:colOff>
      <xdr:row>100</xdr:row>
      <xdr:rowOff>69669</xdr:rowOff>
    </xdr:to>
    <xdr:cxnSp macro="">
      <xdr:nvCxnSpPr>
        <xdr:cNvPr id="761" name="直線コネクタ 760">
          <a:extLst>
            <a:ext uri="{FF2B5EF4-FFF2-40B4-BE49-F238E27FC236}">
              <a16:creationId xmlns:a16="http://schemas.microsoft.com/office/drawing/2014/main" id="{C3BA265A-1323-4132-84C2-E21743130492}"/>
            </a:ext>
          </a:extLst>
        </xdr:cNvPr>
        <xdr:cNvCxnSpPr/>
      </xdr:nvCxnSpPr>
      <xdr:spPr>
        <a:xfrm>
          <a:off x="16230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74403</xdr:rowOff>
    </xdr:from>
    <xdr:ext cx="405111" cy="259045"/>
    <xdr:sp macro="" textlink="">
      <xdr:nvSpPr>
        <xdr:cNvPr id="762" name="【公民館】&#10;有形固定資産減価償却率平均値テキスト">
          <a:extLst>
            <a:ext uri="{FF2B5EF4-FFF2-40B4-BE49-F238E27FC236}">
              <a16:creationId xmlns:a16="http://schemas.microsoft.com/office/drawing/2014/main" id="{6B12986C-ED36-4004-934B-9EA9919BC2B0}"/>
            </a:ext>
          </a:extLst>
        </xdr:cNvPr>
        <xdr:cNvSpPr txBox="1"/>
      </xdr:nvSpPr>
      <xdr:spPr>
        <a:xfrm>
          <a:off x="16357600" y="17905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51526</xdr:rowOff>
    </xdr:from>
    <xdr:to>
      <xdr:col>85</xdr:col>
      <xdr:colOff>177800</xdr:colOff>
      <xdr:row>105</xdr:row>
      <xdr:rowOff>153126</xdr:rowOff>
    </xdr:to>
    <xdr:sp macro="" textlink="">
      <xdr:nvSpPr>
        <xdr:cNvPr id="763" name="フローチャート: 判断 762">
          <a:extLst>
            <a:ext uri="{FF2B5EF4-FFF2-40B4-BE49-F238E27FC236}">
              <a16:creationId xmlns:a16="http://schemas.microsoft.com/office/drawing/2014/main" id="{14CD0232-F68D-4FB9-B3F5-DAE149CA5381}"/>
            </a:ext>
          </a:extLst>
        </xdr:cNvPr>
        <xdr:cNvSpPr/>
      </xdr:nvSpPr>
      <xdr:spPr>
        <a:xfrm>
          <a:off x="16268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152763</xdr:rowOff>
    </xdr:from>
    <xdr:to>
      <xdr:col>81</xdr:col>
      <xdr:colOff>101600</xdr:colOff>
      <xdr:row>106</xdr:row>
      <xdr:rowOff>82913</xdr:rowOff>
    </xdr:to>
    <xdr:sp macro="" textlink="">
      <xdr:nvSpPr>
        <xdr:cNvPr id="764" name="フローチャート: 判断 763">
          <a:extLst>
            <a:ext uri="{FF2B5EF4-FFF2-40B4-BE49-F238E27FC236}">
              <a16:creationId xmlns:a16="http://schemas.microsoft.com/office/drawing/2014/main" id="{3A40CBCE-79BB-4429-9516-09E72FADD84B}"/>
            </a:ext>
          </a:extLst>
        </xdr:cNvPr>
        <xdr:cNvSpPr/>
      </xdr:nvSpPr>
      <xdr:spPr>
        <a:xfrm>
          <a:off x="15430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765" name="フローチャート: 判断 764">
          <a:extLst>
            <a:ext uri="{FF2B5EF4-FFF2-40B4-BE49-F238E27FC236}">
              <a16:creationId xmlns:a16="http://schemas.microsoft.com/office/drawing/2014/main" id="{72980A24-8859-4617-A071-2AC138459F32}"/>
            </a:ext>
          </a:extLst>
        </xdr:cNvPr>
        <xdr:cNvSpPr/>
      </xdr:nvSpPr>
      <xdr:spPr>
        <a:xfrm>
          <a:off x="14541500" y="1814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15602</xdr:rowOff>
    </xdr:from>
    <xdr:to>
      <xdr:col>72</xdr:col>
      <xdr:colOff>38100</xdr:colOff>
      <xdr:row>106</xdr:row>
      <xdr:rowOff>117202</xdr:rowOff>
    </xdr:to>
    <xdr:sp macro="" textlink="">
      <xdr:nvSpPr>
        <xdr:cNvPr id="766" name="フローチャート: 判断 765">
          <a:extLst>
            <a:ext uri="{FF2B5EF4-FFF2-40B4-BE49-F238E27FC236}">
              <a16:creationId xmlns:a16="http://schemas.microsoft.com/office/drawing/2014/main" id="{886C6C61-9F1B-40A5-8C72-7533828FF07D}"/>
            </a:ext>
          </a:extLst>
        </xdr:cNvPr>
        <xdr:cNvSpPr/>
      </xdr:nvSpPr>
      <xdr:spPr>
        <a:xfrm>
          <a:off x="13652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102144</xdr:rowOff>
    </xdr:from>
    <xdr:to>
      <xdr:col>67</xdr:col>
      <xdr:colOff>101600</xdr:colOff>
      <xdr:row>106</xdr:row>
      <xdr:rowOff>32294</xdr:rowOff>
    </xdr:to>
    <xdr:sp macro="" textlink="">
      <xdr:nvSpPr>
        <xdr:cNvPr id="767" name="フローチャート: 判断 766">
          <a:extLst>
            <a:ext uri="{FF2B5EF4-FFF2-40B4-BE49-F238E27FC236}">
              <a16:creationId xmlns:a16="http://schemas.microsoft.com/office/drawing/2014/main" id="{94F077F0-DE68-48CD-9F04-E3C804506B8D}"/>
            </a:ext>
          </a:extLst>
        </xdr:cNvPr>
        <xdr:cNvSpPr/>
      </xdr:nvSpPr>
      <xdr:spPr>
        <a:xfrm>
          <a:off x="1276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9E033882-1518-4424-B77E-463AA61E6D2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23D5EF08-6731-424E-9AE9-56B710CE2E2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D9938490-F207-4A2F-9CC8-CABF8CE99F6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A62A51E9-2E57-48A0-913D-13CCC81E27E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41FA2F2-74AC-4504-93CE-52CE44FEDED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82550</xdr:rowOff>
    </xdr:from>
    <xdr:to>
      <xdr:col>85</xdr:col>
      <xdr:colOff>177800</xdr:colOff>
      <xdr:row>106</xdr:row>
      <xdr:rowOff>12700</xdr:rowOff>
    </xdr:to>
    <xdr:sp macro="" textlink="">
      <xdr:nvSpPr>
        <xdr:cNvPr id="773" name="楕円 772">
          <a:extLst>
            <a:ext uri="{FF2B5EF4-FFF2-40B4-BE49-F238E27FC236}">
              <a16:creationId xmlns:a16="http://schemas.microsoft.com/office/drawing/2014/main" id="{7A8D6213-0442-4CA0-938A-00BC0EB589BB}"/>
            </a:ext>
          </a:extLst>
        </xdr:cNvPr>
        <xdr:cNvSpPr/>
      </xdr:nvSpPr>
      <xdr:spPr>
        <a:xfrm>
          <a:off x="16268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60977</xdr:rowOff>
    </xdr:from>
    <xdr:ext cx="405111" cy="259045"/>
    <xdr:sp macro="" textlink="">
      <xdr:nvSpPr>
        <xdr:cNvPr id="774" name="【公民館】&#10;有形固定資産減価償却率該当値テキスト">
          <a:extLst>
            <a:ext uri="{FF2B5EF4-FFF2-40B4-BE49-F238E27FC236}">
              <a16:creationId xmlns:a16="http://schemas.microsoft.com/office/drawing/2014/main" id="{7288306F-31D6-4A12-9BF3-029886D54551}"/>
            </a:ext>
          </a:extLst>
        </xdr:cNvPr>
        <xdr:cNvSpPr txBox="1"/>
      </xdr:nvSpPr>
      <xdr:spPr>
        <a:xfrm>
          <a:off x="16357600"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49893</xdr:rowOff>
    </xdr:from>
    <xdr:to>
      <xdr:col>81</xdr:col>
      <xdr:colOff>101600</xdr:colOff>
      <xdr:row>105</xdr:row>
      <xdr:rowOff>151493</xdr:rowOff>
    </xdr:to>
    <xdr:sp macro="" textlink="">
      <xdr:nvSpPr>
        <xdr:cNvPr id="775" name="楕円 774">
          <a:extLst>
            <a:ext uri="{FF2B5EF4-FFF2-40B4-BE49-F238E27FC236}">
              <a16:creationId xmlns:a16="http://schemas.microsoft.com/office/drawing/2014/main" id="{057A6544-DC41-4675-A503-EEF0E33DE929}"/>
            </a:ext>
          </a:extLst>
        </xdr:cNvPr>
        <xdr:cNvSpPr/>
      </xdr:nvSpPr>
      <xdr:spPr>
        <a:xfrm>
          <a:off x="15430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100693</xdr:rowOff>
    </xdr:from>
    <xdr:to>
      <xdr:col>85</xdr:col>
      <xdr:colOff>127000</xdr:colOff>
      <xdr:row>105</xdr:row>
      <xdr:rowOff>133350</xdr:rowOff>
    </xdr:to>
    <xdr:cxnSp macro="">
      <xdr:nvCxnSpPr>
        <xdr:cNvPr id="776" name="直線コネクタ 775">
          <a:extLst>
            <a:ext uri="{FF2B5EF4-FFF2-40B4-BE49-F238E27FC236}">
              <a16:creationId xmlns:a16="http://schemas.microsoft.com/office/drawing/2014/main" id="{B1473FF7-AAF6-401F-A86F-4C92AC8A6ECF}"/>
            </a:ext>
          </a:extLst>
        </xdr:cNvPr>
        <xdr:cNvCxnSpPr/>
      </xdr:nvCxnSpPr>
      <xdr:spPr>
        <a:xfrm>
          <a:off x="15481300" y="181029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17236</xdr:rowOff>
    </xdr:from>
    <xdr:to>
      <xdr:col>76</xdr:col>
      <xdr:colOff>165100</xdr:colOff>
      <xdr:row>105</xdr:row>
      <xdr:rowOff>118836</xdr:rowOff>
    </xdr:to>
    <xdr:sp macro="" textlink="">
      <xdr:nvSpPr>
        <xdr:cNvPr id="777" name="楕円 776">
          <a:extLst>
            <a:ext uri="{FF2B5EF4-FFF2-40B4-BE49-F238E27FC236}">
              <a16:creationId xmlns:a16="http://schemas.microsoft.com/office/drawing/2014/main" id="{8B238A0E-0F02-488A-8918-6FC6B5E7D146}"/>
            </a:ext>
          </a:extLst>
        </xdr:cNvPr>
        <xdr:cNvSpPr/>
      </xdr:nvSpPr>
      <xdr:spPr>
        <a:xfrm>
          <a:off x="14541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68036</xdr:rowOff>
    </xdr:from>
    <xdr:to>
      <xdr:col>81</xdr:col>
      <xdr:colOff>50800</xdr:colOff>
      <xdr:row>105</xdr:row>
      <xdr:rowOff>100693</xdr:rowOff>
    </xdr:to>
    <xdr:cxnSp macro="">
      <xdr:nvCxnSpPr>
        <xdr:cNvPr id="778" name="直線コネクタ 777">
          <a:extLst>
            <a:ext uri="{FF2B5EF4-FFF2-40B4-BE49-F238E27FC236}">
              <a16:creationId xmlns:a16="http://schemas.microsoft.com/office/drawing/2014/main" id="{4F8427F6-1190-4952-9622-AE7CF45B833F}"/>
            </a:ext>
          </a:extLst>
        </xdr:cNvPr>
        <xdr:cNvCxnSpPr/>
      </xdr:nvCxnSpPr>
      <xdr:spPr>
        <a:xfrm>
          <a:off x="14592300" y="180702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156029</xdr:rowOff>
    </xdr:from>
    <xdr:to>
      <xdr:col>72</xdr:col>
      <xdr:colOff>38100</xdr:colOff>
      <xdr:row>105</xdr:row>
      <xdr:rowOff>86179</xdr:rowOff>
    </xdr:to>
    <xdr:sp macro="" textlink="">
      <xdr:nvSpPr>
        <xdr:cNvPr id="779" name="楕円 778">
          <a:extLst>
            <a:ext uri="{FF2B5EF4-FFF2-40B4-BE49-F238E27FC236}">
              <a16:creationId xmlns:a16="http://schemas.microsoft.com/office/drawing/2014/main" id="{1C9E5C2B-B90F-49A0-86DD-EF9D1E0FF464}"/>
            </a:ext>
          </a:extLst>
        </xdr:cNvPr>
        <xdr:cNvSpPr/>
      </xdr:nvSpPr>
      <xdr:spPr>
        <a:xfrm>
          <a:off x="13652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35379</xdr:rowOff>
    </xdr:from>
    <xdr:to>
      <xdr:col>76</xdr:col>
      <xdr:colOff>114300</xdr:colOff>
      <xdr:row>105</xdr:row>
      <xdr:rowOff>68036</xdr:rowOff>
    </xdr:to>
    <xdr:cxnSp macro="">
      <xdr:nvCxnSpPr>
        <xdr:cNvPr id="780" name="直線コネクタ 779">
          <a:extLst>
            <a:ext uri="{FF2B5EF4-FFF2-40B4-BE49-F238E27FC236}">
              <a16:creationId xmlns:a16="http://schemas.microsoft.com/office/drawing/2014/main" id="{16F51C65-156F-4F4A-8A31-CA683CBA2F8D}"/>
            </a:ext>
          </a:extLst>
        </xdr:cNvPr>
        <xdr:cNvCxnSpPr/>
      </xdr:nvCxnSpPr>
      <xdr:spPr>
        <a:xfrm>
          <a:off x="13703300" y="180376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123371</xdr:rowOff>
    </xdr:from>
    <xdr:to>
      <xdr:col>67</xdr:col>
      <xdr:colOff>101600</xdr:colOff>
      <xdr:row>105</xdr:row>
      <xdr:rowOff>53521</xdr:rowOff>
    </xdr:to>
    <xdr:sp macro="" textlink="">
      <xdr:nvSpPr>
        <xdr:cNvPr id="781" name="楕円 780">
          <a:extLst>
            <a:ext uri="{FF2B5EF4-FFF2-40B4-BE49-F238E27FC236}">
              <a16:creationId xmlns:a16="http://schemas.microsoft.com/office/drawing/2014/main" id="{D44A7C3C-ED10-4FA0-B865-63CDBFB314E4}"/>
            </a:ext>
          </a:extLst>
        </xdr:cNvPr>
        <xdr:cNvSpPr/>
      </xdr:nvSpPr>
      <xdr:spPr>
        <a:xfrm>
          <a:off x="12763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2721</xdr:rowOff>
    </xdr:from>
    <xdr:to>
      <xdr:col>71</xdr:col>
      <xdr:colOff>177800</xdr:colOff>
      <xdr:row>105</xdr:row>
      <xdr:rowOff>35379</xdr:rowOff>
    </xdr:to>
    <xdr:cxnSp macro="">
      <xdr:nvCxnSpPr>
        <xdr:cNvPr id="782" name="直線コネクタ 781">
          <a:extLst>
            <a:ext uri="{FF2B5EF4-FFF2-40B4-BE49-F238E27FC236}">
              <a16:creationId xmlns:a16="http://schemas.microsoft.com/office/drawing/2014/main" id="{B4299A2A-B1AD-42C7-B498-0DFE3B7A17C9}"/>
            </a:ext>
          </a:extLst>
        </xdr:cNvPr>
        <xdr:cNvCxnSpPr/>
      </xdr:nvCxnSpPr>
      <xdr:spPr>
        <a:xfrm>
          <a:off x="12814300" y="180049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74040</xdr:rowOff>
    </xdr:from>
    <xdr:ext cx="405111" cy="259045"/>
    <xdr:sp macro="" textlink="">
      <xdr:nvSpPr>
        <xdr:cNvPr id="783" name="n_1aveValue【公民館】&#10;有形固定資産減価償却率">
          <a:extLst>
            <a:ext uri="{FF2B5EF4-FFF2-40B4-BE49-F238E27FC236}">
              <a16:creationId xmlns:a16="http://schemas.microsoft.com/office/drawing/2014/main" id="{44B297BD-50FD-43FC-BDB8-88E437493C63}"/>
            </a:ext>
          </a:extLst>
        </xdr:cNvPr>
        <xdr:cNvSpPr txBox="1"/>
      </xdr:nvSpPr>
      <xdr:spPr>
        <a:xfrm>
          <a:off x="152660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60977</xdr:rowOff>
    </xdr:from>
    <xdr:ext cx="405111" cy="259045"/>
    <xdr:sp macro="" textlink="">
      <xdr:nvSpPr>
        <xdr:cNvPr id="784" name="n_2aveValue【公民館】&#10;有形固定資産減価償却率">
          <a:extLst>
            <a:ext uri="{FF2B5EF4-FFF2-40B4-BE49-F238E27FC236}">
              <a16:creationId xmlns:a16="http://schemas.microsoft.com/office/drawing/2014/main" id="{5E2A3DBB-CDD6-4B60-B978-3725E1026744}"/>
            </a:ext>
          </a:extLst>
        </xdr:cNvPr>
        <xdr:cNvSpPr txBox="1"/>
      </xdr:nvSpPr>
      <xdr:spPr>
        <a:xfrm>
          <a:off x="14389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108329</xdr:rowOff>
    </xdr:from>
    <xdr:ext cx="405111" cy="259045"/>
    <xdr:sp macro="" textlink="">
      <xdr:nvSpPr>
        <xdr:cNvPr id="785" name="n_3aveValue【公民館】&#10;有形固定資産減価償却率">
          <a:extLst>
            <a:ext uri="{FF2B5EF4-FFF2-40B4-BE49-F238E27FC236}">
              <a16:creationId xmlns:a16="http://schemas.microsoft.com/office/drawing/2014/main" id="{E9487C0E-6DB1-4A32-86C7-DA8898A01990}"/>
            </a:ext>
          </a:extLst>
        </xdr:cNvPr>
        <xdr:cNvSpPr txBox="1"/>
      </xdr:nvSpPr>
      <xdr:spPr>
        <a:xfrm>
          <a:off x="135007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23421</xdr:rowOff>
    </xdr:from>
    <xdr:ext cx="405111" cy="259045"/>
    <xdr:sp macro="" textlink="">
      <xdr:nvSpPr>
        <xdr:cNvPr id="786" name="n_4aveValue【公民館】&#10;有形固定資産減価償却率">
          <a:extLst>
            <a:ext uri="{FF2B5EF4-FFF2-40B4-BE49-F238E27FC236}">
              <a16:creationId xmlns:a16="http://schemas.microsoft.com/office/drawing/2014/main" id="{BD7B4E70-9666-4E36-AF0B-6859B4D796DC}"/>
            </a:ext>
          </a:extLst>
        </xdr:cNvPr>
        <xdr:cNvSpPr txBox="1"/>
      </xdr:nvSpPr>
      <xdr:spPr>
        <a:xfrm>
          <a:off x="12611744" y="1819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168020</xdr:rowOff>
    </xdr:from>
    <xdr:ext cx="405111" cy="259045"/>
    <xdr:sp macro="" textlink="">
      <xdr:nvSpPr>
        <xdr:cNvPr id="787" name="n_1mainValue【公民館】&#10;有形固定資産減価償却率">
          <a:extLst>
            <a:ext uri="{FF2B5EF4-FFF2-40B4-BE49-F238E27FC236}">
              <a16:creationId xmlns:a16="http://schemas.microsoft.com/office/drawing/2014/main" id="{3B6B3C5F-6B0D-4ABC-93C5-C4B638D04AA7}"/>
            </a:ext>
          </a:extLst>
        </xdr:cNvPr>
        <xdr:cNvSpPr txBox="1"/>
      </xdr:nvSpPr>
      <xdr:spPr>
        <a:xfrm>
          <a:off x="15266044" y="1782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135363</xdr:rowOff>
    </xdr:from>
    <xdr:ext cx="405111" cy="259045"/>
    <xdr:sp macro="" textlink="">
      <xdr:nvSpPr>
        <xdr:cNvPr id="788" name="n_2mainValue【公民館】&#10;有形固定資産減価償却率">
          <a:extLst>
            <a:ext uri="{FF2B5EF4-FFF2-40B4-BE49-F238E27FC236}">
              <a16:creationId xmlns:a16="http://schemas.microsoft.com/office/drawing/2014/main" id="{C6347CF4-63F8-4044-A87D-34013EF0C575}"/>
            </a:ext>
          </a:extLst>
        </xdr:cNvPr>
        <xdr:cNvSpPr txBox="1"/>
      </xdr:nvSpPr>
      <xdr:spPr>
        <a:xfrm>
          <a:off x="14389744" y="1779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102706</xdr:rowOff>
    </xdr:from>
    <xdr:ext cx="405111" cy="259045"/>
    <xdr:sp macro="" textlink="">
      <xdr:nvSpPr>
        <xdr:cNvPr id="789" name="n_3mainValue【公民館】&#10;有形固定資産減価償却率">
          <a:extLst>
            <a:ext uri="{FF2B5EF4-FFF2-40B4-BE49-F238E27FC236}">
              <a16:creationId xmlns:a16="http://schemas.microsoft.com/office/drawing/2014/main" id="{D41FADAC-C1C8-4E16-A90D-06A32473E319}"/>
            </a:ext>
          </a:extLst>
        </xdr:cNvPr>
        <xdr:cNvSpPr txBox="1"/>
      </xdr:nvSpPr>
      <xdr:spPr>
        <a:xfrm>
          <a:off x="13500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70048</xdr:rowOff>
    </xdr:from>
    <xdr:ext cx="405111" cy="259045"/>
    <xdr:sp macro="" textlink="">
      <xdr:nvSpPr>
        <xdr:cNvPr id="790" name="n_4mainValue【公民館】&#10;有形固定資産減価償却率">
          <a:extLst>
            <a:ext uri="{FF2B5EF4-FFF2-40B4-BE49-F238E27FC236}">
              <a16:creationId xmlns:a16="http://schemas.microsoft.com/office/drawing/2014/main" id="{5959C2F5-D400-4CF1-BF06-FC126DEC096D}"/>
            </a:ext>
          </a:extLst>
        </xdr:cNvPr>
        <xdr:cNvSpPr txBox="1"/>
      </xdr:nvSpPr>
      <xdr:spPr>
        <a:xfrm>
          <a:off x="12611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1D2862F4-196F-40F8-BFAF-7345FB71679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D0B11B93-AC15-408A-BDBA-A95A6CA4989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A75BEF92-A293-425C-9345-5B7336063DC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F9B1B33B-91A0-4754-8475-D6D8835175C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FD2253C6-7E62-4DF9-A070-A49E163276C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52683E0D-E34A-47EC-B01C-E184CF964BF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C1D91584-A11A-4FDF-8652-AB72D6B29CF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C9251E92-958B-450C-9A9B-BEBB2417998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D3AC069A-7114-45DC-8810-A6C0931DE6B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E5A9F547-43E0-40FB-AC4C-74087B4FC78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1" name="直線コネクタ 800">
          <a:extLst>
            <a:ext uri="{FF2B5EF4-FFF2-40B4-BE49-F238E27FC236}">
              <a16:creationId xmlns:a16="http://schemas.microsoft.com/office/drawing/2014/main" id="{846B372F-29BD-4125-AFF2-8754BCB2FC3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2" name="テキスト ボックス 801">
          <a:extLst>
            <a:ext uri="{FF2B5EF4-FFF2-40B4-BE49-F238E27FC236}">
              <a16:creationId xmlns:a16="http://schemas.microsoft.com/office/drawing/2014/main" id="{299D42D0-2AAB-4A4C-859F-2A408052492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3" name="直線コネクタ 802">
          <a:extLst>
            <a:ext uri="{FF2B5EF4-FFF2-40B4-BE49-F238E27FC236}">
              <a16:creationId xmlns:a16="http://schemas.microsoft.com/office/drawing/2014/main" id="{91DF6696-79D3-41F3-8A9E-8168204A9576}"/>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4" name="テキスト ボックス 803">
          <a:extLst>
            <a:ext uri="{FF2B5EF4-FFF2-40B4-BE49-F238E27FC236}">
              <a16:creationId xmlns:a16="http://schemas.microsoft.com/office/drawing/2014/main" id="{1BAD57A7-A202-4B3F-87CE-EFDC8F10BA9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5" name="直線コネクタ 804">
          <a:extLst>
            <a:ext uri="{FF2B5EF4-FFF2-40B4-BE49-F238E27FC236}">
              <a16:creationId xmlns:a16="http://schemas.microsoft.com/office/drawing/2014/main" id="{41920725-03A3-43AC-93FB-E58559A7022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6" name="テキスト ボックス 805">
          <a:extLst>
            <a:ext uri="{FF2B5EF4-FFF2-40B4-BE49-F238E27FC236}">
              <a16:creationId xmlns:a16="http://schemas.microsoft.com/office/drawing/2014/main" id="{15D8E9E8-D393-48AB-8EF1-FC0E90DC41C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7" name="直線コネクタ 806">
          <a:extLst>
            <a:ext uri="{FF2B5EF4-FFF2-40B4-BE49-F238E27FC236}">
              <a16:creationId xmlns:a16="http://schemas.microsoft.com/office/drawing/2014/main" id="{ADB68089-DC44-44F2-A4C8-BDEA7C2E737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8" name="テキスト ボックス 807">
          <a:extLst>
            <a:ext uri="{FF2B5EF4-FFF2-40B4-BE49-F238E27FC236}">
              <a16:creationId xmlns:a16="http://schemas.microsoft.com/office/drawing/2014/main" id="{90CB7522-E059-4195-996C-CA4A333F1FFD}"/>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9" name="直線コネクタ 808">
          <a:extLst>
            <a:ext uri="{FF2B5EF4-FFF2-40B4-BE49-F238E27FC236}">
              <a16:creationId xmlns:a16="http://schemas.microsoft.com/office/drawing/2014/main" id="{843A69C1-3307-4673-98CF-295CF6E9E09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0" name="テキスト ボックス 809">
          <a:extLst>
            <a:ext uri="{FF2B5EF4-FFF2-40B4-BE49-F238E27FC236}">
              <a16:creationId xmlns:a16="http://schemas.microsoft.com/office/drawing/2014/main" id="{E1348E26-219D-4AA1-AEF3-6E988E6D7F53}"/>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B55CD10A-9519-4A05-8215-5FEE6CB0E7F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2" name="テキスト ボックス 811">
          <a:extLst>
            <a:ext uri="{FF2B5EF4-FFF2-40B4-BE49-F238E27FC236}">
              <a16:creationId xmlns:a16="http://schemas.microsoft.com/office/drawing/2014/main" id="{C3AC032F-0336-464E-ABD0-E4A3D36B5399}"/>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D41EF651-3B39-403E-AE42-781B8E20493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105918</xdr:rowOff>
    </xdr:from>
    <xdr:to>
      <xdr:col>116</xdr:col>
      <xdr:colOff>62864</xdr:colOff>
      <xdr:row>108</xdr:row>
      <xdr:rowOff>133731</xdr:rowOff>
    </xdr:to>
    <xdr:cxnSp macro="">
      <xdr:nvCxnSpPr>
        <xdr:cNvPr id="814" name="直線コネクタ 813">
          <a:extLst>
            <a:ext uri="{FF2B5EF4-FFF2-40B4-BE49-F238E27FC236}">
              <a16:creationId xmlns:a16="http://schemas.microsoft.com/office/drawing/2014/main" id="{D294B7A8-B5A4-4366-931E-DC40DFFB1511}"/>
            </a:ext>
          </a:extLst>
        </xdr:cNvPr>
        <xdr:cNvCxnSpPr/>
      </xdr:nvCxnSpPr>
      <xdr:spPr>
        <a:xfrm flipV="1">
          <a:off x="22160864" y="17250918"/>
          <a:ext cx="0"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137558</xdr:rowOff>
    </xdr:from>
    <xdr:ext cx="469744" cy="259045"/>
    <xdr:sp macro="" textlink="">
      <xdr:nvSpPr>
        <xdr:cNvPr id="815" name="【公民館】&#10;一人当たり面積最小値テキスト">
          <a:extLst>
            <a:ext uri="{FF2B5EF4-FFF2-40B4-BE49-F238E27FC236}">
              <a16:creationId xmlns:a16="http://schemas.microsoft.com/office/drawing/2014/main" id="{0769962B-F1FA-48CE-BEA1-22639D43FB22}"/>
            </a:ext>
          </a:extLst>
        </xdr:cNvPr>
        <xdr:cNvSpPr txBox="1"/>
      </xdr:nvSpPr>
      <xdr:spPr>
        <a:xfrm>
          <a:off x="22199600" y="1865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133731</xdr:rowOff>
    </xdr:from>
    <xdr:to>
      <xdr:col>116</xdr:col>
      <xdr:colOff>152400</xdr:colOff>
      <xdr:row>108</xdr:row>
      <xdr:rowOff>133731</xdr:rowOff>
    </xdr:to>
    <xdr:cxnSp macro="">
      <xdr:nvCxnSpPr>
        <xdr:cNvPr id="816" name="直線コネクタ 815">
          <a:extLst>
            <a:ext uri="{FF2B5EF4-FFF2-40B4-BE49-F238E27FC236}">
              <a16:creationId xmlns:a16="http://schemas.microsoft.com/office/drawing/2014/main" id="{6EEF1037-765B-4A2F-A717-FAA7F55E630B}"/>
            </a:ext>
          </a:extLst>
        </xdr:cNvPr>
        <xdr:cNvCxnSpPr/>
      </xdr:nvCxnSpPr>
      <xdr:spPr>
        <a:xfrm>
          <a:off x="22072600" y="18650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52595</xdr:rowOff>
    </xdr:from>
    <xdr:ext cx="469744" cy="259045"/>
    <xdr:sp macro="" textlink="">
      <xdr:nvSpPr>
        <xdr:cNvPr id="817" name="【公民館】&#10;一人当たり面積最大値テキスト">
          <a:extLst>
            <a:ext uri="{FF2B5EF4-FFF2-40B4-BE49-F238E27FC236}">
              <a16:creationId xmlns:a16="http://schemas.microsoft.com/office/drawing/2014/main" id="{285FB8AC-4600-4D1E-8D67-EF7C95078013}"/>
            </a:ext>
          </a:extLst>
        </xdr:cNvPr>
        <xdr:cNvSpPr txBox="1"/>
      </xdr:nvSpPr>
      <xdr:spPr>
        <a:xfrm>
          <a:off x="22199600" y="1702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105918</xdr:rowOff>
    </xdr:from>
    <xdr:to>
      <xdr:col>116</xdr:col>
      <xdr:colOff>152400</xdr:colOff>
      <xdr:row>100</xdr:row>
      <xdr:rowOff>105918</xdr:rowOff>
    </xdr:to>
    <xdr:cxnSp macro="">
      <xdr:nvCxnSpPr>
        <xdr:cNvPr id="818" name="直線コネクタ 817">
          <a:extLst>
            <a:ext uri="{FF2B5EF4-FFF2-40B4-BE49-F238E27FC236}">
              <a16:creationId xmlns:a16="http://schemas.microsoft.com/office/drawing/2014/main" id="{5C945B78-596E-4331-8041-200E14C37B8B}"/>
            </a:ext>
          </a:extLst>
        </xdr:cNvPr>
        <xdr:cNvCxnSpPr/>
      </xdr:nvCxnSpPr>
      <xdr:spPr>
        <a:xfrm>
          <a:off x="22072600" y="1725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73359</xdr:rowOff>
    </xdr:from>
    <xdr:ext cx="469744" cy="259045"/>
    <xdr:sp macro="" textlink="">
      <xdr:nvSpPr>
        <xdr:cNvPr id="819" name="【公民館】&#10;一人当たり面積平均値テキスト">
          <a:extLst>
            <a:ext uri="{FF2B5EF4-FFF2-40B4-BE49-F238E27FC236}">
              <a16:creationId xmlns:a16="http://schemas.microsoft.com/office/drawing/2014/main" id="{BD7978B6-B7D8-4166-B669-2C50C55AB0AA}"/>
            </a:ext>
          </a:extLst>
        </xdr:cNvPr>
        <xdr:cNvSpPr txBox="1"/>
      </xdr:nvSpPr>
      <xdr:spPr>
        <a:xfrm>
          <a:off x="22199600" y="18418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94932</xdr:rowOff>
    </xdr:from>
    <xdr:to>
      <xdr:col>116</xdr:col>
      <xdr:colOff>114300</xdr:colOff>
      <xdr:row>108</xdr:row>
      <xdr:rowOff>25082</xdr:rowOff>
    </xdr:to>
    <xdr:sp macro="" textlink="">
      <xdr:nvSpPr>
        <xdr:cNvPr id="820" name="フローチャート: 判断 819">
          <a:extLst>
            <a:ext uri="{FF2B5EF4-FFF2-40B4-BE49-F238E27FC236}">
              <a16:creationId xmlns:a16="http://schemas.microsoft.com/office/drawing/2014/main" id="{D7856F52-23D1-4DF6-94B2-62D4A38948D8}"/>
            </a:ext>
          </a:extLst>
        </xdr:cNvPr>
        <xdr:cNvSpPr/>
      </xdr:nvSpPr>
      <xdr:spPr>
        <a:xfrm>
          <a:off x="22110700" y="1844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111888</xdr:rowOff>
    </xdr:from>
    <xdr:to>
      <xdr:col>112</xdr:col>
      <xdr:colOff>38100</xdr:colOff>
      <xdr:row>108</xdr:row>
      <xdr:rowOff>42038</xdr:rowOff>
    </xdr:to>
    <xdr:sp macro="" textlink="">
      <xdr:nvSpPr>
        <xdr:cNvPr id="821" name="フローチャート: 判断 820">
          <a:extLst>
            <a:ext uri="{FF2B5EF4-FFF2-40B4-BE49-F238E27FC236}">
              <a16:creationId xmlns:a16="http://schemas.microsoft.com/office/drawing/2014/main" id="{DA6D2299-6C8C-4BC3-94A6-2B60B779B315}"/>
            </a:ext>
          </a:extLst>
        </xdr:cNvPr>
        <xdr:cNvSpPr/>
      </xdr:nvSpPr>
      <xdr:spPr>
        <a:xfrm>
          <a:off x="21272500" y="1845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117221</xdr:rowOff>
    </xdr:from>
    <xdr:to>
      <xdr:col>107</xdr:col>
      <xdr:colOff>101600</xdr:colOff>
      <xdr:row>108</xdr:row>
      <xdr:rowOff>47371</xdr:rowOff>
    </xdr:to>
    <xdr:sp macro="" textlink="">
      <xdr:nvSpPr>
        <xdr:cNvPr id="822" name="フローチャート: 判断 821">
          <a:extLst>
            <a:ext uri="{FF2B5EF4-FFF2-40B4-BE49-F238E27FC236}">
              <a16:creationId xmlns:a16="http://schemas.microsoft.com/office/drawing/2014/main" id="{9BA05FE5-F478-40BB-BC8F-F4CFA519B708}"/>
            </a:ext>
          </a:extLst>
        </xdr:cNvPr>
        <xdr:cNvSpPr/>
      </xdr:nvSpPr>
      <xdr:spPr>
        <a:xfrm>
          <a:off x="20383500" y="1846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112077</xdr:rowOff>
    </xdr:from>
    <xdr:to>
      <xdr:col>102</xdr:col>
      <xdr:colOff>165100</xdr:colOff>
      <xdr:row>108</xdr:row>
      <xdr:rowOff>42227</xdr:rowOff>
    </xdr:to>
    <xdr:sp macro="" textlink="">
      <xdr:nvSpPr>
        <xdr:cNvPr id="823" name="フローチャート: 判断 822">
          <a:extLst>
            <a:ext uri="{FF2B5EF4-FFF2-40B4-BE49-F238E27FC236}">
              <a16:creationId xmlns:a16="http://schemas.microsoft.com/office/drawing/2014/main" id="{43351042-480E-4B08-BDA9-D5D848523D0B}"/>
            </a:ext>
          </a:extLst>
        </xdr:cNvPr>
        <xdr:cNvSpPr/>
      </xdr:nvSpPr>
      <xdr:spPr>
        <a:xfrm>
          <a:off x="19494500" y="1845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89027</xdr:rowOff>
    </xdr:from>
    <xdr:to>
      <xdr:col>98</xdr:col>
      <xdr:colOff>38100</xdr:colOff>
      <xdr:row>108</xdr:row>
      <xdr:rowOff>19177</xdr:rowOff>
    </xdr:to>
    <xdr:sp macro="" textlink="">
      <xdr:nvSpPr>
        <xdr:cNvPr id="824" name="フローチャート: 判断 823">
          <a:extLst>
            <a:ext uri="{FF2B5EF4-FFF2-40B4-BE49-F238E27FC236}">
              <a16:creationId xmlns:a16="http://schemas.microsoft.com/office/drawing/2014/main" id="{560D80FA-8F27-4F8A-9D01-8024E78A204F}"/>
            </a:ext>
          </a:extLst>
        </xdr:cNvPr>
        <xdr:cNvSpPr/>
      </xdr:nvSpPr>
      <xdr:spPr>
        <a:xfrm>
          <a:off x="18605500" y="184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FB73A91C-13FF-43E2-857C-10583CD57A1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14260DF0-1E26-4352-95D0-BCA336B7C30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34508206-C29B-483C-A41B-1363A32A621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978798EC-72D5-43D2-8AF7-F57951426B7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1E971A1-ACDC-4B05-9F6D-98FE6651FBE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82359</xdr:rowOff>
    </xdr:from>
    <xdr:to>
      <xdr:col>116</xdr:col>
      <xdr:colOff>114300</xdr:colOff>
      <xdr:row>105</xdr:row>
      <xdr:rowOff>12509</xdr:rowOff>
    </xdr:to>
    <xdr:sp macro="" textlink="">
      <xdr:nvSpPr>
        <xdr:cNvPr id="830" name="楕円 829">
          <a:extLst>
            <a:ext uri="{FF2B5EF4-FFF2-40B4-BE49-F238E27FC236}">
              <a16:creationId xmlns:a16="http://schemas.microsoft.com/office/drawing/2014/main" id="{751A168B-F3BA-44BC-958F-71487FB6EF05}"/>
            </a:ext>
          </a:extLst>
        </xdr:cNvPr>
        <xdr:cNvSpPr/>
      </xdr:nvSpPr>
      <xdr:spPr>
        <a:xfrm>
          <a:off x="22110700" y="1791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105236</xdr:rowOff>
    </xdr:from>
    <xdr:ext cx="469744" cy="259045"/>
    <xdr:sp macro="" textlink="">
      <xdr:nvSpPr>
        <xdr:cNvPr id="831" name="【公民館】&#10;一人当たり面積該当値テキスト">
          <a:extLst>
            <a:ext uri="{FF2B5EF4-FFF2-40B4-BE49-F238E27FC236}">
              <a16:creationId xmlns:a16="http://schemas.microsoft.com/office/drawing/2014/main" id="{CBC90A0C-B360-4F26-BB81-7F72A492BF4A}"/>
            </a:ext>
          </a:extLst>
        </xdr:cNvPr>
        <xdr:cNvSpPr txBox="1"/>
      </xdr:nvSpPr>
      <xdr:spPr>
        <a:xfrm>
          <a:off x="22199600" y="17764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86550</xdr:rowOff>
    </xdr:from>
    <xdr:to>
      <xdr:col>112</xdr:col>
      <xdr:colOff>38100</xdr:colOff>
      <xdr:row>105</xdr:row>
      <xdr:rowOff>16700</xdr:rowOff>
    </xdr:to>
    <xdr:sp macro="" textlink="">
      <xdr:nvSpPr>
        <xdr:cNvPr id="832" name="楕円 831">
          <a:extLst>
            <a:ext uri="{FF2B5EF4-FFF2-40B4-BE49-F238E27FC236}">
              <a16:creationId xmlns:a16="http://schemas.microsoft.com/office/drawing/2014/main" id="{A870C711-43CB-4A54-B46D-1EC001A939FC}"/>
            </a:ext>
          </a:extLst>
        </xdr:cNvPr>
        <xdr:cNvSpPr/>
      </xdr:nvSpPr>
      <xdr:spPr>
        <a:xfrm>
          <a:off x="21272500" y="1791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133159</xdr:rowOff>
    </xdr:from>
    <xdr:to>
      <xdr:col>116</xdr:col>
      <xdr:colOff>63500</xdr:colOff>
      <xdr:row>104</xdr:row>
      <xdr:rowOff>137350</xdr:rowOff>
    </xdr:to>
    <xdr:cxnSp macro="">
      <xdr:nvCxnSpPr>
        <xdr:cNvPr id="833" name="直線コネクタ 832">
          <a:extLst>
            <a:ext uri="{FF2B5EF4-FFF2-40B4-BE49-F238E27FC236}">
              <a16:creationId xmlns:a16="http://schemas.microsoft.com/office/drawing/2014/main" id="{341F7088-47EF-493E-8733-D16F78BC4D6B}"/>
            </a:ext>
          </a:extLst>
        </xdr:cNvPr>
        <xdr:cNvCxnSpPr/>
      </xdr:nvCxnSpPr>
      <xdr:spPr>
        <a:xfrm flipV="1">
          <a:off x="21323300" y="17963959"/>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108838</xdr:rowOff>
    </xdr:from>
    <xdr:to>
      <xdr:col>107</xdr:col>
      <xdr:colOff>101600</xdr:colOff>
      <xdr:row>105</xdr:row>
      <xdr:rowOff>38988</xdr:rowOff>
    </xdr:to>
    <xdr:sp macro="" textlink="">
      <xdr:nvSpPr>
        <xdr:cNvPr id="834" name="楕円 833">
          <a:extLst>
            <a:ext uri="{FF2B5EF4-FFF2-40B4-BE49-F238E27FC236}">
              <a16:creationId xmlns:a16="http://schemas.microsoft.com/office/drawing/2014/main" id="{D1B51F39-62A3-447A-89D7-F479D4938862}"/>
            </a:ext>
          </a:extLst>
        </xdr:cNvPr>
        <xdr:cNvSpPr/>
      </xdr:nvSpPr>
      <xdr:spPr>
        <a:xfrm>
          <a:off x="20383500" y="1793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137350</xdr:rowOff>
    </xdr:from>
    <xdr:to>
      <xdr:col>111</xdr:col>
      <xdr:colOff>177800</xdr:colOff>
      <xdr:row>104</xdr:row>
      <xdr:rowOff>159638</xdr:rowOff>
    </xdr:to>
    <xdr:cxnSp macro="">
      <xdr:nvCxnSpPr>
        <xdr:cNvPr id="835" name="直線コネクタ 834">
          <a:extLst>
            <a:ext uri="{FF2B5EF4-FFF2-40B4-BE49-F238E27FC236}">
              <a16:creationId xmlns:a16="http://schemas.microsoft.com/office/drawing/2014/main" id="{A92FB651-6523-4482-A331-E5BD822EC1F8}"/>
            </a:ext>
          </a:extLst>
        </xdr:cNvPr>
        <xdr:cNvCxnSpPr/>
      </xdr:nvCxnSpPr>
      <xdr:spPr>
        <a:xfrm flipV="1">
          <a:off x="20434300" y="17968150"/>
          <a:ext cx="889000" cy="2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2921</xdr:rowOff>
    </xdr:from>
    <xdr:to>
      <xdr:col>102</xdr:col>
      <xdr:colOff>165100</xdr:colOff>
      <xdr:row>104</xdr:row>
      <xdr:rowOff>104521</xdr:rowOff>
    </xdr:to>
    <xdr:sp macro="" textlink="">
      <xdr:nvSpPr>
        <xdr:cNvPr id="836" name="楕円 835">
          <a:extLst>
            <a:ext uri="{FF2B5EF4-FFF2-40B4-BE49-F238E27FC236}">
              <a16:creationId xmlns:a16="http://schemas.microsoft.com/office/drawing/2014/main" id="{6F10D456-188B-44B2-A898-3FAEF52B5349}"/>
            </a:ext>
          </a:extLst>
        </xdr:cNvPr>
        <xdr:cNvSpPr/>
      </xdr:nvSpPr>
      <xdr:spPr>
        <a:xfrm>
          <a:off x="19494500" y="1783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53721</xdr:rowOff>
    </xdr:from>
    <xdr:to>
      <xdr:col>107</xdr:col>
      <xdr:colOff>50800</xdr:colOff>
      <xdr:row>104</xdr:row>
      <xdr:rowOff>159638</xdr:rowOff>
    </xdr:to>
    <xdr:cxnSp macro="">
      <xdr:nvCxnSpPr>
        <xdr:cNvPr id="837" name="直線コネクタ 836">
          <a:extLst>
            <a:ext uri="{FF2B5EF4-FFF2-40B4-BE49-F238E27FC236}">
              <a16:creationId xmlns:a16="http://schemas.microsoft.com/office/drawing/2014/main" id="{E786C197-C8AE-428D-879B-79F896FAEBF5}"/>
            </a:ext>
          </a:extLst>
        </xdr:cNvPr>
        <xdr:cNvCxnSpPr/>
      </xdr:nvCxnSpPr>
      <xdr:spPr>
        <a:xfrm>
          <a:off x="19545300" y="17884521"/>
          <a:ext cx="889000" cy="10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32638</xdr:rowOff>
    </xdr:from>
    <xdr:to>
      <xdr:col>98</xdr:col>
      <xdr:colOff>38100</xdr:colOff>
      <xdr:row>104</xdr:row>
      <xdr:rowOff>134238</xdr:rowOff>
    </xdr:to>
    <xdr:sp macro="" textlink="">
      <xdr:nvSpPr>
        <xdr:cNvPr id="838" name="楕円 837">
          <a:extLst>
            <a:ext uri="{FF2B5EF4-FFF2-40B4-BE49-F238E27FC236}">
              <a16:creationId xmlns:a16="http://schemas.microsoft.com/office/drawing/2014/main" id="{2324724D-E591-47F2-B5A6-99EA68F81A4F}"/>
            </a:ext>
          </a:extLst>
        </xdr:cNvPr>
        <xdr:cNvSpPr/>
      </xdr:nvSpPr>
      <xdr:spPr>
        <a:xfrm>
          <a:off x="18605500" y="1786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53721</xdr:rowOff>
    </xdr:from>
    <xdr:to>
      <xdr:col>102</xdr:col>
      <xdr:colOff>114300</xdr:colOff>
      <xdr:row>104</xdr:row>
      <xdr:rowOff>83438</xdr:rowOff>
    </xdr:to>
    <xdr:cxnSp macro="">
      <xdr:nvCxnSpPr>
        <xdr:cNvPr id="839" name="直線コネクタ 838">
          <a:extLst>
            <a:ext uri="{FF2B5EF4-FFF2-40B4-BE49-F238E27FC236}">
              <a16:creationId xmlns:a16="http://schemas.microsoft.com/office/drawing/2014/main" id="{72E4968F-0C9B-4AC0-B178-8030AD851E26}"/>
            </a:ext>
          </a:extLst>
        </xdr:cNvPr>
        <xdr:cNvCxnSpPr/>
      </xdr:nvCxnSpPr>
      <xdr:spPr>
        <a:xfrm flipV="1">
          <a:off x="18656300" y="17884521"/>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33165</xdr:rowOff>
    </xdr:from>
    <xdr:ext cx="469744" cy="259045"/>
    <xdr:sp macro="" textlink="">
      <xdr:nvSpPr>
        <xdr:cNvPr id="840" name="n_1aveValue【公民館】&#10;一人当たり面積">
          <a:extLst>
            <a:ext uri="{FF2B5EF4-FFF2-40B4-BE49-F238E27FC236}">
              <a16:creationId xmlns:a16="http://schemas.microsoft.com/office/drawing/2014/main" id="{378F5410-9253-4501-808F-8E0747D35B0D}"/>
            </a:ext>
          </a:extLst>
        </xdr:cNvPr>
        <xdr:cNvSpPr txBox="1"/>
      </xdr:nvSpPr>
      <xdr:spPr>
        <a:xfrm>
          <a:off x="21075727" y="1854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38498</xdr:rowOff>
    </xdr:from>
    <xdr:ext cx="469744" cy="259045"/>
    <xdr:sp macro="" textlink="">
      <xdr:nvSpPr>
        <xdr:cNvPr id="841" name="n_2aveValue【公民館】&#10;一人当たり面積">
          <a:extLst>
            <a:ext uri="{FF2B5EF4-FFF2-40B4-BE49-F238E27FC236}">
              <a16:creationId xmlns:a16="http://schemas.microsoft.com/office/drawing/2014/main" id="{4EFF6527-F6C7-43F9-9D19-15097F61B1FD}"/>
            </a:ext>
          </a:extLst>
        </xdr:cNvPr>
        <xdr:cNvSpPr txBox="1"/>
      </xdr:nvSpPr>
      <xdr:spPr>
        <a:xfrm>
          <a:off x="20199427" y="1855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33354</xdr:rowOff>
    </xdr:from>
    <xdr:ext cx="469744" cy="259045"/>
    <xdr:sp macro="" textlink="">
      <xdr:nvSpPr>
        <xdr:cNvPr id="842" name="n_3aveValue【公民館】&#10;一人当たり面積">
          <a:extLst>
            <a:ext uri="{FF2B5EF4-FFF2-40B4-BE49-F238E27FC236}">
              <a16:creationId xmlns:a16="http://schemas.microsoft.com/office/drawing/2014/main" id="{8DEC0EC1-CC65-4F8F-B02A-0E0134D1FF0A}"/>
            </a:ext>
          </a:extLst>
        </xdr:cNvPr>
        <xdr:cNvSpPr txBox="1"/>
      </xdr:nvSpPr>
      <xdr:spPr>
        <a:xfrm>
          <a:off x="19310427" y="1854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10304</xdr:rowOff>
    </xdr:from>
    <xdr:ext cx="469744" cy="259045"/>
    <xdr:sp macro="" textlink="">
      <xdr:nvSpPr>
        <xdr:cNvPr id="843" name="n_4aveValue【公民館】&#10;一人当たり面積">
          <a:extLst>
            <a:ext uri="{FF2B5EF4-FFF2-40B4-BE49-F238E27FC236}">
              <a16:creationId xmlns:a16="http://schemas.microsoft.com/office/drawing/2014/main" id="{F9F5D0D6-F1D5-4FFB-82AE-D2B4552A7991}"/>
            </a:ext>
          </a:extLst>
        </xdr:cNvPr>
        <xdr:cNvSpPr txBox="1"/>
      </xdr:nvSpPr>
      <xdr:spPr>
        <a:xfrm>
          <a:off x="18421427" y="1852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33227</xdr:rowOff>
    </xdr:from>
    <xdr:ext cx="469744" cy="259045"/>
    <xdr:sp macro="" textlink="">
      <xdr:nvSpPr>
        <xdr:cNvPr id="844" name="n_1mainValue【公民館】&#10;一人当たり面積">
          <a:extLst>
            <a:ext uri="{FF2B5EF4-FFF2-40B4-BE49-F238E27FC236}">
              <a16:creationId xmlns:a16="http://schemas.microsoft.com/office/drawing/2014/main" id="{25BFB461-D87A-463E-8326-7402FCA810E3}"/>
            </a:ext>
          </a:extLst>
        </xdr:cNvPr>
        <xdr:cNvSpPr txBox="1"/>
      </xdr:nvSpPr>
      <xdr:spPr>
        <a:xfrm>
          <a:off x="21075727" y="1769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55515</xdr:rowOff>
    </xdr:from>
    <xdr:ext cx="469744" cy="259045"/>
    <xdr:sp macro="" textlink="">
      <xdr:nvSpPr>
        <xdr:cNvPr id="845" name="n_2mainValue【公民館】&#10;一人当たり面積">
          <a:extLst>
            <a:ext uri="{FF2B5EF4-FFF2-40B4-BE49-F238E27FC236}">
              <a16:creationId xmlns:a16="http://schemas.microsoft.com/office/drawing/2014/main" id="{6E751B8B-CC3F-4E8A-89D9-DC29CA4056E4}"/>
            </a:ext>
          </a:extLst>
        </xdr:cNvPr>
        <xdr:cNvSpPr txBox="1"/>
      </xdr:nvSpPr>
      <xdr:spPr>
        <a:xfrm>
          <a:off x="20199427" y="1771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121048</xdr:rowOff>
    </xdr:from>
    <xdr:ext cx="469744" cy="259045"/>
    <xdr:sp macro="" textlink="">
      <xdr:nvSpPr>
        <xdr:cNvPr id="846" name="n_3mainValue【公民館】&#10;一人当たり面積">
          <a:extLst>
            <a:ext uri="{FF2B5EF4-FFF2-40B4-BE49-F238E27FC236}">
              <a16:creationId xmlns:a16="http://schemas.microsoft.com/office/drawing/2014/main" id="{4C0ECE87-07FE-4A75-A643-98E96AC2846E}"/>
            </a:ext>
          </a:extLst>
        </xdr:cNvPr>
        <xdr:cNvSpPr txBox="1"/>
      </xdr:nvSpPr>
      <xdr:spPr>
        <a:xfrm>
          <a:off x="19310427" y="1760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150765</xdr:rowOff>
    </xdr:from>
    <xdr:ext cx="469744" cy="259045"/>
    <xdr:sp macro="" textlink="">
      <xdr:nvSpPr>
        <xdr:cNvPr id="847" name="n_4mainValue【公民館】&#10;一人当たり面積">
          <a:extLst>
            <a:ext uri="{FF2B5EF4-FFF2-40B4-BE49-F238E27FC236}">
              <a16:creationId xmlns:a16="http://schemas.microsoft.com/office/drawing/2014/main" id="{466F3D78-51B8-45C3-B22A-9A11F564E41C}"/>
            </a:ext>
          </a:extLst>
        </xdr:cNvPr>
        <xdr:cNvSpPr txBox="1"/>
      </xdr:nvSpPr>
      <xdr:spPr>
        <a:xfrm>
          <a:off x="18421427" y="1763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79820040-5409-403A-88DA-5704FF40AC2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A77E31F9-E519-4B32-86F4-BBFC878EBBD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E2BE7BE4-9585-4FB5-83BB-501A0A56FCE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施設類型別の有形固定資産減価償却率を類似団体平均と比べると、特に【公営住宅】【児童館】において高い値となっていることから全体的な資産の老朽化がうかがえる。</a:t>
          </a:r>
          <a:endParaRPr lang="ja-JP" altLang="ja-JP" sz="1400">
            <a:effectLst/>
          </a:endParaRPr>
        </a:p>
        <a:p>
          <a:pPr eaLnBrk="1" fontAlgn="auto" latinLnBrk="0" hangingPunct="1"/>
          <a:r>
            <a:rPr lang="ja-JP" altLang="ja-JP" sz="1100">
              <a:solidFill>
                <a:schemeClr val="dk1"/>
              </a:solidFill>
              <a:effectLst/>
              <a:latin typeface="+mn-lt"/>
              <a:ea typeface="+mn-ea"/>
              <a:cs typeface="+mn-cs"/>
            </a:rPr>
            <a:t>施設類型別の一人あたり延長・面積を類似団体平均と比べると、特に【学校施設】【児童館】</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公民館</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において高い値となっていることから当村の人口が少ない影響があらわれている。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において、改良工事等を行えておらず、耐用年数を超えて稼働しているものもあるため、依然として平均を上回る結果となっている。</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児童館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において、野迫川村児童館が該当する。老朽化を迎えているため高い減価償却率のまま推移している。将来的には少子化による児童数の減少も想定されるため、今後の需要を見極めながら、 今後のあり方を検討する。</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において、</a:t>
          </a:r>
          <a:r>
            <a:rPr kumimoji="1" lang="ja-JP" altLang="en-US" sz="1100">
              <a:solidFill>
                <a:schemeClr val="dk1"/>
              </a:solidFill>
              <a:effectLst/>
              <a:latin typeface="+mn-lt"/>
              <a:ea typeface="+mn-ea"/>
              <a:cs typeface="+mn-cs"/>
            </a:rPr>
            <a:t>固定資産台帳の大幅な見直し・精緻化の影響により、数値が大幅に変化している。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955F413-1CBC-4A23-9F31-8DA485386D7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4C659F1-1BD6-47C4-AF80-948B0AF0EB4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702C32F-6C39-4094-9BE7-A24C873EB86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D94E37C-C27B-4ECA-8574-698182EFF6A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EA52768-D8DE-4E53-B990-FAF163F42DE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774D1FE-8992-417F-9433-09A963DA914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4555C78-45F3-4CB1-A22A-CE420DA8BEB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F70B367-2F4B-43A9-8AE4-B68E82475C5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631BAF1-B020-4054-B78B-6C982D10D5B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BA43D7B-3F4A-454E-8ACB-2F9AC63150F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
326
154.90
1,704,837
1,533,221
153,904
908,577
1,707,255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4DFBE4F-F81D-4216-AA1E-C62BA485CF3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1C74B35-F6AB-4BA6-A712-80746F70629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573E6A3-1038-4D13-A749-1C402C6D9F3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9602DD1-740A-4675-9BFA-33DD291401C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D41D99E-8D9A-42D4-BCCD-5F9CB4336C0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DA9C7DC-EE5A-41D5-B626-71DF179DFE2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60D58AD-CDF1-4C38-BBDB-A25E3F02067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67CF269-536A-4DD9-85B0-302D3592D0E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555BBB1-A6A4-4EB8-93CA-41E6742FBD6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C26D471-7616-4C71-9314-AF59AC357D5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82A21A9-30D9-462D-9E0B-275CCB31CBA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3ECAFAA-7A23-4AEA-B24D-1A3F8A22DD1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99E5167-D8DD-4C30-8F8A-8EB7CBB6097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8B4523D-2297-4223-A29D-A697055A892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6A02E97-95EF-4BA3-ACF7-7BCF0532820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18904A8-1E0A-4F34-A953-3FBFEFC687D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6B17FCF-98A0-4DA5-AEDD-68437BA1DFD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89134B6-885E-49D7-B290-E0D0019D159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32F15C9-82A1-4448-9E13-6B3CA090C6C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8288EA9-DE5A-4AEB-BAD5-FDFEA9AEDBC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47EA82C-0037-476F-B4A5-6D434DE2409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13B6CC0-CB17-4991-945F-CFC14B6AF53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65601A3-D0EA-4000-AB61-3EC267B9D65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C205BC2-B055-49BC-8B99-B4BC00966CF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C1EEA01-4501-4150-9400-17984F212FE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5FFAD2B-B054-432D-B62B-94F28A79C92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ED26A1C-0665-4ABF-92BF-57B410B072F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858C7FF-AA32-4A04-9FCF-073959120D9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F638B3F-861D-4489-9EC2-46DBF31DBD99}"/>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52355D13-CBAB-451E-B19E-76D5369E0CE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B68ECD81-E042-45B8-BE50-A8678C5BB3C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9BA7E63-139A-4913-9091-ECC56235526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F808AEC9-EBF8-43A8-8E7D-8ED579E3956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A34E182E-9BEE-4FB0-B7A0-91F56DDB428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5E6B682-A261-4744-A643-C9DCBAFB64E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840C500E-DBC4-43A7-A526-CD19DF607B1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BB97FD85-0BB9-4884-B52A-A80D6098465A}"/>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70008F0B-8C17-4267-B069-337D0C9742B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5AD893CB-100D-481D-AAF6-6ECCBCFD9E2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B33EAACE-042C-4C7A-9EC8-3AE2FC5A769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80297310-28BE-4557-97B9-1EC94822188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2E184034-AD4E-4E91-8C3B-B086AE86734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4FB89F5-EAE5-4AC3-AB75-7E34F5B9013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5B2F658D-8AC2-479D-975D-C0489CE2C90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DE0F2891-AE9C-49BF-AC52-8CECD7CD716A}"/>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09492938-9DD0-492C-A9CA-B1A8716D1F7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49D76B7B-C328-474E-BDB8-BD35573E736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655973AE-6A39-407A-9B64-5C16A6AD94D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7F7ED6AD-67F4-45EF-9A88-B5B380168EF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24FA9A7A-049A-4AA4-897C-C37CD250426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468A83CF-1776-43E0-BD8E-2DBAECFD961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80F4CC6F-47C5-431F-9956-8057C712484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83251268-590F-4A8C-9982-37751FD7C5C6}"/>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C761704C-0844-4BEA-A787-28F575D4189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12C4BC96-721F-4EFC-9E99-96C41BB62E4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3BF60A04-A9B1-49CB-A9F3-7D37958CB07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58B8435F-9F16-4F32-872D-87EDCA6607A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7CEAA841-942C-4435-BFE5-5226E6E443A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269010D3-6F26-40FE-813F-536CCB1684D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2861B89B-96B3-4942-8DA8-6254ABDBD11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9876D88E-A21D-4900-BC91-551C71C938C8}"/>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73" name="正方形/長方形 72">
          <a:extLst>
            <a:ext uri="{FF2B5EF4-FFF2-40B4-BE49-F238E27FC236}">
              <a16:creationId xmlns:a16="http://schemas.microsoft.com/office/drawing/2014/main" id="{88BC3568-054B-4B03-A2E7-1E6989F593B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74" name="正方形/長方形 73">
          <a:extLst>
            <a:ext uri="{FF2B5EF4-FFF2-40B4-BE49-F238E27FC236}">
              <a16:creationId xmlns:a16="http://schemas.microsoft.com/office/drawing/2014/main" id="{59E641F3-7E94-4167-A5C5-3A34473797E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75" name="正方形/長方形 74">
          <a:extLst>
            <a:ext uri="{FF2B5EF4-FFF2-40B4-BE49-F238E27FC236}">
              <a16:creationId xmlns:a16="http://schemas.microsoft.com/office/drawing/2014/main" id="{AF5DCEF2-EDAC-4177-BDA4-F468FD77329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76" name="正方形/長方形 75">
          <a:extLst>
            <a:ext uri="{FF2B5EF4-FFF2-40B4-BE49-F238E27FC236}">
              <a16:creationId xmlns:a16="http://schemas.microsoft.com/office/drawing/2014/main" id="{376469BB-1050-4DF2-9AD2-2FBB4F6B859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77" name="正方形/長方形 76">
          <a:extLst>
            <a:ext uri="{FF2B5EF4-FFF2-40B4-BE49-F238E27FC236}">
              <a16:creationId xmlns:a16="http://schemas.microsoft.com/office/drawing/2014/main" id="{C3515CF0-EC96-4E70-89F4-676A7FC9848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78" name="正方形/長方形 77">
          <a:extLst>
            <a:ext uri="{FF2B5EF4-FFF2-40B4-BE49-F238E27FC236}">
              <a16:creationId xmlns:a16="http://schemas.microsoft.com/office/drawing/2014/main" id="{04287DBD-4EBD-4E10-9B54-4A65AFBF0B3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79" name="正方形/長方形 78">
          <a:extLst>
            <a:ext uri="{FF2B5EF4-FFF2-40B4-BE49-F238E27FC236}">
              <a16:creationId xmlns:a16="http://schemas.microsoft.com/office/drawing/2014/main" id="{DC742A96-CBD5-476F-89A6-608054C2D92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80" name="正方形/長方形 79">
          <a:extLst>
            <a:ext uri="{FF2B5EF4-FFF2-40B4-BE49-F238E27FC236}">
              <a16:creationId xmlns:a16="http://schemas.microsoft.com/office/drawing/2014/main" id="{242ABCCF-616B-4152-9D9C-BAA13EDC7EA3}"/>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81" name="正方形/長方形 80">
          <a:extLst>
            <a:ext uri="{FF2B5EF4-FFF2-40B4-BE49-F238E27FC236}">
              <a16:creationId xmlns:a16="http://schemas.microsoft.com/office/drawing/2014/main" id="{48040299-B1E3-41A3-B0ED-D454B219087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82" name="正方形/長方形 81">
          <a:extLst>
            <a:ext uri="{FF2B5EF4-FFF2-40B4-BE49-F238E27FC236}">
              <a16:creationId xmlns:a16="http://schemas.microsoft.com/office/drawing/2014/main" id="{75506C65-5AED-4C81-AEDC-DFF88094AAB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83" name="正方形/長方形 82">
          <a:extLst>
            <a:ext uri="{FF2B5EF4-FFF2-40B4-BE49-F238E27FC236}">
              <a16:creationId xmlns:a16="http://schemas.microsoft.com/office/drawing/2014/main" id="{C803DC91-B05C-46F0-A990-1AA76396DC2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84" name="正方形/長方形 83">
          <a:extLst>
            <a:ext uri="{FF2B5EF4-FFF2-40B4-BE49-F238E27FC236}">
              <a16:creationId xmlns:a16="http://schemas.microsoft.com/office/drawing/2014/main" id="{91F5BFE9-0F60-40C5-93D5-A91589F38AF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85" name="正方形/長方形 84">
          <a:extLst>
            <a:ext uri="{FF2B5EF4-FFF2-40B4-BE49-F238E27FC236}">
              <a16:creationId xmlns:a16="http://schemas.microsoft.com/office/drawing/2014/main" id="{681064EE-28B8-40CE-83EC-DEA25EBB491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86" name="正方形/長方形 85">
          <a:extLst>
            <a:ext uri="{FF2B5EF4-FFF2-40B4-BE49-F238E27FC236}">
              <a16:creationId xmlns:a16="http://schemas.microsoft.com/office/drawing/2014/main" id="{0D48BD1D-D5E4-43C4-B8B8-D7FEC2DD037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87" name="正方形/長方形 86">
          <a:extLst>
            <a:ext uri="{FF2B5EF4-FFF2-40B4-BE49-F238E27FC236}">
              <a16:creationId xmlns:a16="http://schemas.microsoft.com/office/drawing/2014/main" id="{F6794FD3-696D-4C59-9BA8-C810F289896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88" name="正方形/長方形 87">
          <a:extLst>
            <a:ext uri="{FF2B5EF4-FFF2-40B4-BE49-F238E27FC236}">
              <a16:creationId xmlns:a16="http://schemas.microsoft.com/office/drawing/2014/main" id="{60A5DF8F-B279-4308-AB3D-4934E275761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89" name="正方形/長方形 88">
          <a:extLst>
            <a:ext uri="{FF2B5EF4-FFF2-40B4-BE49-F238E27FC236}">
              <a16:creationId xmlns:a16="http://schemas.microsoft.com/office/drawing/2014/main" id="{1380C78C-6245-41E0-B61C-5C4232E4FCD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90" name="正方形/長方形 89">
          <a:extLst>
            <a:ext uri="{FF2B5EF4-FFF2-40B4-BE49-F238E27FC236}">
              <a16:creationId xmlns:a16="http://schemas.microsoft.com/office/drawing/2014/main" id="{295ACC36-EC16-4751-BDF2-6125EE9DC8E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91" name="正方形/長方形 90">
          <a:extLst>
            <a:ext uri="{FF2B5EF4-FFF2-40B4-BE49-F238E27FC236}">
              <a16:creationId xmlns:a16="http://schemas.microsoft.com/office/drawing/2014/main" id="{ADCC2008-9942-4520-9439-B1F3EE03AB0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92" name="正方形/長方形 91">
          <a:extLst>
            <a:ext uri="{FF2B5EF4-FFF2-40B4-BE49-F238E27FC236}">
              <a16:creationId xmlns:a16="http://schemas.microsoft.com/office/drawing/2014/main" id="{97CAFC8E-9234-40FD-BD93-C72AE34E66A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93" name="正方形/長方形 92">
          <a:extLst>
            <a:ext uri="{FF2B5EF4-FFF2-40B4-BE49-F238E27FC236}">
              <a16:creationId xmlns:a16="http://schemas.microsoft.com/office/drawing/2014/main" id="{A2DE6D54-FCD2-440E-B6D6-BE562E6DF8E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94" name="正方形/長方形 93">
          <a:extLst>
            <a:ext uri="{FF2B5EF4-FFF2-40B4-BE49-F238E27FC236}">
              <a16:creationId xmlns:a16="http://schemas.microsoft.com/office/drawing/2014/main" id="{1F3FD9AC-0F0B-4DC8-BEAF-0102AACE645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95" name="正方形/長方形 94">
          <a:extLst>
            <a:ext uri="{FF2B5EF4-FFF2-40B4-BE49-F238E27FC236}">
              <a16:creationId xmlns:a16="http://schemas.microsoft.com/office/drawing/2014/main" id="{C18F9702-55B0-4891-ACB1-D26E0BA4885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96" name="正方形/長方形 95">
          <a:extLst>
            <a:ext uri="{FF2B5EF4-FFF2-40B4-BE49-F238E27FC236}">
              <a16:creationId xmlns:a16="http://schemas.microsoft.com/office/drawing/2014/main" id="{E868A97C-C08D-4E25-9234-5856EF57652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97" name="正方形/長方形 96">
          <a:extLst>
            <a:ext uri="{FF2B5EF4-FFF2-40B4-BE49-F238E27FC236}">
              <a16:creationId xmlns:a16="http://schemas.microsoft.com/office/drawing/2014/main" id="{E7FB73E5-93F8-4999-BE09-76272E14B22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98" name="正方形/長方形 97">
          <a:extLst>
            <a:ext uri="{FF2B5EF4-FFF2-40B4-BE49-F238E27FC236}">
              <a16:creationId xmlns:a16="http://schemas.microsoft.com/office/drawing/2014/main" id="{7E71C7CA-3B8D-4AB6-BBE2-0ECC5BD4BF9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99" name="正方形/長方形 98">
          <a:extLst>
            <a:ext uri="{FF2B5EF4-FFF2-40B4-BE49-F238E27FC236}">
              <a16:creationId xmlns:a16="http://schemas.microsoft.com/office/drawing/2014/main" id="{6693983E-7CC4-4CB9-8E89-8BCA4AEE38A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00" name="正方形/長方形 99">
          <a:extLst>
            <a:ext uri="{FF2B5EF4-FFF2-40B4-BE49-F238E27FC236}">
              <a16:creationId xmlns:a16="http://schemas.microsoft.com/office/drawing/2014/main" id="{BE90CFE0-4D1F-4233-8758-D0FDE22FF05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01" name="正方形/長方形 100">
          <a:extLst>
            <a:ext uri="{FF2B5EF4-FFF2-40B4-BE49-F238E27FC236}">
              <a16:creationId xmlns:a16="http://schemas.microsoft.com/office/drawing/2014/main" id="{05B6109A-D56B-4B3E-98D0-1CF8672A6C4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02" name="正方形/長方形 101">
          <a:extLst>
            <a:ext uri="{FF2B5EF4-FFF2-40B4-BE49-F238E27FC236}">
              <a16:creationId xmlns:a16="http://schemas.microsoft.com/office/drawing/2014/main" id="{A5A9ABC0-7012-49CC-80DC-D990A70D827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03" name="正方形/長方形 102">
          <a:extLst>
            <a:ext uri="{FF2B5EF4-FFF2-40B4-BE49-F238E27FC236}">
              <a16:creationId xmlns:a16="http://schemas.microsoft.com/office/drawing/2014/main" id="{0335E523-9F5A-4FC9-99D8-037C2EA3183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04" name="正方形/長方形 103">
          <a:extLst>
            <a:ext uri="{FF2B5EF4-FFF2-40B4-BE49-F238E27FC236}">
              <a16:creationId xmlns:a16="http://schemas.microsoft.com/office/drawing/2014/main" id="{C4FFA9B2-4393-4B24-89CE-28E0E1707846}"/>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05" name="正方形/長方形 104">
          <a:extLst>
            <a:ext uri="{FF2B5EF4-FFF2-40B4-BE49-F238E27FC236}">
              <a16:creationId xmlns:a16="http://schemas.microsoft.com/office/drawing/2014/main" id="{A3D9D7FF-E01C-480C-BBAB-E55F925EB6A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06" name="正方形/長方形 105">
          <a:extLst>
            <a:ext uri="{FF2B5EF4-FFF2-40B4-BE49-F238E27FC236}">
              <a16:creationId xmlns:a16="http://schemas.microsoft.com/office/drawing/2014/main" id="{6BDE4AFF-47C1-40F3-A4BD-7A0549A01CB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07" name="正方形/長方形 106">
          <a:extLst>
            <a:ext uri="{FF2B5EF4-FFF2-40B4-BE49-F238E27FC236}">
              <a16:creationId xmlns:a16="http://schemas.microsoft.com/office/drawing/2014/main" id="{E5E1C143-8B22-45E0-B8F6-84AD86D2B94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08" name="正方形/長方形 107">
          <a:extLst>
            <a:ext uri="{FF2B5EF4-FFF2-40B4-BE49-F238E27FC236}">
              <a16:creationId xmlns:a16="http://schemas.microsoft.com/office/drawing/2014/main" id="{38AA9319-D326-4116-AA06-17D85CA7311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09" name="正方形/長方形 108">
          <a:extLst>
            <a:ext uri="{FF2B5EF4-FFF2-40B4-BE49-F238E27FC236}">
              <a16:creationId xmlns:a16="http://schemas.microsoft.com/office/drawing/2014/main" id="{618DE4D6-C6FA-4104-A274-462E6AE336B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10" name="正方形/長方形 109">
          <a:extLst>
            <a:ext uri="{FF2B5EF4-FFF2-40B4-BE49-F238E27FC236}">
              <a16:creationId xmlns:a16="http://schemas.microsoft.com/office/drawing/2014/main" id="{CB5194B4-AC4C-47E8-A020-C48C3BEA506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11" name="正方形/長方形 110">
          <a:extLst>
            <a:ext uri="{FF2B5EF4-FFF2-40B4-BE49-F238E27FC236}">
              <a16:creationId xmlns:a16="http://schemas.microsoft.com/office/drawing/2014/main" id="{78D3942A-1B45-4BB9-BEE3-57267D49468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12" name="正方形/長方形 111">
          <a:extLst>
            <a:ext uri="{FF2B5EF4-FFF2-40B4-BE49-F238E27FC236}">
              <a16:creationId xmlns:a16="http://schemas.microsoft.com/office/drawing/2014/main" id="{33B3F359-27D1-473F-AB24-9F68E3614C0A}"/>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13" name="正方形/長方形 112">
          <a:extLst>
            <a:ext uri="{FF2B5EF4-FFF2-40B4-BE49-F238E27FC236}">
              <a16:creationId xmlns:a16="http://schemas.microsoft.com/office/drawing/2014/main" id="{125FAC0F-DE49-420B-BB82-1A9A172C5C0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14" name="正方形/長方形 113">
          <a:extLst>
            <a:ext uri="{FF2B5EF4-FFF2-40B4-BE49-F238E27FC236}">
              <a16:creationId xmlns:a16="http://schemas.microsoft.com/office/drawing/2014/main" id="{75D5B8EE-8696-42D7-AADE-D2BFD85318C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15" name="正方形/長方形 114">
          <a:extLst>
            <a:ext uri="{FF2B5EF4-FFF2-40B4-BE49-F238E27FC236}">
              <a16:creationId xmlns:a16="http://schemas.microsoft.com/office/drawing/2014/main" id="{B093F19D-2653-4301-9955-F19FCD8A93D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16" name="正方形/長方形 115">
          <a:extLst>
            <a:ext uri="{FF2B5EF4-FFF2-40B4-BE49-F238E27FC236}">
              <a16:creationId xmlns:a16="http://schemas.microsoft.com/office/drawing/2014/main" id="{3712B528-773A-4546-87EE-E87E19A7720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17" name="正方形/長方形 116">
          <a:extLst>
            <a:ext uri="{FF2B5EF4-FFF2-40B4-BE49-F238E27FC236}">
              <a16:creationId xmlns:a16="http://schemas.microsoft.com/office/drawing/2014/main" id="{F317376C-2423-415F-A21C-18AAEDAFEDD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18" name="正方形/長方形 117">
          <a:extLst>
            <a:ext uri="{FF2B5EF4-FFF2-40B4-BE49-F238E27FC236}">
              <a16:creationId xmlns:a16="http://schemas.microsoft.com/office/drawing/2014/main" id="{AF03662F-59D9-414F-8B42-EF0E3DE421C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19" name="正方形/長方形 118">
          <a:extLst>
            <a:ext uri="{FF2B5EF4-FFF2-40B4-BE49-F238E27FC236}">
              <a16:creationId xmlns:a16="http://schemas.microsoft.com/office/drawing/2014/main" id="{C070F1D0-58A2-4029-A69E-401D33C10A0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20" name="正方形/長方形 119">
          <a:extLst>
            <a:ext uri="{FF2B5EF4-FFF2-40B4-BE49-F238E27FC236}">
              <a16:creationId xmlns:a16="http://schemas.microsoft.com/office/drawing/2014/main" id="{3E1C9C1D-FC2A-4EEA-8880-E9BC2B60F1E8}"/>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121" name="正方形/長方形 120">
          <a:extLst>
            <a:ext uri="{FF2B5EF4-FFF2-40B4-BE49-F238E27FC236}">
              <a16:creationId xmlns:a16="http://schemas.microsoft.com/office/drawing/2014/main" id="{3BDB86EB-B86C-4C1F-915E-71136B750F1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122" name="正方形/長方形 121">
          <a:extLst>
            <a:ext uri="{FF2B5EF4-FFF2-40B4-BE49-F238E27FC236}">
              <a16:creationId xmlns:a16="http://schemas.microsoft.com/office/drawing/2014/main" id="{809B2A28-AFB6-4650-BF67-A731695C97B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123" name="正方形/長方形 122">
          <a:extLst>
            <a:ext uri="{FF2B5EF4-FFF2-40B4-BE49-F238E27FC236}">
              <a16:creationId xmlns:a16="http://schemas.microsoft.com/office/drawing/2014/main" id="{A7D65D9E-9A66-4BE6-808A-2E25F74ED6F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124" name="正方形/長方形 123">
          <a:extLst>
            <a:ext uri="{FF2B5EF4-FFF2-40B4-BE49-F238E27FC236}">
              <a16:creationId xmlns:a16="http://schemas.microsoft.com/office/drawing/2014/main" id="{6A139B42-DE3F-44DE-9FB9-A2596DC070C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125" name="正方形/長方形 124">
          <a:extLst>
            <a:ext uri="{FF2B5EF4-FFF2-40B4-BE49-F238E27FC236}">
              <a16:creationId xmlns:a16="http://schemas.microsoft.com/office/drawing/2014/main" id="{30116D24-C670-45C3-82A6-70A927EEF76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126" name="正方形/長方形 125">
          <a:extLst>
            <a:ext uri="{FF2B5EF4-FFF2-40B4-BE49-F238E27FC236}">
              <a16:creationId xmlns:a16="http://schemas.microsoft.com/office/drawing/2014/main" id="{787BBAA5-37BC-4137-B30C-8D5D9E99C1A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127" name="正方形/長方形 126">
          <a:extLst>
            <a:ext uri="{FF2B5EF4-FFF2-40B4-BE49-F238E27FC236}">
              <a16:creationId xmlns:a16="http://schemas.microsoft.com/office/drawing/2014/main" id="{BCB3323F-6A64-473D-9FCE-D44A154532B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128" name="正方形/長方形 127">
          <a:extLst>
            <a:ext uri="{FF2B5EF4-FFF2-40B4-BE49-F238E27FC236}">
              <a16:creationId xmlns:a16="http://schemas.microsoft.com/office/drawing/2014/main" id="{14055569-A2CA-447E-AB2A-D1CF9231896A}"/>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129" name="正方形/長方形 128">
          <a:extLst>
            <a:ext uri="{FF2B5EF4-FFF2-40B4-BE49-F238E27FC236}">
              <a16:creationId xmlns:a16="http://schemas.microsoft.com/office/drawing/2014/main" id="{CE68FB5E-4054-4319-BFEA-D4B27A87100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130" name="正方形/長方形 129">
          <a:extLst>
            <a:ext uri="{FF2B5EF4-FFF2-40B4-BE49-F238E27FC236}">
              <a16:creationId xmlns:a16="http://schemas.microsoft.com/office/drawing/2014/main" id="{6345FFDA-F5F5-4FD1-8F20-93C5E2858DD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131" name="正方形/長方形 130">
          <a:extLst>
            <a:ext uri="{FF2B5EF4-FFF2-40B4-BE49-F238E27FC236}">
              <a16:creationId xmlns:a16="http://schemas.microsoft.com/office/drawing/2014/main" id="{090F092A-3B5D-4D58-860E-8136AF9FB41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132" name="正方形/長方形 131">
          <a:extLst>
            <a:ext uri="{FF2B5EF4-FFF2-40B4-BE49-F238E27FC236}">
              <a16:creationId xmlns:a16="http://schemas.microsoft.com/office/drawing/2014/main" id="{330B9EBE-1921-427C-B077-CC212C599FA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133" name="正方形/長方形 132">
          <a:extLst>
            <a:ext uri="{FF2B5EF4-FFF2-40B4-BE49-F238E27FC236}">
              <a16:creationId xmlns:a16="http://schemas.microsoft.com/office/drawing/2014/main" id="{E18B533A-7217-42A9-9E71-8FC1F7AF4C8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134" name="正方形/長方形 133">
          <a:extLst>
            <a:ext uri="{FF2B5EF4-FFF2-40B4-BE49-F238E27FC236}">
              <a16:creationId xmlns:a16="http://schemas.microsoft.com/office/drawing/2014/main" id="{E4736D8F-A1D7-441E-A2EE-2FE266A66C6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135" name="正方形/長方形 134">
          <a:extLst>
            <a:ext uri="{FF2B5EF4-FFF2-40B4-BE49-F238E27FC236}">
              <a16:creationId xmlns:a16="http://schemas.microsoft.com/office/drawing/2014/main" id="{03407542-8AEE-4AB1-AD17-3E11C2A6E46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136" name="正方形/長方形 135">
          <a:extLst>
            <a:ext uri="{FF2B5EF4-FFF2-40B4-BE49-F238E27FC236}">
              <a16:creationId xmlns:a16="http://schemas.microsoft.com/office/drawing/2014/main" id="{857DAA8F-3213-481D-A145-8C95D1F8CCC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137" name="正方形/長方形 136">
          <a:extLst>
            <a:ext uri="{FF2B5EF4-FFF2-40B4-BE49-F238E27FC236}">
              <a16:creationId xmlns:a16="http://schemas.microsoft.com/office/drawing/2014/main" id="{0992170B-4CB5-4719-BD60-3D75DFB5E53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138" name="正方形/長方形 137">
          <a:extLst>
            <a:ext uri="{FF2B5EF4-FFF2-40B4-BE49-F238E27FC236}">
              <a16:creationId xmlns:a16="http://schemas.microsoft.com/office/drawing/2014/main" id="{D0BEF84C-20CB-40B2-B18E-FD27C33CA1E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139" name="正方形/長方形 138">
          <a:extLst>
            <a:ext uri="{FF2B5EF4-FFF2-40B4-BE49-F238E27FC236}">
              <a16:creationId xmlns:a16="http://schemas.microsoft.com/office/drawing/2014/main" id="{7B906378-6537-465D-9952-DAA6475B3FB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140" name="正方形/長方形 139">
          <a:extLst>
            <a:ext uri="{FF2B5EF4-FFF2-40B4-BE49-F238E27FC236}">
              <a16:creationId xmlns:a16="http://schemas.microsoft.com/office/drawing/2014/main" id="{2793DB28-E472-40F3-A19A-92D295BF145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141" name="正方形/長方形 140">
          <a:extLst>
            <a:ext uri="{FF2B5EF4-FFF2-40B4-BE49-F238E27FC236}">
              <a16:creationId xmlns:a16="http://schemas.microsoft.com/office/drawing/2014/main" id="{9EF16902-D260-4A7F-852B-4750EB754CA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142" name="正方形/長方形 141">
          <a:extLst>
            <a:ext uri="{FF2B5EF4-FFF2-40B4-BE49-F238E27FC236}">
              <a16:creationId xmlns:a16="http://schemas.microsoft.com/office/drawing/2014/main" id="{10DFD852-84EB-415F-8EC2-64FA104088C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143" name="正方形/長方形 142">
          <a:extLst>
            <a:ext uri="{FF2B5EF4-FFF2-40B4-BE49-F238E27FC236}">
              <a16:creationId xmlns:a16="http://schemas.microsoft.com/office/drawing/2014/main" id="{FC019586-9DB8-446F-A427-128DDFFD15C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144" name="正方形/長方形 143">
          <a:extLst>
            <a:ext uri="{FF2B5EF4-FFF2-40B4-BE49-F238E27FC236}">
              <a16:creationId xmlns:a16="http://schemas.microsoft.com/office/drawing/2014/main" id="{0BBBB4B3-429B-4EC7-8F27-A6CB0F2B51FD}"/>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145" name="正方形/長方形 144">
          <a:extLst>
            <a:ext uri="{FF2B5EF4-FFF2-40B4-BE49-F238E27FC236}">
              <a16:creationId xmlns:a16="http://schemas.microsoft.com/office/drawing/2014/main" id="{D48DFF4D-6802-4A36-8694-37D3274439A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146" name="正方形/長方形 145">
          <a:extLst>
            <a:ext uri="{FF2B5EF4-FFF2-40B4-BE49-F238E27FC236}">
              <a16:creationId xmlns:a16="http://schemas.microsoft.com/office/drawing/2014/main" id="{138B3A27-CE49-4F43-B1D6-C0EEB3D94E1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147" name="正方形/長方形 146">
          <a:extLst>
            <a:ext uri="{FF2B5EF4-FFF2-40B4-BE49-F238E27FC236}">
              <a16:creationId xmlns:a16="http://schemas.microsoft.com/office/drawing/2014/main" id="{69D44880-8DB0-4523-90CE-1B2C4FE0718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148" name="正方形/長方形 147">
          <a:extLst>
            <a:ext uri="{FF2B5EF4-FFF2-40B4-BE49-F238E27FC236}">
              <a16:creationId xmlns:a16="http://schemas.microsoft.com/office/drawing/2014/main" id="{74FCDAEF-E1F0-455B-A200-B729340F44D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149" name="正方形/長方形 148">
          <a:extLst>
            <a:ext uri="{FF2B5EF4-FFF2-40B4-BE49-F238E27FC236}">
              <a16:creationId xmlns:a16="http://schemas.microsoft.com/office/drawing/2014/main" id="{7C8BC44C-9009-4386-B5A9-4D80092796A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150" name="正方形/長方形 149">
          <a:extLst>
            <a:ext uri="{FF2B5EF4-FFF2-40B4-BE49-F238E27FC236}">
              <a16:creationId xmlns:a16="http://schemas.microsoft.com/office/drawing/2014/main" id="{C3BE8200-6F40-4B74-B334-2EC216CACDB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151" name="正方形/長方形 150">
          <a:extLst>
            <a:ext uri="{FF2B5EF4-FFF2-40B4-BE49-F238E27FC236}">
              <a16:creationId xmlns:a16="http://schemas.microsoft.com/office/drawing/2014/main" id="{172ACCEB-C4B5-4AA2-BCF9-7BA22EB263E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152" name="正方形/長方形 151">
          <a:extLst>
            <a:ext uri="{FF2B5EF4-FFF2-40B4-BE49-F238E27FC236}">
              <a16:creationId xmlns:a16="http://schemas.microsoft.com/office/drawing/2014/main" id="{7750E3E2-2F2F-48C5-8441-B3CF4912661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153" name="テキスト ボックス 152">
          <a:extLst>
            <a:ext uri="{FF2B5EF4-FFF2-40B4-BE49-F238E27FC236}">
              <a16:creationId xmlns:a16="http://schemas.microsoft.com/office/drawing/2014/main" id="{735D0FE0-8A8E-42C2-9CA7-43AD33BDC3E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154" name="直線コネクタ 153">
          <a:extLst>
            <a:ext uri="{FF2B5EF4-FFF2-40B4-BE49-F238E27FC236}">
              <a16:creationId xmlns:a16="http://schemas.microsoft.com/office/drawing/2014/main" id="{50D0B833-24C8-4C55-8777-5854DB50733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155" name="テキスト ボックス 154">
          <a:extLst>
            <a:ext uri="{FF2B5EF4-FFF2-40B4-BE49-F238E27FC236}">
              <a16:creationId xmlns:a16="http://schemas.microsoft.com/office/drawing/2014/main" id="{9BE2E0DA-02DD-470B-A37E-A27E757D129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156" name="直線コネクタ 155">
          <a:extLst>
            <a:ext uri="{FF2B5EF4-FFF2-40B4-BE49-F238E27FC236}">
              <a16:creationId xmlns:a16="http://schemas.microsoft.com/office/drawing/2014/main" id="{8566F16D-691F-45F7-A0AE-2859974F658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157" name="テキスト ボックス 156">
          <a:extLst>
            <a:ext uri="{FF2B5EF4-FFF2-40B4-BE49-F238E27FC236}">
              <a16:creationId xmlns:a16="http://schemas.microsoft.com/office/drawing/2014/main" id="{32B6F5F3-3CF1-4257-AD24-F94030CBE16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158" name="直線コネクタ 157">
          <a:extLst>
            <a:ext uri="{FF2B5EF4-FFF2-40B4-BE49-F238E27FC236}">
              <a16:creationId xmlns:a16="http://schemas.microsoft.com/office/drawing/2014/main" id="{40D03A19-2BC2-4875-810F-17F58840FED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159" name="テキスト ボックス 158">
          <a:extLst>
            <a:ext uri="{FF2B5EF4-FFF2-40B4-BE49-F238E27FC236}">
              <a16:creationId xmlns:a16="http://schemas.microsoft.com/office/drawing/2014/main" id="{28D8241B-D292-4FB6-9CA8-09999FB598A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160" name="直線コネクタ 159">
          <a:extLst>
            <a:ext uri="{FF2B5EF4-FFF2-40B4-BE49-F238E27FC236}">
              <a16:creationId xmlns:a16="http://schemas.microsoft.com/office/drawing/2014/main" id="{8801A619-5BCA-4B7F-95C5-9AE64093C7F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161" name="テキスト ボックス 160">
          <a:extLst>
            <a:ext uri="{FF2B5EF4-FFF2-40B4-BE49-F238E27FC236}">
              <a16:creationId xmlns:a16="http://schemas.microsoft.com/office/drawing/2014/main" id="{57463792-8C62-4B7C-ABD9-69B380B5DFD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162" name="直線コネクタ 161">
          <a:extLst>
            <a:ext uri="{FF2B5EF4-FFF2-40B4-BE49-F238E27FC236}">
              <a16:creationId xmlns:a16="http://schemas.microsoft.com/office/drawing/2014/main" id="{E47A4CA2-490A-46B7-B054-C56B0910A35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163" name="テキスト ボックス 162">
          <a:extLst>
            <a:ext uri="{FF2B5EF4-FFF2-40B4-BE49-F238E27FC236}">
              <a16:creationId xmlns:a16="http://schemas.microsoft.com/office/drawing/2014/main" id="{8746D9D8-080A-42A2-B9AF-F2A522A1111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164" name="直線コネクタ 163">
          <a:extLst>
            <a:ext uri="{FF2B5EF4-FFF2-40B4-BE49-F238E27FC236}">
              <a16:creationId xmlns:a16="http://schemas.microsoft.com/office/drawing/2014/main" id="{9F470527-DB61-4198-9936-EBF3B5FC28E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165" name="テキスト ボックス 164">
          <a:extLst>
            <a:ext uri="{FF2B5EF4-FFF2-40B4-BE49-F238E27FC236}">
              <a16:creationId xmlns:a16="http://schemas.microsoft.com/office/drawing/2014/main" id="{13562FA4-3F96-4776-86FA-F2A38AB7A74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166" name="直線コネクタ 165">
          <a:extLst>
            <a:ext uri="{FF2B5EF4-FFF2-40B4-BE49-F238E27FC236}">
              <a16:creationId xmlns:a16="http://schemas.microsoft.com/office/drawing/2014/main" id="{C2E52E56-958F-4F88-9BAE-7FB5053F66E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167" name="テキスト ボックス 166">
          <a:extLst>
            <a:ext uri="{FF2B5EF4-FFF2-40B4-BE49-F238E27FC236}">
              <a16:creationId xmlns:a16="http://schemas.microsoft.com/office/drawing/2014/main" id="{F63E64FF-32B4-491C-9756-358E0D51173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168" name="直線コネクタ 167">
          <a:extLst>
            <a:ext uri="{FF2B5EF4-FFF2-40B4-BE49-F238E27FC236}">
              <a16:creationId xmlns:a16="http://schemas.microsoft.com/office/drawing/2014/main" id="{DB867E03-CFA4-4DD1-94CF-4502676DA13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169" name="【庁舎】&#10;有形固定資産減価償却率グラフ枠">
          <a:extLst>
            <a:ext uri="{FF2B5EF4-FFF2-40B4-BE49-F238E27FC236}">
              <a16:creationId xmlns:a16="http://schemas.microsoft.com/office/drawing/2014/main" id="{7249D097-23E2-4FF4-BF85-0EB07FFA237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170" name="直線コネクタ 169">
          <a:extLst>
            <a:ext uri="{FF2B5EF4-FFF2-40B4-BE49-F238E27FC236}">
              <a16:creationId xmlns:a16="http://schemas.microsoft.com/office/drawing/2014/main" id="{3DA5C128-8B3E-49ED-941E-EAD61FDCC75F}"/>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171" name="【庁舎】&#10;有形固定資産減価償却率最小値テキスト">
          <a:extLst>
            <a:ext uri="{FF2B5EF4-FFF2-40B4-BE49-F238E27FC236}">
              <a16:creationId xmlns:a16="http://schemas.microsoft.com/office/drawing/2014/main" id="{5488B315-0BA9-47A2-BD66-17885B5A3169}"/>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172" name="直線コネクタ 171">
          <a:extLst>
            <a:ext uri="{FF2B5EF4-FFF2-40B4-BE49-F238E27FC236}">
              <a16:creationId xmlns:a16="http://schemas.microsoft.com/office/drawing/2014/main" id="{41F231A8-CE88-4090-8A78-404F4FD030E4}"/>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173" name="【庁舎】&#10;有形固定資産減価償却率最大値テキスト">
          <a:extLst>
            <a:ext uri="{FF2B5EF4-FFF2-40B4-BE49-F238E27FC236}">
              <a16:creationId xmlns:a16="http://schemas.microsoft.com/office/drawing/2014/main" id="{3276A294-98D7-498C-88E9-A15FE19EF777}"/>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174" name="直線コネクタ 173">
          <a:extLst>
            <a:ext uri="{FF2B5EF4-FFF2-40B4-BE49-F238E27FC236}">
              <a16:creationId xmlns:a16="http://schemas.microsoft.com/office/drawing/2014/main" id="{3478D58C-6DDC-4AD4-8D13-81EFD642D402}"/>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48277</xdr:rowOff>
    </xdr:from>
    <xdr:ext cx="405111" cy="259045"/>
    <xdr:sp macro="" textlink="">
      <xdr:nvSpPr>
        <xdr:cNvPr id="175" name="【庁舎】&#10;有形固定資産減価償却率平均値テキスト">
          <a:extLst>
            <a:ext uri="{FF2B5EF4-FFF2-40B4-BE49-F238E27FC236}">
              <a16:creationId xmlns:a16="http://schemas.microsoft.com/office/drawing/2014/main" id="{C74382E8-9E82-4623-A115-1E394850AB84}"/>
            </a:ext>
          </a:extLst>
        </xdr:cNvPr>
        <xdr:cNvSpPr txBox="1"/>
      </xdr:nvSpPr>
      <xdr:spPr>
        <a:xfrm>
          <a:off x="16357600" y="1770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176" name="フローチャート: 判断 175">
          <a:extLst>
            <a:ext uri="{FF2B5EF4-FFF2-40B4-BE49-F238E27FC236}">
              <a16:creationId xmlns:a16="http://schemas.microsoft.com/office/drawing/2014/main" id="{CE9F2D5E-5800-42CA-8E6E-B7982F4C4462}"/>
            </a:ext>
          </a:extLst>
        </xdr:cNvPr>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177" name="フローチャート: 判断 176">
          <a:extLst>
            <a:ext uri="{FF2B5EF4-FFF2-40B4-BE49-F238E27FC236}">
              <a16:creationId xmlns:a16="http://schemas.microsoft.com/office/drawing/2014/main" id="{CE3243D9-F6D9-4245-9319-7212567136B1}"/>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178" name="フローチャート: 判断 177">
          <a:extLst>
            <a:ext uri="{FF2B5EF4-FFF2-40B4-BE49-F238E27FC236}">
              <a16:creationId xmlns:a16="http://schemas.microsoft.com/office/drawing/2014/main" id="{FC60C4F0-AC05-4DAF-A891-56977A50CA6A}"/>
            </a:ext>
          </a:extLst>
        </xdr:cNvPr>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58057</xdr:rowOff>
    </xdr:from>
    <xdr:to>
      <xdr:col>72</xdr:col>
      <xdr:colOff>38100</xdr:colOff>
      <xdr:row>104</xdr:row>
      <xdr:rowOff>159657</xdr:rowOff>
    </xdr:to>
    <xdr:sp macro="" textlink="">
      <xdr:nvSpPr>
        <xdr:cNvPr id="179" name="フローチャート: 判断 178">
          <a:extLst>
            <a:ext uri="{FF2B5EF4-FFF2-40B4-BE49-F238E27FC236}">
              <a16:creationId xmlns:a16="http://schemas.microsoft.com/office/drawing/2014/main" id="{AC1A5A36-A45D-4134-ADE5-11B45DBBB23F}"/>
            </a:ext>
          </a:extLst>
        </xdr:cNvPr>
        <xdr:cNvSpPr/>
      </xdr:nvSpPr>
      <xdr:spPr>
        <a:xfrm>
          <a:off x="13652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180" name="フローチャート: 判断 179">
          <a:extLst>
            <a:ext uri="{FF2B5EF4-FFF2-40B4-BE49-F238E27FC236}">
              <a16:creationId xmlns:a16="http://schemas.microsoft.com/office/drawing/2014/main" id="{71A8F5A4-3EAE-475A-9434-9120F707A80D}"/>
            </a:ext>
          </a:extLst>
        </xdr:cNvPr>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181" name="テキスト ボックス 180">
          <a:extLst>
            <a:ext uri="{FF2B5EF4-FFF2-40B4-BE49-F238E27FC236}">
              <a16:creationId xmlns:a16="http://schemas.microsoft.com/office/drawing/2014/main" id="{73D34497-AF10-4283-AC9A-4755EE886AD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182" name="テキスト ボックス 181">
          <a:extLst>
            <a:ext uri="{FF2B5EF4-FFF2-40B4-BE49-F238E27FC236}">
              <a16:creationId xmlns:a16="http://schemas.microsoft.com/office/drawing/2014/main" id="{601BBCA9-72FF-4264-86AD-878ABDA0637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183" name="テキスト ボックス 182">
          <a:extLst>
            <a:ext uri="{FF2B5EF4-FFF2-40B4-BE49-F238E27FC236}">
              <a16:creationId xmlns:a16="http://schemas.microsoft.com/office/drawing/2014/main" id="{3B5A8EE6-7146-4978-BA51-61EE143CAF5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184" name="テキスト ボックス 183">
          <a:extLst>
            <a:ext uri="{FF2B5EF4-FFF2-40B4-BE49-F238E27FC236}">
              <a16:creationId xmlns:a16="http://schemas.microsoft.com/office/drawing/2014/main" id="{B6041BC0-A36D-4845-9C44-0494C245EAA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185" name="テキスト ボックス 184">
          <a:extLst>
            <a:ext uri="{FF2B5EF4-FFF2-40B4-BE49-F238E27FC236}">
              <a16:creationId xmlns:a16="http://schemas.microsoft.com/office/drawing/2014/main" id="{006B6673-08CB-4D75-BB82-DAE800325A7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156029</xdr:rowOff>
    </xdr:from>
    <xdr:to>
      <xdr:col>85</xdr:col>
      <xdr:colOff>177800</xdr:colOff>
      <xdr:row>109</xdr:row>
      <xdr:rowOff>86179</xdr:rowOff>
    </xdr:to>
    <xdr:sp macro="" textlink="">
      <xdr:nvSpPr>
        <xdr:cNvPr id="186" name="楕円 185">
          <a:extLst>
            <a:ext uri="{FF2B5EF4-FFF2-40B4-BE49-F238E27FC236}">
              <a16:creationId xmlns:a16="http://schemas.microsoft.com/office/drawing/2014/main" id="{2102AAAD-71C6-4948-8BFF-16C062CAA618}"/>
            </a:ext>
          </a:extLst>
        </xdr:cNvPr>
        <xdr:cNvSpPr/>
      </xdr:nvSpPr>
      <xdr:spPr>
        <a:xfrm>
          <a:off x="16268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70956</xdr:rowOff>
    </xdr:from>
    <xdr:ext cx="469744" cy="259045"/>
    <xdr:sp macro="" textlink="">
      <xdr:nvSpPr>
        <xdr:cNvPr id="187" name="【庁舎】&#10;有形固定資産減価償却率該当値テキスト">
          <a:extLst>
            <a:ext uri="{FF2B5EF4-FFF2-40B4-BE49-F238E27FC236}">
              <a16:creationId xmlns:a16="http://schemas.microsoft.com/office/drawing/2014/main" id="{632DFF4C-51C8-43A4-8063-73BB458A8BFB}"/>
            </a:ext>
          </a:extLst>
        </xdr:cNvPr>
        <xdr:cNvSpPr txBox="1"/>
      </xdr:nvSpPr>
      <xdr:spPr>
        <a:xfrm>
          <a:off x="16357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156029</xdr:rowOff>
    </xdr:from>
    <xdr:to>
      <xdr:col>81</xdr:col>
      <xdr:colOff>101600</xdr:colOff>
      <xdr:row>109</xdr:row>
      <xdr:rowOff>86179</xdr:rowOff>
    </xdr:to>
    <xdr:sp macro="" textlink="">
      <xdr:nvSpPr>
        <xdr:cNvPr id="188" name="楕円 187">
          <a:extLst>
            <a:ext uri="{FF2B5EF4-FFF2-40B4-BE49-F238E27FC236}">
              <a16:creationId xmlns:a16="http://schemas.microsoft.com/office/drawing/2014/main" id="{F8427D04-D37F-4021-B191-C0EF7C0C5DDC}"/>
            </a:ext>
          </a:extLst>
        </xdr:cNvPr>
        <xdr:cNvSpPr/>
      </xdr:nvSpPr>
      <xdr:spPr>
        <a:xfrm>
          <a:off x="15430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35379</xdr:rowOff>
    </xdr:from>
    <xdr:to>
      <xdr:col>85</xdr:col>
      <xdr:colOff>127000</xdr:colOff>
      <xdr:row>109</xdr:row>
      <xdr:rowOff>35379</xdr:rowOff>
    </xdr:to>
    <xdr:cxnSp macro="">
      <xdr:nvCxnSpPr>
        <xdr:cNvPr id="189" name="直線コネクタ 188">
          <a:extLst>
            <a:ext uri="{FF2B5EF4-FFF2-40B4-BE49-F238E27FC236}">
              <a16:creationId xmlns:a16="http://schemas.microsoft.com/office/drawing/2014/main" id="{B83DB46B-DB7A-4ECD-9157-F9D2C7C95619}"/>
            </a:ext>
          </a:extLst>
        </xdr:cNvPr>
        <xdr:cNvCxnSpPr/>
      </xdr:nvCxnSpPr>
      <xdr:spPr>
        <a:xfrm>
          <a:off x="15481300" y="1872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156029</xdr:rowOff>
    </xdr:from>
    <xdr:to>
      <xdr:col>76</xdr:col>
      <xdr:colOff>165100</xdr:colOff>
      <xdr:row>109</xdr:row>
      <xdr:rowOff>86179</xdr:rowOff>
    </xdr:to>
    <xdr:sp macro="" textlink="">
      <xdr:nvSpPr>
        <xdr:cNvPr id="190" name="楕円 189">
          <a:extLst>
            <a:ext uri="{FF2B5EF4-FFF2-40B4-BE49-F238E27FC236}">
              <a16:creationId xmlns:a16="http://schemas.microsoft.com/office/drawing/2014/main" id="{E306F9B1-D11D-4A55-9BD0-E127F5FF5216}"/>
            </a:ext>
          </a:extLst>
        </xdr:cNvPr>
        <xdr:cNvSpPr/>
      </xdr:nvSpPr>
      <xdr:spPr>
        <a:xfrm>
          <a:off x="14541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35379</xdr:rowOff>
    </xdr:from>
    <xdr:to>
      <xdr:col>81</xdr:col>
      <xdr:colOff>50800</xdr:colOff>
      <xdr:row>109</xdr:row>
      <xdr:rowOff>35379</xdr:rowOff>
    </xdr:to>
    <xdr:cxnSp macro="">
      <xdr:nvCxnSpPr>
        <xdr:cNvPr id="191" name="直線コネクタ 190">
          <a:extLst>
            <a:ext uri="{FF2B5EF4-FFF2-40B4-BE49-F238E27FC236}">
              <a16:creationId xmlns:a16="http://schemas.microsoft.com/office/drawing/2014/main" id="{2A7AD8D4-ED69-4989-B008-5CC5B3DC178C}"/>
            </a:ext>
          </a:extLst>
        </xdr:cNvPr>
        <xdr:cNvCxnSpPr/>
      </xdr:nvCxnSpPr>
      <xdr:spPr>
        <a:xfrm>
          <a:off x="14592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156029</xdr:rowOff>
    </xdr:from>
    <xdr:to>
      <xdr:col>72</xdr:col>
      <xdr:colOff>38100</xdr:colOff>
      <xdr:row>109</xdr:row>
      <xdr:rowOff>86179</xdr:rowOff>
    </xdr:to>
    <xdr:sp macro="" textlink="">
      <xdr:nvSpPr>
        <xdr:cNvPr id="192" name="楕円 191">
          <a:extLst>
            <a:ext uri="{FF2B5EF4-FFF2-40B4-BE49-F238E27FC236}">
              <a16:creationId xmlns:a16="http://schemas.microsoft.com/office/drawing/2014/main" id="{5DF46697-DC18-4BCD-B38A-943A531D75C2}"/>
            </a:ext>
          </a:extLst>
        </xdr:cNvPr>
        <xdr:cNvSpPr/>
      </xdr:nvSpPr>
      <xdr:spPr>
        <a:xfrm>
          <a:off x="13652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35379</xdr:rowOff>
    </xdr:from>
    <xdr:to>
      <xdr:col>76</xdr:col>
      <xdr:colOff>114300</xdr:colOff>
      <xdr:row>109</xdr:row>
      <xdr:rowOff>35379</xdr:rowOff>
    </xdr:to>
    <xdr:cxnSp macro="">
      <xdr:nvCxnSpPr>
        <xdr:cNvPr id="193" name="直線コネクタ 192">
          <a:extLst>
            <a:ext uri="{FF2B5EF4-FFF2-40B4-BE49-F238E27FC236}">
              <a16:creationId xmlns:a16="http://schemas.microsoft.com/office/drawing/2014/main" id="{85FCEF5F-A931-4542-91F4-6273DB906F60}"/>
            </a:ext>
          </a:extLst>
        </xdr:cNvPr>
        <xdr:cNvCxnSpPr/>
      </xdr:nvCxnSpPr>
      <xdr:spPr>
        <a:xfrm>
          <a:off x="13703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156029</xdr:rowOff>
    </xdr:from>
    <xdr:to>
      <xdr:col>67</xdr:col>
      <xdr:colOff>101600</xdr:colOff>
      <xdr:row>109</xdr:row>
      <xdr:rowOff>86179</xdr:rowOff>
    </xdr:to>
    <xdr:sp macro="" textlink="">
      <xdr:nvSpPr>
        <xdr:cNvPr id="194" name="楕円 193">
          <a:extLst>
            <a:ext uri="{FF2B5EF4-FFF2-40B4-BE49-F238E27FC236}">
              <a16:creationId xmlns:a16="http://schemas.microsoft.com/office/drawing/2014/main" id="{12A1A5FC-8266-48B4-A12F-CA8B210ED071}"/>
            </a:ext>
          </a:extLst>
        </xdr:cNvPr>
        <xdr:cNvSpPr/>
      </xdr:nvSpPr>
      <xdr:spPr>
        <a:xfrm>
          <a:off x="12763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35379</xdr:rowOff>
    </xdr:from>
    <xdr:to>
      <xdr:col>71</xdr:col>
      <xdr:colOff>177800</xdr:colOff>
      <xdr:row>109</xdr:row>
      <xdr:rowOff>35379</xdr:rowOff>
    </xdr:to>
    <xdr:cxnSp macro="">
      <xdr:nvCxnSpPr>
        <xdr:cNvPr id="195" name="直線コネクタ 194">
          <a:extLst>
            <a:ext uri="{FF2B5EF4-FFF2-40B4-BE49-F238E27FC236}">
              <a16:creationId xmlns:a16="http://schemas.microsoft.com/office/drawing/2014/main" id="{6C60CFD1-76A1-4E00-92F2-FD11BB4D63DE}"/>
            </a:ext>
          </a:extLst>
        </xdr:cNvPr>
        <xdr:cNvCxnSpPr/>
      </xdr:nvCxnSpPr>
      <xdr:spPr>
        <a:xfrm>
          <a:off x="12814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196" name="n_1aveValue【庁舎】&#10;有形固定資産減価償却率">
          <a:extLst>
            <a:ext uri="{FF2B5EF4-FFF2-40B4-BE49-F238E27FC236}">
              <a16:creationId xmlns:a16="http://schemas.microsoft.com/office/drawing/2014/main" id="{1A0B0C29-A7F1-458C-8358-3DB06A24F0ED}"/>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8000</xdr:rowOff>
    </xdr:from>
    <xdr:ext cx="405111" cy="259045"/>
    <xdr:sp macro="" textlink="">
      <xdr:nvSpPr>
        <xdr:cNvPr id="197" name="n_2aveValue【庁舎】&#10;有形固定資産減価償却率">
          <a:extLst>
            <a:ext uri="{FF2B5EF4-FFF2-40B4-BE49-F238E27FC236}">
              <a16:creationId xmlns:a16="http://schemas.microsoft.com/office/drawing/2014/main" id="{6C177AD8-6930-4273-9B22-4AB4F8FAF877}"/>
            </a:ext>
          </a:extLst>
        </xdr:cNvPr>
        <xdr:cNvSpPr txBox="1"/>
      </xdr:nvSpPr>
      <xdr:spPr>
        <a:xfrm>
          <a:off x="14389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4734</xdr:rowOff>
    </xdr:from>
    <xdr:ext cx="405111" cy="259045"/>
    <xdr:sp macro="" textlink="">
      <xdr:nvSpPr>
        <xdr:cNvPr id="198" name="n_3aveValue【庁舎】&#10;有形固定資産減価償却率">
          <a:extLst>
            <a:ext uri="{FF2B5EF4-FFF2-40B4-BE49-F238E27FC236}">
              <a16:creationId xmlns:a16="http://schemas.microsoft.com/office/drawing/2014/main" id="{40FD7DF1-DF15-417E-9DDA-62BF6B4CCAC0}"/>
            </a:ext>
          </a:extLst>
        </xdr:cNvPr>
        <xdr:cNvSpPr txBox="1"/>
      </xdr:nvSpPr>
      <xdr:spPr>
        <a:xfrm>
          <a:off x="13500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199" name="n_4aveValue【庁舎】&#10;有形固定資産減価償却率">
          <a:extLst>
            <a:ext uri="{FF2B5EF4-FFF2-40B4-BE49-F238E27FC236}">
              <a16:creationId xmlns:a16="http://schemas.microsoft.com/office/drawing/2014/main" id="{1D916357-4C71-4077-8231-54DCC1F3F78C}"/>
            </a:ext>
          </a:extLst>
        </xdr:cNvPr>
        <xdr:cNvSpPr txBox="1"/>
      </xdr:nvSpPr>
      <xdr:spPr>
        <a:xfrm>
          <a:off x="12611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77306</xdr:rowOff>
    </xdr:from>
    <xdr:ext cx="469744" cy="259045"/>
    <xdr:sp macro="" textlink="">
      <xdr:nvSpPr>
        <xdr:cNvPr id="200" name="n_1mainValue【庁舎】&#10;有形固定資産減価償却率">
          <a:extLst>
            <a:ext uri="{FF2B5EF4-FFF2-40B4-BE49-F238E27FC236}">
              <a16:creationId xmlns:a16="http://schemas.microsoft.com/office/drawing/2014/main" id="{5AD760F1-6740-47FC-87B3-4AFD79BD0E39}"/>
            </a:ext>
          </a:extLst>
        </xdr:cNvPr>
        <xdr:cNvSpPr txBox="1"/>
      </xdr:nvSpPr>
      <xdr:spPr>
        <a:xfrm>
          <a:off x="15233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77306</xdr:rowOff>
    </xdr:from>
    <xdr:ext cx="469744" cy="259045"/>
    <xdr:sp macro="" textlink="">
      <xdr:nvSpPr>
        <xdr:cNvPr id="201" name="n_2mainValue【庁舎】&#10;有形固定資産減価償却率">
          <a:extLst>
            <a:ext uri="{FF2B5EF4-FFF2-40B4-BE49-F238E27FC236}">
              <a16:creationId xmlns:a16="http://schemas.microsoft.com/office/drawing/2014/main" id="{67156368-C95E-493A-841E-55677FEA22DE}"/>
            </a:ext>
          </a:extLst>
        </xdr:cNvPr>
        <xdr:cNvSpPr txBox="1"/>
      </xdr:nvSpPr>
      <xdr:spPr>
        <a:xfrm>
          <a:off x="14357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77306</xdr:rowOff>
    </xdr:from>
    <xdr:ext cx="469744" cy="259045"/>
    <xdr:sp macro="" textlink="">
      <xdr:nvSpPr>
        <xdr:cNvPr id="202" name="n_3mainValue【庁舎】&#10;有形固定資産減価償却率">
          <a:extLst>
            <a:ext uri="{FF2B5EF4-FFF2-40B4-BE49-F238E27FC236}">
              <a16:creationId xmlns:a16="http://schemas.microsoft.com/office/drawing/2014/main" id="{92B9CDC5-7618-43E9-9104-262B75F3B3CB}"/>
            </a:ext>
          </a:extLst>
        </xdr:cNvPr>
        <xdr:cNvSpPr txBox="1"/>
      </xdr:nvSpPr>
      <xdr:spPr>
        <a:xfrm>
          <a:off x="13468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77306</xdr:rowOff>
    </xdr:from>
    <xdr:ext cx="469744" cy="259045"/>
    <xdr:sp macro="" textlink="">
      <xdr:nvSpPr>
        <xdr:cNvPr id="203" name="n_4mainValue【庁舎】&#10;有形固定資産減価償却率">
          <a:extLst>
            <a:ext uri="{FF2B5EF4-FFF2-40B4-BE49-F238E27FC236}">
              <a16:creationId xmlns:a16="http://schemas.microsoft.com/office/drawing/2014/main" id="{83210919-CF7E-48C1-90C3-F11AC8DD0A2C}"/>
            </a:ext>
          </a:extLst>
        </xdr:cNvPr>
        <xdr:cNvSpPr txBox="1"/>
      </xdr:nvSpPr>
      <xdr:spPr>
        <a:xfrm>
          <a:off x="12579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204" name="正方形/長方形 203">
          <a:extLst>
            <a:ext uri="{FF2B5EF4-FFF2-40B4-BE49-F238E27FC236}">
              <a16:creationId xmlns:a16="http://schemas.microsoft.com/office/drawing/2014/main" id="{C0FDF103-9603-4A48-85B5-C5F802F2910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205" name="正方形/長方形 204">
          <a:extLst>
            <a:ext uri="{FF2B5EF4-FFF2-40B4-BE49-F238E27FC236}">
              <a16:creationId xmlns:a16="http://schemas.microsoft.com/office/drawing/2014/main" id="{C702EBC4-4053-4E2F-8AF4-29FD3BC7AF5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206" name="正方形/長方形 205">
          <a:extLst>
            <a:ext uri="{FF2B5EF4-FFF2-40B4-BE49-F238E27FC236}">
              <a16:creationId xmlns:a16="http://schemas.microsoft.com/office/drawing/2014/main" id="{B6F37EDC-80C3-450C-9BAB-96E29D34FDA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207" name="正方形/長方形 206">
          <a:extLst>
            <a:ext uri="{FF2B5EF4-FFF2-40B4-BE49-F238E27FC236}">
              <a16:creationId xmlns:a16="http://schemas.microsoft.com/office/drawing/2014/main" id="{8214A33E-C721-4CD9-A3C2-44D0BF2F24D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208" name="正方形/長方形 207">
          <a:extLst>
            <a:ext uri="{FF2B5EF4-FFF2-40B4-BE49-F238E27FC236}">
              <a16:creationId xmlns:a16="http://schemas.microsoft.com/office/drawing/2014/main" id="{838A866A-45BD-4406-B6B1-54E14629E27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209" name="正方形/長方形 208">
          <a:extLst>
            <a:ext uri="{FF2B5EF4-FFF2-40B4-BE49-F238E27FC236}">
              <a16:creationId xmlns:a16="http://schemas.microsoft.com/office/drawing/2014/main" id="{B4C7C266-05A2-4D2A-AAAA-0D761399026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210" name="正方形/長方形 209">
          <a:extLst>
            <a:ext uri="{FF2B5EF4-FFF2-40B4-BE49-F238E27FC236}">
              <a16:creationId xmlns:a16="http://schemas.microsoft.com/office/drawing/2014/main" id="{6B1075A9-F96A-46D5-88CA-F67C16B0230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211" name="正方形/長方形 210">
          <a:extLst>
            <a:ext uri="{FF2B5EF4-FFF2-40B4-BE49-F238E27FC236}">
              <a16:creationId xmlns:a16="http://schemas.microsoft.com/office/drawing/2014/main" id="{08E936B0-7DB9-472D-8F0A-28D1F68C7F2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212" name="テキスト ボックス 211">
          <a:extLst>
            <a:ext uri="{FF2B5EF4-FFF2-40B4-BE49-F238E27FC236}">
              <a16:creationId xmlns:a16="http://schemas.microsoft.com/office/drawing/2014/main" id="{568CD803-AF14-48B0-981C-0A8C08E3E2A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213" name="直線コネクタ 212">
          <a:extLst>
            <a:ext uri="{FF2B5EF4-FFF2-40B4-BE49-F238E27FC236}">
              <a16:creationId xmlns:a16="http://schemas.microsoft.com/office/drawing/2014/main" id="{B03AECA3-EA0D-4A77-BA7C-80E00450E70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214" name="直線コネクタ 213">
          <a:extLst>
            <a:ext uri="{FF2B5EF4-FFF2-40B4-BE49-F238E27FC236}">
              <a16:creationId xmlns:a16="http://schemas.microsoft.com/office/drawing/2014/main" id="{14713BD5-4958-4633-83E8-F51B754DB0E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215" name="テキスト ボックス 214">
          <a:extLst>
            <a:ext uri="{FF2B5EF4-FFF2-40B4-BE49-F238E27FC236}">
              <a16:creationId xmlns:a16="http://schemas.microsoft.com/office/drawing/2014/main" id="{FFE73A18-3DBE-4F7B-8320-7EB5DD5CB0FB}"/>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216" name="直線コネクタ 215">
          <a:extLst>
            <a:ext uri="{FF2B5EF4-FFF2-40B4-BE49-F238E27FC236}">
              <a16:creationId xmlns:a16="http://schemas.microsoft.com/office/drawing/2014/main" id="{501E8376-E101-43A6-92BA-DC2262EF28A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217" name="テキスト ボックス 216">
          <a:extLst>
            <a:ext uri="{FF2B5EF4-FFF2-40B4-BE49-F238E27FC236}">
              <a16:creationId xmlns:a16="http://schemas.microsoft.com/office/drawing/2014/main" id="{B7567870-34F7-4514-87DA-6FE710409D3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218" name="直線コネクタ 217">
          <a:extLst>
            <a:ext uri="{FF2B5EF4-FFF2-40B4-BE49-F238E27FC236}">
              <a16:creationId xmlns:a16="http://schemas.microsoft.com/office/drawing/2014/main" id="{F730228D-1E2A-4FCF-9390-76C2B5C346F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219" name="テキスト ボックス 218">
          <a:extLst>
            <a:ext uri="{FF2B5EF4-FFF2-40B4-BE49-F238E27FC236}">
              <a16:creationId xmlns:a16="http://schemas.microsoft.com/office/drawing/2014/main" id="{7F0E3169-68BE-4A55-A08F-241C9523806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220" name="直線コネクタ 219">
          <a:extLst>
            <a:ext uri="{FF2B5EF4-FFF2-40B4-BE49-F238E27FC236}">
              <a16:creationId xmlns:a16="http://schemas.microsoft.com/office/drawing/2014/main" id="{3BFAA980-1F5C-4744-8E7D-098659B62CE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221" name="テキスト ボックス 220">
          <a:extLst>
            <a:ext uri="{FF2B5EF4-FFF2-40B4-BE49-F238E27FC236}">
              <a16:creationId xmlns:a16="http://schemas.microsoft.com/office/drawing/2014/main" id="{FDA347CB-1550-4FD9-8DB6-33666EA17CAF}"/>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222" name="直線コネクタ 221">
          <a:extLst>
            <a:ext uri="{FF2B5EF4-FFF2-40B4-BE49-F238E27FC236}">
              <a16:creationId xmlns:a16="http://schemas.microsoft.com/office/drawing/2014/main" id="{7C9C78FF-B63C-4317-BC39-4293ECAC747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223" name="テキスト ボックス 222">
          <a:extLst>
            <a:ext uri="{FF2B5EF4-FFF2-40B4-BE49-F238E27FC236}">
              <a16:creationId xmlns:a16="http://schemas.microsoft.com/office/drawing/2014/main" id="{66A74778-383E-4B3E-8AF0-3B694820DEC6}"/>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224" name="直線コネクタ 223">
          <a:extLst>
            <a:ext uri="{FF2B5EF4-FFF2-40B4-BE49-F238E27FC236}">
              <a16:creationId xmlns:a16="http://schemas.microsoft.com/office/drawing/2014/main" id="{7F0868B9-568E-45D5-9DDA-D717992E7B9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225" name="テキスト ボックス 224">
          <a:extLst>
            <a:ext uri="{FF2B5EF4-FFF2-40B4-BE49-F238E27FC236}">
              <a16:creationId xmlns:a16="http://schemas.microsoft.com/office/drawing/2014/main" id="{41009F94-FD80-4E09-B57E-97EBB325A254}"/>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226" name="【庁舎】&#10;一人当たり面積グラフ枠">
          <a:extLst>
            <a:ext uri="{FF2B5EF4-FFF2-40B4-BE49-F238E27FC236}">
              <a16:creationId xmlns:a16="http://schemas.microsoft.com/office/drawing/2014/main" id="{76433995-C974-4DBD-B3A6-9E09C3AB70A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227" name="直線コネクタ 226">
          <a:extLst>
            <a:ext uri="{FF2B5EF4-FFF2-40B4-BE49-F238E27FC236}">
              <a16:creationId xmlns:a16="http://schemas.microsoft.com/office/drawing/2014/main" id="{C8F4AFF5-FE56-42F8-A02B-92EFE8FA61CD}"/>
            </a:ext>
          </a:extLst>
        </xdr:cNvPr>
        <xdr:cNvCxnSpPr/>
      </xdr:nvCxnSpPr>
      <xdr:spPr>
        <a:xfrm flipV="1">
          <a:off x="22160864" y="172645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228" name="【庁舎】&#10;一人当たり面積最小値テキスト">
          <a:extLst>
            <a:ext uri="{FF2B5EF4-FFF2-40B4-BE49-F238E27FC236}">
              <a16:creationId xmlns:a16="http://schemas.microsoft.com/office/drawing/2014/main" id="{26733CC2-4FF8-4224-B997-2A6F6FC94F19}"/>
            </a:ext>
          </a:extLst>
        </xdr:cNvPr>
        <xdr:cNvSpPr txBox="1"/>
      </xdr:nvSpPr>
      <xdr:spPr>
        <a:xfrm>
          <a:off x="22199600"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229" name="直線コネクタ 228">
          <a:extLst>
            <a:ext uri="{FF2B5EF4-FFF2-40B4-BE49-F238E27FC236}">
              <a16:creationId xmlns:a16="http://schemas.microsoft.com/office/drawing/2014/main" id="{926E4FF9-16F5-4D2F-8AFF-2F0CEE6B162A}"/>
            </a:ext>
          </a:extLst>
        </xdr:cNvPr>
        <xdr:cNvCxnSpPr/>
      </xdr:nvCxnSpPr>
      <xdr:spPr>
        <a:xfrm>
          <a:off x="22072600" y="18643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230" name="【庁舎】&#10;一人当たり面積最大値テキスト">
          <a:extLst>
            <a:ext uri="{FF2B5EF4-FFF2-40B4-BE49-F238E27FC236}">
              <a16:creationId xmlns:a16="http://schemas.microsoft.com/office/drawing/2014/main" id="{7123C773-A5E9-4951-81AB-AE105461256E}"/>
            </a:ext>
          </a:extLst>
        </xdr:cNvPr>
        <xdr:cNvSpPr txBox="1"/>
      </xdr:nvSpPr>
      <xdr:spPr>
        <a:xfrm>
          <a:off x="22199600"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231" name="直線コネクタ 230">
          <a:extLst>
            <a:ext uri="{FF2B5EF4-FFF2-40B4-BE49-F238E27FC236}">
              <a16:creationId xmlns:a16="http://schemas.microsoft.com/office/drawing/2014/main" id="{72141395-B884-41B5-83D0-59649F0999D6}"/>
            </a:ext>
          </a:extLst>
        </xdr:cNvPr>
        <xdr:cNvCxnSpPr/>
      </xdr:nvCxnSpPr>
      <xdr:spPr>
        <a:xfrm>
          <a:off x="22072600" y="172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120414</xdr:rowOff>
    </xdr:from>
    <xdr:ext cx="469744" cy="259045"/>
    <xdr:sp macro="" textlink="">
      <xdr:nvSpPr>
        <xdr:cNvPr id="232" name="【庁舎】&#10;一人当たり面積平均値テキスト">
          <a:extLst>
            <a:ext uri="{FF2B5EF4-FFF2-40B4-BE49-F238E27FC236}">
              <a16:creationId xmlns:a16="http://schemas.microsoft.com/office/drawing/2014/main" id="{30598AD4-9891-4D55-8492-46BC12060547}"/>
            </a:ext>
          </a:extLst>
        </xdr:cNvPr>
        <xdr:cNvSpPr txBox="1"/>
      </xdr:nvSpPr>
      <xdr:spPr>
        <a:xfrm>
          <a:off x="22199600" y="18465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233" name="フローチャート: 判断 232">
          <a:extLst>
            <a:ext uri="{FF2B5EF4-FFF2-40B4-BE49-F238E27FC236}">
              <a16:creationId xmlns:a16="http://schemas.microsoft.com/office/drawing/2014/main" id="{A79AF34E-C8C4-49E3-8EBC-4A58B11003DF}"/>
            </a:ext>
          </a:extLst>
        </xdr:cNvPr>
        <xdr:cNvSpPr/>
      </xdr:nvSpPr>
      <xdr:spPr>
        <a:xfrm>
          <a:off x="22110700" y="184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234" name="フローチャート: 判断 233">
          <a:extLst>
            <a:ext uri="{FF2B5EF4-FFF2-40B4-BE49-F238E27FC236}">
              <a16:creationId xmlns:a16="http://schemas.microsoft.com/office/drawing/2014/main" id="{C8BFD6A5-AF18-4DC6-A489-B4412781BA61}"/>
            </a:ext>
          </a:extLst>
        </xdr:cNvPr>
        <xdr:cNvSpPr/>
      </xdr:nvSpPr>
      <xdr:spPr>
        <a:xfrm>
          <a:off x="21272500" y="1849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235" name="フローチャート: 判断 234">
          <a:extLst>
            <a:ext uri="{FF2B5EF4-FFF2-40B4-BE49-F238E27FC236}">
              <a16:creationId xmlns:a16="http://schemas.microsoft.com/office/drawing/2014/main" id="{1BF1A82A-058E-4B66-A084-3CFED8726087}"/>
            </a:ext>
          </a:extLst>
        </xdr:cNvPr>
        <xdr:cNvSpPr/>
      </xdr:nvSpPr>
      <xdr:spPr>
        <a:xfrm>
          <a:off x="20383500" y="184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153036</xdr:rowOff>
    </xdr:from>
    <xdr:to>
      <xdr:col>102</xdr:col>
      <xdr:colOff>165100</xdr:colOff>
      <xdr:row>108</xdr:row>
      <xdr:rowOff>83186</xdr:rowOff>
    </xdr:to>
    <xdr:sp macro="" textlink="">
      <xdr:nvSpPr>
        <xdr:cNvPr id="236" name="フローチャート: 判断 235">
          <a:extLst>
            <a:ext uri="{FF2B5EF4-FFF2-40B4-BE49-F238E27FC236}">
              <a16:creationId xmlns:a16="http://schemas.microsoft.com/office/drawing/2014/main" id="{E0B5F9FD-45AC-41CC-88AA-6644C2D1A58C}"/>
            </a:ext>
          </a:extLst>
        </xdr:cNvPr>
        <xdr:cNvSpPr/>
      </xdr:nvSpPr>
      <xdr:spPr>
        <a:xfrm>
          <a:off x="19494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155702</xdr:rowOff>
    </xdr:from>
    <xdr:to>
      <xdr:col>98</xdr:col>
      <xdr:colOff>38100</xdr:colOff>
      <xdr:row>108</xdr:row>
      <xdr:rowOff>85852</xdr:rowOff>
    </xdr:to>
    <xdr:sp macro="" textlink="">
      <xdr:nvSpPr>
        <xdr:cNvPr id="237" name="フローチャート: 判断 236">
          <a:extLst>
            <a:ext uri="{FF2B5EF4-FFF2-40B4-BE49-F238E27FC236}">
              <a16:creationId xmlns:a16="http://schemas.microsoft.com/office/drawing/2014/main" id="{256B5C4D-32B4-43F2-B4E3-09A35D8F9567}"/>
            </a:ext>
          </a:extLst>
        </xdr:cNvPr>
        <xdr:cNvSpPr/>
      </xdr:nvSpPr>
      <xdr:spPr>
        <a:xfrm>
          <a:off x="18605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238" name="テキスト ボックス 237">
          <a:extLst>
            <a:ext uri="{FF2B5EF4-FFF2-40B4-BE49-F238E27FC236}">
              <a16:creationId xmlns:a16="http://schemas.microsoft.com/office/drawing/2014/main" id="{FD19B7B3-B6E7-4AAA-815E-A09B685B4F6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239" name="テキスト ボックス 238">
          <a:extLst>
            <a:ext uri="{FF2B5EF4-FFF2-40B4-BE49-F238E27FC236}">
              <a16:creationId xmlns:a16="http://schemas.microsoft.com/office/drawing/2014/main" id="{29169706-F0C6-440A-9463-37117D2CFCD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240" name="テキスト ボックス 239">
          <a:extLst>
            <a:ext uri="{FF2B5EF4-FFF2-40B4-BE49-F238E27FC236}">
              <a16:creationId xmlns:a16="http://schemas.microsoft.com/office/drawing/2014/main" id="{639BCDD2-F20E-4841-B385-EDD697C6288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241" name="テキスト ボックス 240">
          <a:extLst>
            <a:ext uri="{FF2B5EF4-FFF2-40B4-BE49-F238E27FC236}">
              <a16:creationId xmlns:a16="http://schemas.microsoft.com/office/drawing/2014/main" id="{5B713B78-D1AA-494F-985B-E3D439C79A0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242" name="テキスト ボックス 241">
          <a:extLst>
            <a:ext uri="{FF2B5EF4-FFF2-40B4-BE49-F238E27FC236}">
              <a16:creationId xmlns:a16="http://schemas.microsoft.com/office/drawing/2014/main" id="{750B0D50-FB45-49D7-A7DD-BBE437ED03B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71501</xdr:rowOff>
    </xdr:from>
    <xdr:to>
      <xdr:col>116</xdr:col>
      <xdr:colOff>114300</xdr:colOff>
      <xdr:row>107</xdr:row>
      <xdr:rowOff>1651</xdr:rowOff>
    </xdr:to>
    <xdr:sp macro="" textlink="">
      <xdr:nvSpPr>
        <xdr:cNvPr id="243" name="楕円 242">
          <a:extLst>
            <a:ext uri="{FF2B5EF4-FFF2-40B4-BE49-F238E27FC236}">
              <a16:creationId xmlns:a16="http://schemas.microsoft.com/office/drawing/2014/main" id="{0865221C-7AEF-405C-BF01-171B37467E95}"/>
            </a:ext>
          </a:extLst>
        </xdr:cNvPr>
        <xdr:cNvSpPr/>
      </xdr:nvSpPr>
      <xdr:spPr>
        <a:xfrm>
          <a:off x="22110700" y="1824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94378</xdr:rowOff>
    </xdr:from>
    <xdr:ext cx="469744" cy="259045"/>
    <xdr:sp macro="" textlink="">
      <xdr:nvSpPr>
        <xdr:cNvPr id="244" name="【庁舎】&#10;一人当たり面積該当値テキスト">
          <a:extLst>
            <a:ext uri="{FF2B5EF4-FFF2-40B4-BE49-F238E27FC236}">
              <a16:creationId xmlns:a16="http://schemas.microsoft.com/office/drawing/2014/main" id="{BC2C9F4B-0455-4270-8A7F-B4F6EDDCAEA5}"/>
            </a:ext>
          </a:extLst>
        </xdr:cNvPr>
        <xdr:cNvSpPr txBox="1"/>
      </xdr:nvSpPr>
      <xdr:spPr>
        <a:xfrm>
          <a:off x="22199600" y="1809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73661</xdr:rowOff>
    </xdr:from>
    <xdr:to>
      <xdr:col>112</xdr:col>
      <xdr:colOff>38100</xdr:colOff>
      <xdr:row>107</xdr:row>
      <xdr:rowOff>3811</xdr:rowOff>
    </xdr:to>
    <xdr:sp macro="" textlink="">
      <xdr:nvSpPr>
        <xdr:cNvPr id="245" name="楕円 244">
          <a:extLst>
            <a:ext uri="{FF2B5EF4-FFF2-40B4-BE49-F238E27FC236}">
              <a16:creationId xmlns:a16="http://schemas.microsoft.com/office/drawing/2014/main" id="{F8DB8E8D-09A1-4E38-9CB2-385955E4C550}"/>
            </a:ext>
          </a:extLst>
        </xdr:cNvPr>
        <xdr:cNvSpPr/>
      </xdr:nvSpPr>
      <xdr:spPr>
        <a:xfrm>
          <a:off x="21272500" y="1824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122301</xdr:rowOff>
    </xdr:from>
    <xdr:to>
      <xdr:col>116</xdr:col>
      <xdr:colOff>63500</xdr:colOff>
      <xdr:row>106</xdr:row>
      <xdr:rowOff>124461</xdr:rowOff>
    </xdr:to>
    <xdr:cxnSp macro="">
      <xdr:nvCxnSpPr>
        <xdr:cNvPr id="246" name="直線コネクタ 245">
          <a:extLst>
            <a:ext uri="{FF2B5EF4-FFF2-40B4-BE49-F238E27FC236}">
              <a16:creationId xmlns:a16="http://schemas.microsoft.com/office/drawing/2014/main" id="{1F0FF625-F410-4AEB-929A-7796E130A0B1}"/>
            </a:ext>
          </a:extLst>
        </xdr:cNvPr>
        <xdr:cNvCxnSpPr/>
      </xdr:nvCxnSpPr>
      <xdr:spPr>
        <a:xfrm flipV="1">
          <a:off x="21323300" y="18296001"/>
          <a:ext cx="838200" cy="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85471</xdr:rowOff>
    </xdr:from>
    <xdr:to>
      <xdr:col>107</xdr:col>
      <xdr:colOff>101600</xdr:colOff>
      <xdr:row>107</xdr:row>
      <xdr:rowOff>15621</xdr:rowOff>
    </xdr:to>
    <xdr:sp macro="" textlink="">
      <xdr:nvSpPr>
        <xdr:cNvPr id="247" name="楕円 246">
          <a:extLst>
            <a:ext uri="{FF2B5EF4-FFF2-40B4-BE49-F238E27FC236}">
              <a16:creationId xmlns:a16="http://schemas.microsoft.com/office/drawing/2014/main" id="{23C88C30-4D3C-458B-8241-74CDF68569EC}"/>
            </a:ext>
          </a:extLst>
        </xdr:cNvPr>
        <xdr:cNvSpPr/>
      </xdr:nvSpPr>
      <xdr:spPr>
        <a:xfrm>
          <a:off x="20383500" y="1825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124461</xdr:rowOff>
    </xdr:from>
    <xdr:to>
      <xdr:col>111</xdr:col>
      <xdr:colOff>177800</xdr:colOff>
      <xdr:row>106</xdr:row>
      <xdr:rowOff>136271</xdr:rowOff>
    </xdr:to>
    <xdr:cxnSp macro="">
      <xdr:nvCxnSpPr>
        <xdr:cNvPr id="248" name="直線コネクタ 247">
          <a:extLst>
            <a:ext uri="{FF2B5EF4-FFF2-40B4-BE49-F238E27FC236}">
              <a16:creationId xmlns:a16="http://schemas.microsoft.com/office/drawing/2014/main" id="{B240A08D-1893-4247-A191-248A46806BD0}"/>
            </a:ext>
          </a:extLst>
        </xdr:cNvPr>
        <xdr:cNvCxnSpPr/>
      </xdr:nvCxnSpPr>
      <xdr:spPr>
        <a:xfrm flipV="1">
          <a:off x="20434300" y="18298161"/>
          <a:ext cx="889000" cy="1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93599</xdr:rowOff>
    </xdr:from>
    <xdr:to>
      <xdr:col>102</xdr:col>
      <xdr:colOff>165100</xdr:colOff>
      <xdr:row>107</xdr:row>
      <xdr:rowOff>23749</xdr:rowOff>
    </xdr:to>
    <xdr:sp macro="" textlink="">
      <xdr:nvSpPr>
        <xdr:cNvPr id="249" name="楕円 248">
          <a:extLst>
            <a:ext uri="{FF2B5EF4-FFF2-40B4-BE49-F238E27FC236}">
              <a16:creationId xmlns:a16="http://schemas.microsoft.com/office/drawing/2014/main" id="{6FA3776B-230C-4798-8B4A-452664A525DB}"/>
            </a:ext>
          </a:extLst>
        </xdr:cNvPr>
        <xdr:cNvSpPr/>
      </xdr:nvSpPr>
      <xdr:spPr>
        <a:xfrm>
          <a:off x="19494500" y="1826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136271</xdr:rowOff>
    </xdr:from>
    <xdr:to>
      <xdr:col>107</xdr:col>
      <xdr:colOff>50800</xdr:colOff>
      <xdr:row>106</xdr:row>
      <xdr:rowOff>144399</xdr:rowOff>
    </xdr:to>
    <xdr:cxnSp macro="">
      <xdr:nvCxnSpPr>
        <xdr:cNvPr id="250" name="直線コネクタ 249">
          <a:extLst>
            <a:ext uri="{FF2B5EF4-FFF2-40B4-BE49-F238E27FC236}">
              <a16:creationId xmlns:a16="http://schemas.microsoft.com/office/drawing/2014/main" id="{A091DCD0-E9E4-4E83-904C-8F05F2FD7D3D}"/>
            </a:ext>
          </a:extLst>
        </xdr:cNvPr>
        <xdr:cNvCxnSpPr/>
      </xdr:nvCxnSpPr>
      <xdr:spPr>
        <a:xfrm flipV="1">
          <a:off x="19545300" y="18309971"/>
          <a:ext cx="889000" cy="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106807</xdr:rowOff>
    </xdr:from>
    <xdr:to>
      <xdr:col>98</xdr:col>
      <xdr:colOff>38100</xdr:colOff>
      <xdr:row>107</xdr:row>
      <xdr:rowOff>36957</xdr:rowOff>
    </xdr:to>
    <xdr:sp macro="" textlink="">
      <xdr:nvSpPr>
        <xdr:cNvPr id="251" name="楕円 250">
          <a:extLst>
            <a:ext uri="{FF2B5EF4-FFF2-40B4-BE49-F238E27FC236}">
              <a16:creationId xmlns:a16="http://schemas.microsoft.com/office/drawing/2014/main" id="{3567667D-3697-47A1-852F-14C3535EB074}"/>
            </a:ext>
          </a:extLst>
        </xdr:cNvPr>
        <xdr:cNvSpPr/>
      </xdr:nvSpPr>
      <xdr:spPr>
        <a:xfrm>
          <a:off x="18605500" y="1828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144399</xdr:rowOff>
    </xdr:from>
    <xdr:to>
      <xdr:col>102</xdr:col>
      <xdr:colOff>114300</xdr:colOff>
      <xdr:row>106</xdr:row>
      <xdr:rowOff>157607</xdr:rowOff>
    </xdr:to>
    <xdr:cxnSp macro="">
      <xdr:nvCxnSpPr>
        <xdr:cNvPr id="252" name="直線コネクタ 251">
          <a:extLst>
            <a:ext uri="{FF2B5EF4-FFF2-40B4-BE49-F238E27FC236}">
              <a16:creationId xmlns:a16="http://schemas.microsoft.com/office/drawing/2014/main" id="{F289C50D-6380-4ABB-B65D-4835818908B4}"/>
            </a:ext>
          </a:extLst>
        </xdr:cNvPr>
        <xdr:cNvCxnSpPr/>
      </xdr:nvCxnSpPr>
      <xdr:spPr>
        <a:xfrm flipV="1">
          <a:off x="18656300" y="18318099"/>
          <a:ext cx="889000" cy="1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66439</xdr:rowOff>
    </xdr:from>
    <xdr:ext cx="469744" cy="259045"/>
    <xdr:sp macro="" textlink="">
      <xdr:nvSpPr>
        <xdr:cNvPr id="253" name="n_1aveValue【庁舎】&#10;一人当たり面積">
          <a:extLst>
            <a:ext uri="{FF2B5EF4-FFF2-40B4-BE49-F238E27FC236}">
              <a16:creationId xmlns:a16="http://schemas.microsoft.com/office/drawing/2014/main" id="{01BF1E28-2B29-41B8-B071-624E3FF4FC26}"/>
            </a:ext>
          </a:extLst>
        </xdr:cNvPr>
        <xdr:cNvSpPr txBox="1"/>
      </xdr:nvSpPr>
      <xdr:spPr>
        <a:xfrm>
          <a:off x="21075727" y="1858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73041</xdr:rowOff>
    </xdr:from>
    <xdr:ext cx="469744" cy="259045"/>
    <xdr:sp macro="" textlink="">
      <xdr:nvSpPr>
        <xdr:cNvPr id="254" name="n_2aveValue【庁舎】&#10;一人当たり面積">
          <a:extLst>
            <a:ext uri="{FF2B5EF4-FFF2-40B4-BE49-F238E27FC236}">
              <a16:creationId xmlns:a16="http://schemas.microsoft.com/office/drawing/2014/main" id="{C5D565A7-0C04-471D-B439-F692056AAF5C}"/>
            </a:ext>
          </a:extLst>
        </xdr:cNvPr>
        <xdr:cNvSpPr txBox="1"/>
      </xdr:nvSpPr>
      <xdr:spPr>
        <a:xfrm>
          <a:off x="20199427" y="1858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74313</xdr:rowOff>
    </xdr:from>
    <xdr:ext cx="469744" cy="259045"/>
    <xdr:sp macro="" textlink="">
      <xdr:nvSpPr>
        <xdr:cNvPr id="255" name="n_3aveValue【庁舎】&#10;一人当たり面積">
          <a:extLst>
            <a:ext uri="{FF2B5EF4-FFF2-40B4-BE49-F238E27FC236}">
              <a16:creationId xmlns:a16="http://schemas.microsoft.com/office/drawing/2014/main" id="{6E077DB4-FC87-4CEC-BCA9-910B8A0B1A38}"/>
            </a:ext>
          </a:extLst>
        </xdr:cNvPr>
        <xdr:cNvSpPr txBox="1"/>
      </xdr:nvSpPr>
      <xdr:spPr>
        <a:xfrm>
          <a:off x="19310427" y="185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76979</xdr:rowOff>
    </xdr:from>
    <xdr:ext cx="469744" cy="259045"/>
    <xdr:sp macro="" textlink="">
      <xdr:nvSpPr>
        <xdr:cNvPr id="256" name="n_4aveValue【庁舎】&#10;一人当たり面積">
          <a:extLst>
            <a:ext uri="{FF2B5EF4-FFF2-40B4-BE49-F238E27FC236}">
              <a16:creationId xmlns:a16="http://schemas.microsoft.com/office/drawing/2014/main" id="{0C8331E6-964A-4DD9-9C8F-F73E7A009A9B}"/>
            </a:ext>
          </a:extLst>
        </xdr:cNvPr>
        <xdr:cNvSpPr txBox="1"/>
      </xdr:nvSpPr>
      <xdr:spPr>
        <a:xfrm>
          <a:off x="18421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20338</xdr:rowOff>
    </xdr:from>
    <xdr:ext cx="469744" cy="259045"/>
    <xdr:sp macro="" textlink="">
      <xdr:nvSpPr>
        <xdr:cNvPr id="257" name="n_1mainValue【庁舎】&#10;一人当たり面積">
          <a:extLst>
            <a:ext uri="{FF2B5EF4-FFF2-40B4-BE49-F238E27FC236}">
              <a16:creationId xmlns:a16="http://schemas.microsoft.com/office/drawing/2014/main" id="{4E0A4E7D-A85E-423C-99C6-F101390DA1B3}"/>
            </a:ext>
          </a:extLst>
        </xdr:cNvPr>
        <xdr:cNvSpPr txBox="1"/>
      </xdr:nvSpPr>
      <xdr:spPr>
        <a:xfrm>
          <a:off x="21075727" y="18022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32148</xdr:rowOff>
    </xdr:from>
    <xdr:ext cx="469744" cy="259045"/>
    <xdr:sp macro="" textlink="">
      <xdr:nvSpPr>
        <xdr:cNvPr id="258" name="n_2mainValue【庁舎】&#10;一人当たり面積">
          <a:extLst>
            <a:ext uri="{FF2B5EF4-FFF2-40B4-BE49-F238E27FC236}">
              <a16:creationId xmlns:a16="http://schemas.microsoft.com/office/drawing/2014/main" id="{971E1305-32B8-487B-B392-97ED2BF6F5E9}"/>
            </a:ext>
          </a:extLst>
        </xdr:cNvPr>
        <xdr:cNvSpPr txBox="1"/>
      </xdr:nvSpPr>
      <xdr:spPr>
        <a:xfrm>
          <a:off x="20199427" y="1803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40276</xdr:rowOff>
    </xdr:from>
    <xdr:ext cx="469744" cy="259045"/>
    <xdr:sp macro="" textlink="">
      <xdr:nvSpPr>
        <xdr:cNvPr id="259" name="n_3mainValue【庁舎】&#10;一人当たり面積">
          <a:extLst>
            <a:ext uri="{FF2B5EF4-FFF2-40B4-BE49-F238E27FC236}">
              <a16:creationId xmlns:a16="http://schemas.microsoft.com/office/drawing/2014/main" id="{B1E88E30-785D-42E4-B017-A33852886C51}"/>
            </a:ext>
          </a:extLst>
        </xdr:cNvPr>
        <xdr:cNvSpPr txBox="1"/>
      </xdr:nvSpPr>
      <xdr:spPr>
        <a:xfrm>
          <a:off x="19310427" y="1804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53484</xdr:rowOff>
    </xdr:from>
    <xdr:ext cx="469744" cy="259045"/>
    <xdr:sp macro="" textlink="">
      <xdr:nvSpPr>
        <xdr:cNvPr id="260" name="n_4mainValue【庁舎】&#10;一人当たり面積">
          <a:extLst>
            <a:ext uri="{FF2B5EF4-FFF2-40B4-BE49-F238E27FC236}">
              <a16:creationId xmlns:a16="http://schemas.microsoft.com/office/drawing/2014/main" id="{6CF71C9E-F63E-4AC2-9252-5154823A1765}"/>
            </a:ext>
          </a:extLst>
        </xdr:cNvPr>
        <xdr:cNvSpPr txBox="1"/>
      </xdr:nvSpPr>
      <xdr:spPr>
        <a:xfrm>
          <a:off x="18421427" y="1805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261" name="正方形/長方形 260">
          <a:extLst>
            <a:ext uri="{FF2B5EF4-FFF2-40B4-BE49-F238E27FC236}">
              <a16:creationId xmlns:a16="http://schemas.microsoft.com/office/drawing/2014/main" id="{6AC8773B-76AE-498E-9A07-4643CC3068E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62" name="正方形/長方形 261">
          <a:extLst>
            <a:ext uri="{FF2B5EF4-FFF2-40B4-BE49-F238E27FC236}">
              <a16:creationId xmlns:a16="http://schemas.microsoft.com/office/drawing/2014/main" id="{642E96F4-BB37-4DFD-B6A7-F4C770FC331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63" name="テキスト ボックス 262">
          <a:extLst>
            <a:ext uri="{FF2B5EF4-FFF2-40B4-BE49-F238E27FC236}">
              <a16:creationId xmlns:a16="http://schemas.microsoft.com/office/drawing/2014/main" id="{ABC04704-E637-4666-8050-4DCBA589BE8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について、役場庁舎が該当する。</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年度に庁舎の建物付属設備の改修工事等を行ったものの、建物が耐用年数を迎え、定期的な修繕を行えていないことが</a:t>
          </a:r>
          <a:r>
            <a:rPr lang="ja-JP" altLang="ja-JP" sz="1100">
              <a:solidFill>
                <a:schemeClr val="dk1"/>
              </a:solidFill>
              <a:effectLst/>
              <a:latin typeface="+mn-lt"/>
              <a:ea typeface="+mn-ea"/>
              <a:cs typeface="+mn-cs"/>
            </a:rPr>
            <a:t>有形固定資産減価償却率が高い主な要因となっている。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また</a:t>
          </a:r>
          <a:r>
            <a:rPr kumimoji="1" lang="en-US" altLang="ja-JP" sz="1100">
              <a:solidFill>
                <a:schemeClr val="dk1"/>
              </a:solidFill>
              <a:effectLst/>
              <a:latin typeface="+mn-lt"/>
              <a:ea typeface="+mn-ea"/>
              <a:cs typeface="+mn-cs"/>
            </a:rPr>
            <a:t>1964</a:t>
          </a:r>
          <a:r>
            <a:rPr kumimoji="1" lang="ja-JP" altLang="ja-JP" sz="1100">
              <a:solidFill>
                <a:schemeClr val="dk1"/>
              </a:solidFill>
              <a:effectLst/>
              <a:latin typeface="+mn-lt"/>
              <a:ea typeface="+mn-ea"/>
              <a:cs typeface="+mn-cs"/>
            </a:rPr>
            <a:t>年の建設以降、大規模改修も実施されていないため、公共施設等総合管理計画に基づき、点検等の実施により計画的な改修・修繕を行 う必要がある。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
326
154.90
1,704,837
1,533,221
153,904
908,577
1,707,255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人口は年々減少傾向で</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人減</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、また高齢化率においては年々高くなる傾向となっており、中心となる産業がないこと等で財政基盤が弱く類似団体平均を大きく下回っている。</a:t>
          </a:r>
          <a:endParaRPr lang="ja-JP" altLang="ja-JP" sz="1400">
            <a:effectLst/>
          </a:endParaRPr>
        </a:p>
        <a:p>
          <a:r>
            <a:rPr kumimoji="1" lang="ja-JP" altLang="ja-JP" sz="1100">
              <a:solidFill>
                <a:schemeClr val="dk1"/>
              </a:solidFill>
              <a:effectLst/>
              <a:latin typeface="+mn-lt"/>
              <a:ea typeface="+mn-ea"/>
              <a:cs typeface="+mn-cs"/>
            </a:rPr>
            <a:t>基準財政需要額は昨年度と比べ</a:t>
          </a:r>
          <a:r>
            <a:rPr kumimoji="1" lang="en-US" altLang="ja-JP" sz="1100">
              <a:solidFill>
                <a:schemeClr val="dk1"/>
              </a:solidFill>
              <a:effectLst/>
              <a:latin typeface="+mn-lt"/>
              <a:ea typeface="+mn-ea"/>
              <a:cs typeface="+mn-cs"/>
            </a:rPr>
            <a:t>15,034</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、基準財政収入額は昨年度と比べ</a:t>
          </a:r>
          <a:r>
            <a:rPr kumimoji="1" lang="en-US" altLang="ja-JP" sz="1100">
              <a:solidFill>
                <a:schemeClr val="dk1"/>
              </a:solidFill>
              <a:effectLst/>
              <a:latin typeface="+mn-lt"/>
              <a:ea typeface="+mn-ea"/>
              <a:cs typeface="+mn-cs"/>
            </a:rPr>
            <a:t>488</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となっており、</a:t>
          </a:r>
          <a:r>
            <a:rPr kumimoji="1" lang="en-US" altLang="ja-JP" sz="1100">
              <a:solidFill>
                <a:schemeClr val="dk1"/>
              </a:solidFill>
              <a:effectLst/>
              <a:latin typeface="+mn-lt"/>
              <a:ea typeface="+mn-ea"/>
              <a:cs typeface="+mn-cs"/>
            </a:rPr>
            <a:t>R1</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R3</a:t>
          </a:r>
          <a:r>
            <a:rPr kumimoji="1" lang="ja-JP" altLang="en-US" sz="1100">
              <a:solidFill>
                <a:schemeClr val="dk1"/>
              </a:solidFill>
              <a:effectLst/>
              <a:latin typeface="+mn-lt"/>
              <a:ea typeface="+mn-ea"/>
              <a:cs typeface="+mn-cs"/>
            </a:rPr>
            <a:t>年度までは</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ポイントずつ高くなっており</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年度に関しては</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年度と同等の</a:t>
          </a:r>
          <a:r>
            <a:rPr kumimoji="1" lang="ja-JP" altLang="en-US" sz="1100">
              <a:solidFill>
                <a:schemeClr val="dk1"/>
              </a:solidFill>
              <a:effectLst/>
              <a:latin typeface="+mn-lt"/>
              <a:ea typeface="+mn-ea"/>
              <a:cs typeface="+mn-cs"/>
            </a:rPr>
            <a:t>数値、</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R4</a:t>
          </a:r>
          <a:r>
            <a:rPr kumimoji="1" lang="ja-JP" altLang="en-US"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0.01</a:t>
          </a:r>
          <a:r>
            <a:rPr kumimoji="1" lang="ja-JP" altLang="en-US" sz="1100">
              <a:solidFill>
                <a:schemeClr val="dk1"/>
              </a:solidFill>
              <a:effectLst/>
              <a:latin typeface="+mn-lt"/>
              <a:ea typeface="+mn-ea"/>
              <a:cs typeface="+mn-cs"/>
            </a:rPr>
            <a:t>ポイント低くなっている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153609</xdr:rowOff>
    </xdr:from>
    <xdr:to>
      <xdr:col>23</xdr:col>
      <xdr:colOff>133350</xdr:colOff>
      <xdr:row>44</xdr:row>
      <xdr:rowOff>165100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97409"/>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50394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22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153609</xdr:rowOff>
    </xdr:from>
    <xdr:to>
      <xdr:col>19</xdr:col>
      <xdr:colOff>133350</xdr:colOff>
      <xdr:row>44</xdr:row>
      <xdr:rowOff>153609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974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111172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1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153609</xdr:rowOff>
    </xdr:from>
    <xdr:to>
      <xdr:col>15</xdr:col>
      <xdr:colOff>82550</xdr:colOff>
      <xdr:row>44</xdr:row>
      <xdr:rowOff>165100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6974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99682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165100</xdr:rowOff>
    </xdr:from>
    <xdr:to>
      <xdr:col>11</xdr:col>
      <xdr:colOff>31750</xdr:colOff>
      <xdr:row>45</xdr:row>
      <xdr:rowOff>5141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7089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88192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102809</xdr:rowOff>
    </xdr:from>
    <xdr:to>
      <xdr:col>19</xdr:col>
      <xdr:colOff>184150</xdr:colOff>
      <xdr:row>45</xdr:row>
      <xdr:rowOff>32959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17736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32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102809</xdr:rowOff>
    </xdr:from>
    <xdr:to>
      <xdr:col>15</xdr:col>
      <xdr:colOff>133350</xdr:colOff>
      <xdr:row>45</xdr:row>
      <xdr:rowOff>32959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17736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3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125791</xdr:rowOff>
    </xdr:from>
    <xdr:to>
      <xdr:col>7</xdr:col>
      <xdr:colOff>31750</xdr:colOff>
      <xdr:row>45</xdr:row>
      <xdr:rowOff>55941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40718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5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年度と比較し、</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ポイント好転し</a:t>
          </a:r>
          <a:r>
            <a:rPr kumimoji="1" lang="ja-JP" altLang="en-US" sz="1100">
              <a:solidFill>
                <a:schemeClr val="dk1"/>
              </a:solidFill>
              <a:effectLst/>
              <a:latin typeface="+mn-lt"/>
              <a:ea typeface="+mn-ea"/>
              <a:cs typeface="+mn-cs"/>
            </a:rPr>
            <a:t>、類似団体平均を下回っている</a:t>
          </a:r>
          <a:r>
            <a:rPr kumimoji="1" lang="ja-JP" altLang="ja-JP" sz="1100">
              <a:solidFill>
                <a:schemeClr val="dk1"/>
              </a:solidFill>
              <a:effectLst/>
              <a:latin typeface="+mn-lt"/>
              <a:ea typeface="+mn-ea"/>
              <a:cs typeface="+mn-cs"/>
            </a:rPr>
            <a:t>。歳入は</a:t>
          </a:r>
          <a:r>
            <a:rPr kumimoji="1" lang="en-US" altLang="ja-JP" sz="1100">
              <a:solidFill>
                <a:schemeClr val="dk1"/>
              </a:solidFill>
              <a:effectLst/>
              <a:latin typeface="+mn-lt"/>
              <a:ea typeface="+mn-ea"/>
              <a:cs typeface="+mn-cs"/>
            </a:rPr>
            <a:t>118,035</a:t>
          </a:r>
          <a:r>
            <a:rPr kumimoji="1" lang="ja-JP" altLang="ja-JP" sz="1100">
              <a:solidFill>
                <a:schemeClr val="dk1"/>
              </a:solidFill>
              <a:effectLst/>
              <a:latin typeface="+mn-lt"/>
              <a:ea typeface="+mn-ea"/>
              <a:cs typeface="+mn-cs"/>
            </a:rPr>
            <a:t>千円増、歳出は</a:t>
          </a:r>
          <a:r>
            <a:rPr kumimoji="1" lang="en-US" altLang="ja-JP" sz="1100">
              <a:solidFill>
                <a:schemeClr val="dk1"/>
              </a:solidFill>
              <a:effectLst/>
              <a:latin typeface="+mn-lt"/>
              <a:ea typeface="+mn-ea"/>
              <a:cs typeface="+mn-cs"/>
            </a:rPr>
            <a:t>156,811</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増となり、歳入歳出ともに多額の増額となった。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歳入は主に都道府県支出金が前年度比</a:t>
          </a:r>
          <a:r>
            <a:rPr kumimoji="1" lang="en-US" altLang="ja-JP" sz="1100">
              <a:solidFill>
                <a:schemeClr val="dk1"/>
              </a:solidFill>
              <a:effectLst/>
              <a:latin typeface="+mn-lt"/>
              <a:ea typeface="+mn-ea"/>
              <a:cs typeface="+mn-cs"/>
            </a:rPr>
            <a:t>28,703</a:t>
          </a:r>
          <a:r>
            <a:rPr kumimoji="1" lang="ja-JP" altLang="en-US" sz="1100">
              <a:solidFill>
                <a:schemeClr val="dk1"/>
              </a:solidFill>
              <a:effectLst/>
              <a:latin typeface="+mn-lt"/>
              <a:ea typeface="+mn-ea"/>
              <a:cs typeface="+mn-cs"/>
            </a:rPr>
            <a:t>千円増額、地方債が前年度比</a:t>
          </a:r>
          <a:r>
            <a:rPr kumimoji="1" lang="en-US" altLang="ja-JP" sz="1100">
              <a:solidFill>
                <a:schemeClr val="dk1"/>
              </a:solidFill>
              <a:effectLst/>
              <a:latin typeface="+mn-lt"/>
              <a:ea typeface="+mn-ea"/>
              <a:cs typeface="+mn-cs"/>
            </a:rPr>
            <a:t>41,619</a:t>
          </a:r>
          <a:r>
            <a:rPr kumimoji="1" lang="ja-JP" altLang="en-US" sz="1100">
              <a:solidFill>
                <a:schemeClr val="dk1"/>
              </a:solidFill>
              <a:effectLst/>
              <a:latin typeface="+mn-lt"/>
              <a:ea typeface="+mn-ea"/>
              <a:cs typeface="+mn-cs"/>
            </a:rPr>
            <a:t>千円増額したことによる。また歳出は主に積立金が前年度比</a:t>
          </a:r>
          <a:r>
            <a:rPr kumimoji="1" lang="en-US" altLang="ja-JP" sz="1100">
              <a:solidFill>
                <a:schemeClr val="dk1"/>
              </a:solidFill>
              <a:effectLst/>
              <a:latin typeface="+mn-lt"/>
              <a:ea typeface="+mn-ea"/>
              <a:cs typeface="+mn-cs"/>
            </a:rPr>
            <a:t>104,699</a:t>
          </a:r>
          <a:r>
            <a:rPr kumimoji="1" lang="ja-JP" altLang="en-US" sz="1100">
              <a:solidFill>
                <a:schemeClr val="dk1"/>
              </a:solidFill>
              <a:effectLst/>
              <a:latin typeface="+mn-lt"/>
              <a:ea typeface="+mn-ea"/>
              <a:cs typeface="+mn-cs"/>
            </a:rPr>
            <a:t>千円増額したことによる。</a:t>
          </a:r>
          <a:endParaRPr lang="ja-JP" altLang="ja-JP" sz="1400">
            <a:solidFill>
              <a:srgbClr val="FF0000"/>
            </a:solidFill>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155194</xdr:rowOff>
    </xdr:from>
    <xdr:to>
      <xdr:col>23</xdr:col>
      <xdr:colOff>133350</xdr:colOff>
      <xdr:row>65</xdr:row>
      <xdr:rowOff>7874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127994"/>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115079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1087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7874</xdr:rowOff>
    </xdr:from>
    <xdr:to>
      <xdr:col>19</xdr:col>
      <xdr:colOff>133350</xdr:colOff>
      <xdr:row>65</xdr:row>
      <xdr:rowOff>97155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152124"/>
          <a:ext cx="889000" cy="8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23004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2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97155</xdr:rowOff>
    </xdr:from>
    <xdr:to>
      <xdr:col>15</xdr:col>
      <xdr:colOff>82550</xdr:colOff>
      <xdr:row>66</xdr:row>
      <xdr:rowOff>150114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241405"/>
          <a:ext cx="889000" cy="22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117238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4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150114</xdr:rowOff>
    </xdr:from>
    <xdr:to>
      <xdr:col>11</xdr:col>
      <xdr:colOff>31750</xdr:colOff>
      <xdr:row>67</xdr:row>
      <xdr:rowOff>24511</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465814"/>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138176</xdr:rowOff>
    </xdr:from>
    <xdr:to>
      <xdr:col>11</xdr:col>
      <xdr:colOff>82550</xdr:colOff>
      <xdr:row>65</xdr:row>
      <xdr:rowOff>68326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78503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117111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104394</xdr:rowOff>
    </xdr:from>
    <xdr:to>
      <xdr:col>23</xdr:col>
      <xdr:colOff>184150</xdr:colOff>
      <xdr:row>65</xdr:row>
      <xdr:rowOff>34544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120921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128524</xdr:rowOff>
    </xdr:from>
    <xdr:to>
      <xdr:col>19</xdr:col>
      <xdr:colOff>184150</xdr:colOff>
      <xdr:row>65</xdr:row>
      <xdr:rowOff>58674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43451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8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46355</xdr:rowOff>
    </xdr:from>
    <xdr:to>
      <xdr:col>15</xdr:col>
      <xdr:colOff>133350</xdr:colOff>
      <xdr:row>65</xdr:row>
      <xdr:rowOff>147955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132732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7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99314</xdr:rowOff>
    </xdr:from>
    <xdr:to>
      <xdr:col>11</xdr:col>
      <xdr:colOff>82550</xdr:colOff>
      <xdr:row>67</xdr:row>
      <xdr:rowOff>29464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41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14241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50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145161</xdr:rowOff>
    </xdr:from>
    <xdr:to>
      <xdr:col>7</xdr:col>
      <xdr:colOff>31750</xdr:colOff>
      <xdr:row>67</xdr:row>
      <xdr:rowOff>75311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46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60088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547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[1,783,042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年度における人口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人当たり人件費・物件費等の決算額は、前年度と比較し</a:t>
          </a:r>
          <a:r>
            <a:rPr kumimoji="1" lang="en-US" altLang="ja-JP" sz="1100">
              <a:solidFill>
                <a:schemeClr val="dk1"/>
              </a:solidFill>
              <a:effectLst/>
              <a:latin typeface="+mn-lt"/>
              <a:ea typeface="+mn-ea"/>
              <a:cs typeface="+mn-cs"/>
            </a:rPr>
            <a:t>11,307</a:t>
          </a:r>
          <a:r>
            <a:rPr kumimoji="1" lang="ja-JP" altLang="ja-JP" sz="1100">
              <a:solidFill>
                <a:schemeClr val="dk1"/>
              </a:solidFill>
              <a:effectLst/>
              <a:latin typeface="+mn-lt"/>
              <a:ea typeface="+mn-ea"/>
              <a:cs typeface="+mn-cs"/>
            </a:rPr>
            <a:t>円増加している。また、例年類似団体平均を大きく上回る結果となっているのは、村人口</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高齢化・過疎化の影響により減少傾向とあること、会計年度任用職員制度の導入により人件費が増額となっていること等が影響している。</a:t>
          </a:r>
          <a:endParaRPr lang="ja-JP" altLang="ja-JP" sz="1400">
            <a:effectLst/>
          </a:endParaRPr>
        </a:p>
        <a:p>
          <a:r>
            <a:rPr kumimoji="1" lang="ja-JP" altLang="ja-JP" sz="1100">
              <a:solidFill>
                <a:schemeClr val="dk1"/>
              </a:solidFill>
              <a:effectLst/>
              <a:latin typeface="+mn-lt"/>
              <a:ea typeface="+mn-ea"/>
              <a:cs typeface="+mn-cs"/>
            </a:rPr>
            <a:t>今後も人口減少は続くとみられるため、より一層業務の見直し等を図り、人件費及び物件費の抑制</a:t>
          </a:r>
          <a:r>
            <a:rPr kumimoji="1" lang="ja-JP" altLang="en-US" sz="1100">
              <a:solidFill>
                <a:schemeClr val="dk1"/>
              </a:solidFill>
              <a:effectLst/>
              <a:latin typeface="+mn-lt"/>
              <a:ea typeface="+mn-ea"/>
              <a:cs typeface="+mn-cs"/>
            </a:rPr>
            <a:t>に努めていく</a:t>
          </a:r>
          <a:r>
            <a:rPr kumimoji="1" lang="ja-JP" altLang="ja-JP" sz="1100">
              <a:solidFill>
                <a:schemeClr val="dk1"/>
              </a:solidFill>
              <a:effectLst/>
              <a:latin typeface="+mn-lt"/>
              <a:ea typeface="+mn-ea"/>
              <a:cs typeface="+mn-cs"/>
            </a:rPr>
            <a:t>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111399</xdr:rowOff>
    </xdr:from>
    <xdr:to>
      <xdr:col>23</xdr:col>
      <xdr:colOff>133350</xdr:colOff>
      <xdr:row>84</xdr:row>
      <xdr:rowOff>115946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513199"/>
          <a:ext cx="838200" cy="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117054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33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83722</xdr:rowOff>
    </xdr:from>
    <xdr:to>
      <xdr:col>19</xdr:col>
      <xdr:colOff>133350</xdr:colOff>
      <xdr:row>84</xdr:row>
      <xdr:rowOff>111399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485522"/>
          <a:ext cx="889000" cy="2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25945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41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83722</xdr:rowOff>
    </xdr:from>
    <xdr:to>
      <xdr:col>15</xdr:col>
      <xdr:colOff>82550</xdr:colOff>
      <xdr:row>85</xdr:row>
      <xdr:rowOff>2676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485522"/>
          <a:ext cx="889000" cy="9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5951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171283</xdr:rowOff>
    </xdr:from>
    <xdr:to>
      <xdr:col>11</xdr:col>
      <xdr:colOff>31750</xdr:colOff>
      <xdr:row>85</xdr:row>
      <xdr:rowOff>2676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401633"/>
          <a:ext cx="889000" cy="17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69692</xdr:rowOff>
    </xdr:from>
    <xdr:to>
      <xdr:col>11</xdr:col>
      <xdr:colOff>82550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63474</xdr:rowOff>
    </xdr:from>
    <xdr:to>
      <xdr:col>7</xdr:col>
      <xdr:colOff>31750</xdr:colOff>
      <xdr:row>81</xdr:row>
      <xdr:rowOff>165074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3801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1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65146</xdr:rowOff>
    </xdr:from>
    <xdr:to>
      <xdr:col>23</xdr:col>
      <xdr:colOff>184150</xdr:colOff>
      <xdr:row>84</xdr:row>
      <xdr:rowOff>166746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6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37223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439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60599</xdr:rowOff>
    </xdr:from>
    <xdr:to>
      <xdr:col>19</xdr:col>
      <xdr:colOff>184150</xdr:colOff>
      <xdr:row>84</xdr:row>
      <xdr:rowOff>162199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46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146976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48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32922</xdr:rowOff>
    </xdr:from>
    <xdr:to>
      <xdr:col>15</xdr:col>
      <xdr:colOff>133350</xdr:colOff>
      <xdr:row>84</xdr:row>
      <xdr:rowOff>134522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43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119299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2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123326</xdr:rowOff>
    </xdr:from>
    <xdr:to>
      <xdr:col>11</xdr:col>
      <xdr:colOff>82550</xdr:colOff>
      <xdr:row>85</xdr:row>
      <xdr:rowOff>53476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52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38253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611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120483</xdr:rowOff>
    </xdr:from>
    <xdr:to>
      <xdr:col>7</xdr:col>
      <xdr:colOff>31750</xdr:colOff>
      <xdr:row>84</xdr:row>
      <xdr:rowOff>50633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35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35410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437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過去から</a:t>
          </a:r>
          <a:r>
            <a:rPr kumimoji="1" lang="ja-JP" altLang="en-US" sz="1100">
              <a:solidFill>
                <a:schemeClr val="dk1"/>
              </a:solidFill>
              <a:effectLst/>
              <a:latin typeface="+mn-lt"/>
              <a:ea typeface="+mn-ea"/>
              <a:cs typeface="+mn-cs"/>
            </a:rPr>
            <a:t>ほぼ同水準で推移しており</a:t>
          </a:r>
          <a:r>
            <a:rPr kumimoji="1" lang="ja-JP" altLang="ja-JP" sz="1100">
              <a:solidFill>
                <a:schemeClr val="dk1"/>
              </a:solidFill>
              <a:effectLst/>
              <a:latin typeface="+mn-lt"/>
              <a:ea typeface="+mn-ea"/>
              <a:cs typeface="+mn-cs"/>
            </a:rPr>
            <a:t>継続的に類似団体平均を下回っている。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年度においても、類似団体より</a:t>
          </a:r>
          <a:r>
            <a:rPr kumimoji="1" lang="en-US" altLang="ja-JP" sz="1100">
              <a:solidFill>
                <a:schemeClr val="dk1"/>
              </a:solidFill>
              <a:effectLst/>
              <a:latin typeface="+mn-lt"/>
              <a:ea typeface="+mn-ea"/>
              <a:cs typeface="+mn-cs"/>
            </a:rPr>
            <a:t>1.7</a:t>
          </a:r>
          <a:r>
            <a:rPr kumimoji="1" lang="ja-JP" altLang="en-US" sz="1100">
              <a:solidFill>
                <a:schemeClr val="dk1"/>
              </a:solidFill>
              <a:effectLst/>
              <a:latin typeface="+mn-lt"/>
              <a:ea typeface="+mn-ea"/>
              <a:cs typeface="+mn-cs"/>
            </a:rPr>
            <a:t>ポイント下回っており、大きな変化が見られない。</a:t>
          </a:r>
          <a:endParaRPr lang="ja-JP" altLang="ja-JP" sz="1400">
            <a:effectLst/>
          </a:endParaRPr>
        </a:p>
        <a:p>
          <a:r>
            <a:rPr kumimoji="1" lang="ja-JP" altLang="ja-JP" sz="1100">
              <a:solidFill>
                <a:schemeClr val="dk1"/>
              </a:solidFill>
              <a:effectLst/>
              <a:latin typeface="+mn-lt"/>
              <a:ea typeface="+mn-ea"/>
              <a:cs typeface="+mn-cs"/>
            </a:rPr>
            <a:t>現在進行形で人口減少が進んでいることに加えて、将来的にも人口減少が見込まれるため、業務内容の優先度の見直しや効率化を考え、業務に支障が出ないようにしながら職員の待遇について検討の必要が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36322</xdr:rowOff>
    </xdr:from>
    <xdr:to>
      <xdr:col>81</xdr:col>
      <xdr:colOff>44450</xdr:colOff>
      <xdr:row>87</xdr:row>
      <xdr:rowOff>94235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952472"/>
          <a:ext cx="838200" cy="5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39640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955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26670</xdr:rowOff>
    </xdr:from>
    <xdr:to>
      <xdr:col>77</xdr:col>
      <xdr:colOff>44450</xdr:colOff>
      <xdr:row>87</xdr:row>
      <xdr:rowOff>94235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942820"/>
          <a:ext cx="889000" cy="6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11447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09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135382</xdr:rowOff>
    </xdr:from>
    <xdr:to>
      <xdr:col>72</xdr:col>
      <xdr:colOff>203200</xdr:colOff>
      <xdr:row>87</xdr:row>
      <xdr:rowOff>26670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88008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16273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135382</xdr:rowOff>
    </xdr:from>
    <xdr:to>
      <xdr:col>68</xdr:col>
      <xdr:colOff>152400</xdr:colOff>
      <xdr:row>86</xdr:row>
      <xdr:rowOff>149861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880082"/>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57913</xdr:rowOff>
    </xdr:from>
    <xdr:to>
      <xdr:col>68</xdr:col>
      <xdr:colOff>203200</xdr:colOff>
      <xdr:row>87</xdr:row>
      <xdr:rowOff>159513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144290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57913</xdr:rowOff>
    </xdr:from>
    <xdr:to>
      <xdr:col>64</xdr:col>
      <xdr:colOff>152400</xdr:colOff>
      <xdr:row>87</xdr:row>
      <xdr:rowOff>159513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144290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156972</xdr:rowOff>
    </xdr:from>
    <xdr:to>
      <xdr:col>81</xdr:col>
      <xdr:colOff>95250</xdr:colOff>
      <xdr:row>87</xdr:row>
      <xdr:rowOff>87122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90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2049</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4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43435</xdr:rowOff>
    </xdr:from>
    <xdr:to>
      <xdr:col>77</xdr:col>
      <xdr:colOff>95250</xdr:colOff>
      <xdr:row>87</xdr:row>
      <xdr:rowOff>145035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5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155212</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72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147320</xdr:rowOff>
    </xdr:from>
    <xdr:to>
      <xdr:col>73</xdr:col>
      <xdr:colOff>44450</xdr:colOff>
      <xdr:row>87</xdr:row>
      <xdr:rowOff>77470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87647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84582</xdr:rowOff>
    </xdr:from>
    <xdr:to>
      <xdr:col>68</xdr:col>
      <xdr:colOff>203200</xdr:colOff>
      <xdr:row>87</xdr:row>
      <xdr:rowOff>14732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24909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59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99061</xdr:rowOff>
    </xdr:from>
    <xdr:to>
      <xdr:col>64</xdr:col>
      <xdr:colOff>152400</xdr:colOff>
      <xdr:row>87</xdr:row>
      <xdr:rowOff>29211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39388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6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人口減少が進んでいるため、依然として類似団体平均値を大きく上回っている。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実際の職員数としてはほぼ横ばいで推移しているものの、今後も人口減少が見込まれるため、業務内容の優先度の見直しや効率化を考え、業務に支障が出ないようにしながら職員数の抑制を図る必要がある。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26283</xdr:rowOff>
    </xdr:from>
    <xdr:to>
      <xdr:col>81</xdr:col>
      <xdr:colOff>44450</xdr:colOff>
      <xdr:row>63</xdr:row>
      <xdr:rowOff>55239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827633"/>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88348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03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164295</xdr:rowOff>
    </xdr:from>
    <xdr:to>
      <xdr:col>77</xdr:col>
      <xdr:colOff>44450</xdr:colOff>
      <xdr:row>63</xdr:row>
      <xdr:rowOff>55239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794195"/>
          <a:ext cx="889000" cy="6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166708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9939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144876</xdr:rowOff>
    </xdr:from>
    <xdr:to>
      <xdr:col>72</xdr:col>
      <xdr:colOff>203200</xdr:colOff>
      <xdr:row>62</xdr:row>
      <xdr:rowOff>164295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774776"/>
          <a:ext cx="889000" cy="1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155217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144876</xdr:rowOff>
    </xdr:from>
    <xdr:to>
      <xdr:col>68</xdr:col>
      <xdr:colOff>152400</xdr:colOff>
      <xdr:row>63</xdr:row>
      <xdr:rowOff>3762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3512800" y="10774776"/>
          <a:ext cx="889000" cy="3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49071</xdr:rowOff>
    </xdr:from>
    <xdr:to>
      <xdr:col>68</xdr:col>
      <xdr:colOff>203200</xdr:colOff>
      <xdr:row>59</xdr:row>
      <xdr:rowOff>150671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160848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59412</xdr:rowOff>
    </xdr:from>
    <xdr:to>
      <xdr:col>64</xdr:col>
      <xdr:colOff>152400</xdr:colOff>
      <xdr:row>59</xdr:row>
      <xdr:rowOff>161012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171189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994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146933</xdr:rowOff>
    </xdr:from>
    <xdr:to>
      <xdr:col>81</xdr:col>
      <xdr:colOff>95250</xdr:colOff>
      <xdr:row>63</xdr:row>
      <xdr:rowOff>77083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77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119010</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74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4439</xdr:rowOff>
    </xdr:from>
    <xdr:to>
      <xdr:col>77</xdr:col>
      <xdr:colOff>95250</xdr:colOff>
      <xdr:row>63</xdr:row>
      <xdr:rowOff>106039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80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90816</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892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113495</xdr:rowOff>
    </xdr:from>
    <xdr:to>
      <xdr:col>73</xdr:col>
      <xdr:colOff>44450</xdr:colOff>
      <xdr:row>63</xdr:row>
      <xdr:rowOff>43645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7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28422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82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94076</xdr:rowOff>
    </xdr:from>
    <xdr:to>
      <xdr:col>68</xdr:col>
      <xdr:colOff>203200</xdr:colOff>
      <xdr:row>63</xdr:row>
      <xdr:rowOff>24226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72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9003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81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124412</xdr:rowOff>
    </xdr:from>
    <xdr:to>
      <xdr:col>64</xdr:col>
      <xdr:colOff>152400</xdr:colOff>
      <xdr:row>63</xdr:row>
      <xdr:rowOff>54562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75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39339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840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前年度と比較すると実質公債費比率が</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ポイント減少した。</a:t>
          </a:r>
          <a:r>
            <a:rPr kumimoji="1" lang="ja-JP" altLang="ja-JP" sz="1100">
              <a:solidFill>
                <a:sysClr val="windowText" lastClr="000000"/>
              </a:solidFill>
              <a:effectLst/>
              <a:latin typeface="+mn-lt"/>
              <a:ea typeface="+mn-ea"/>
              <a:cs typeface="+mn-cs"/>
            </a:rPr>
            <a:t>その要因としては、地方債の償還が進んでいること等が考えられる。</a:t>
          </a:r>
          <a:endParaRPr lang="ja-JP" altLang="ja-JP" sz="1400">
            <a:solidFill>
              <a:sysClr val="windowText" lastClr="000000"/>
            </a:solidFill>
            <a:effectLst/>
          </a:endParaRPr>
        </a:p>
        <a:p>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引き続き地方交付税参入率の高い村債を活用するとともに、</a:t>
          </a:r>
          <a:r>
            <a:rPr kumimoji="1" lang="ja-JP" altLang="en-US" sz="1100">
              <a:solidFill>
                <a:schemeClr val="dk1"/>
              </a:solidFill>
              <a:effectLst/>
              <a:latin typeface="+mn-lt"/>
              <a:ea typeface="+mn-ea"/>
              <a:cs typeface="+mn-cs"/>
            </a:rPr>
            <a:t>補助金の活用を積極的に行い新規起債発行額を抑制する、</a:t>
          </a:r>
          <a:r>
            <a:rPr kumimoji="1" lang="ja-JP" altLang="ja-JP" sz="1100">
              <a:solidFill>
                <a:schemeClr val="dk1"/>
              </a:solidFill>
              <a:effectLst/>
              <a:latin typeface="+mn-lt"/>
              <a:ea typeface="+mn-ea"/>
              <a:cs typeface="+mn-cs"/>
            </a:rPr>
            <a:t>新規事業の精査</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行うなど、</a:t>
          </a:r>
          <a:r>
            <a:rPr kumimoji="1" lang="ja-JP" altLang="en-US" sz="1100">
              <a:solidFill>
                <a:schemeClr val="dk1"/>
              </a:solidFill>
              <a:effectLst/>
              <a:latin typeface="+mn-lt"/>
              <a:ea typeface="+mn-ea"/>
              <a:cs typeface="+mn-cs"/>
            </a:rPr>
            <a:t>実質公債費比率が軽減していくよう努める。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55033</xdr:rowOff>
    </xdr:from>
    <xdr:to>
      <xdr:col>81</xdr:col>
      <xdr:colOff>44450</xdr:colOff>
      <xdr:row>43</xdr:row>
      <xdr:rowOff>111337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7427383"/>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111337</xdr:rowOff>
    </xdr:from>
    <xdr:to>
      <xdr:col>77</xdr:col>
      <xdr:colOff>44450</xdr:colOff>
      <xdr:row>44</xdr:row>
      <xdr:rowOff>60537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748368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36406</xdr:rowOff>
    </xdr:from>
    <xdr:to>
      <xdr:col>72</xdr:col>
      <xdr:colOff>203200</xdr:colOff>
      <xdr:row>44</xdr:row>
      <xdr:rowOff>60537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758020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159596</xdr:rowOff>
    </xdr:from>
    <xdr:to>
      <xdr:col>68</xdr:col>
      <xdr:colOff>152400</xdr:colOff>
      <xdr:row>44</xdr:row>
      <xdr:rowOff>36406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753194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86377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4233</xdr:rowOff>
    </xdr:from>
    <xdr:to>
      <xdr:col>81</xdr:col>
      <xdr:colOff>95250</xdr:colOff>
      <xdr:row>43</xdr:row>
      <xdr:rowOff>105833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147760</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60537</xdr:rowOff>
    </xdr:from>
    <xdr:to>
      <xdr:col>77</xdr:col>
      <xdr:colOff>95250</xdr:colOff>
      <xdr:row>43</xdr:row>
      <xdr:rowOff>162137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146914</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519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9737</xdr:rowOff>
    </xdr:from>
    <xdr:to>
      <xdr:col>73</xdr:col>
      <xdr:colOff>44450</xdr:colOff>
      <xdr:row>44</xdr:row>
      <xdr:rowOff>111337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96114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157056</xdr:rowOff>
    </xdr:from>
    <xdr:to>
      <xdr:col>68</xdr:col>
      <xdr:colOff>203200</xdr:colOff>
      <xdr:row>44</xdr:row>
      <xdr:rowOff>87206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71983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108796</xdr:rowOff>
    </xdr:from>
    <xdr:to>
      <xdr:col>64</xdr:col>
      <xdr:colOff>152400</xdr:colOff>
      <xdr:row>44</xdr:row>
      <xdr:rowOff>38946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4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23723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56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年度の将来負担率は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年度と同様に</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3</a:t>
          </a:r>
          <a:r>
            <a:rPr kumimoji="1" lang="ja-JP" altLang="en-US" sz="1100">
              <a:solidFill>
                <a:sysClr val="windowText" lastClr="000000"/>
              </a:solidFill>
              <a:effectLst/>
              <a:latin typeface="+mn-lt"/>
              <a:ea typeface="+mn-ea"/>
              <a:cs typeface="+mn-cs"/>
            </a:rPr>
            <a:t>年度から令和</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年度における</a:t>
          </a:r>
          <a:r>
            <a:rPr kumimoji="1" lang="ja-JP" altLang="ja-JP" sz="1100">
              <a:solidFill>
                <a:sysClr val="windowText" lastClr="000000"/>
              </a:solidFill>
              <a:effectLst/>
              <a:latin typeface="+mn-lt"/>
              <a:ea typeface="+mn-ea"/>
              <a:cs typeface="+mn-cs"/>
            </a:rPr>
            <a:t>変動要因としては、充当可能財源等は若干減少したものの、将来負担額の大幅な減少によるものである。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将来負担額の大幅な減少は具体的に、起債の償還が進んだことや退職手当引当金額の減少が挙げられる。</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153307</xdr:rowOff>
    </xdr:from>
    <xdr:to>
      <xdr:col>72</xdr:col>
      <xdr:colOff>203200</xdr:colOff>
      <xdr:row>14</xdr:row>
      <xdr:rowOff>103656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4401800" y="2382157"/>
          <a:ext cx="889000" cy="12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51949</xdr:rowOff>
    </xdr:from>
    <xdr:to>
      <xdr:col>68</xdr:col>
      <xdr:colOff>152400</xdr:colOff>
      <xdr:row>14</xdr:row>
      <xdr:rowOff>103656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3512800" y="245224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102507</xdr:rowOff>
    </xdr:from>
    <xdr:to>
      <xdr:col>73</xdr:col>
      <xdr:colOff>44450</xdr:colOff>
      <xdr:row>14</xdr:row>
      <xdr:rowOff>32657</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5240000" y="233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17434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417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52856</xdr:rowOff>
    </xdr:from>
    <xdr:to>
      <xdr:col>68</xdr:col>
      <xdr:colOff>203200</xdr:colOff>
      <xdr:row>14</xdr:row>
      <xdr:rowOff>154456</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4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139233</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5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1149</xdr:rowOff>
    </xdr:from>
    <xdr:to>
      <xdr:col>64</xdr:col>
      <xdr:colOff>152400</xdr:colOff>
      <xdr:row>14</xdr:row>
      <xdr:rowOff>102749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40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87526</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487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
326
154.90
1,704,837
1,533,221
153,904
908,577
1,707,255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している。</a:t>
          </a:r>
          <a:r>
            <a:rPr kumimoji="1" lang="ja-JP" altLang="ja-JP" sz="1100">
              <a:solidFill>
                <a:sysClr val="windowText" lastClr="000000"/>
              </a:solidFill>
              <a:effectLst/>
              <a:latin typeface="+mn-lt"/>
              <a:ea typeface="+mn-ea"/>
              <a:cs typeface="+mn-cs"/>
            </a:rPr>
            <a:t>職員の経験年数の増加に伴い人件費も増加することが考えられるため、今後も継続し人件費削減に努める。今後の育休職員の復帰や職員の新規採用等に備え、継続的に人件費の適正化を図る必要がある。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96520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306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01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36</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306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113047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85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37</xdr:row>
      <xdr:rowOff>107950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99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107950</xdr:rowOff>
    </xdr:from>
    <xdr:to>
      <xdr:col>11</xdr:col>
      <xdr:colOff>9525</xdr:colOff>
      <xdr:row>37</xdr:row>
      <xdr:rowOff>115570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51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45720</xdr:rowOff>
    </xdr:from>
    <xdr:to>
      <xdr:col>24</xdr:col>
      <xdr:colOff>76200</xdr:colOff>
      <xdr:row>36</xdr:row>
      <xdr:rowOff>147320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62247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57150</xdr:rowOff>
    </xdr:from>
    <xdr:to>
      <xdr:col>11</xdr:col>
      <xdr:colOff>60325</xdr:colOff>
      <xdr:row>37</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143527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ポイント下回</a:t>
          </a:r>
          <a:r>
            <a:rPr kumimoji="1" lang="ja-JP" altLang="en-US" sz="1100">
              <a:solidFill>
                <a:schemeClr val="dk1"/>
              </a:solidFill>
              <a:effectLst/>
              <a:latin typeface="+mn-lt"/>
              <a:ea typeface="+mn-ea"/>
              <a:cs typeface="+mn-cs"/>
            </a:rPr>
            <a:t>っているものの</a:t>
          </a:r>
          <a:r>
            <a:rPr kumimoji="1" lang="ja-JP" altLang="ja-JP" sz="1100">
              <a:solidFill>
                <a:schemeClr val="dk1"/>
              </a:solidFill>
              <a:effectLst/>
              <a:latin typeface="+mn-lt"/>
              <a:ea typeface="+mn-ea"/>
              <a:cs typeface="+mn-cs"/>
            </a:rPr>
            <a:t>、前年度と</a:t>
          </a:r>
          <a:r>
            <a:rPr kumimoji="1" lang="ja-JP" altLang="en-US" sz="1100">
              <a:solidFill>
                <a:schemeClr val="dk1"/>
              </a:solidFill>
              <a:effectLst/>
              <a:latin typeface="+mn-lt"/>
              <a:ea typeface="+mn-ea"/>
              <a:cs typeface="+mn-cs"/>
            </a:rPr>
            <a:t>比較すると</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ポイント増加</a:t>
          </a:r>
          <a:r>
            <a:rPr kumimoji="1" lang="ja-JP" altLang="ja-JP" sz="1100">
              <a:solidFill>
                <a:schemeClr val="dk1"/>
              </a:solidFill>
              <a:effectLst/>
              <a:latin typeface="+mn-lt"/>
              <a:ea typeface="+mn-ea"/>
              <a:cs typeface="+mn-cs"/>
            </a:rPr>
            <a:t>している。</a:t>
          </a:r>
          <a:r>
            <a:rPr kumimoji="1" lang="ja-JP" altLang="ja-JP" sz="1100">
              <a:solidFill>
                <a:sysClr val="windowText" lastClr="000000"/>
              </a:solidFill>
              <a:effectLst/>
              <a:latin typeface="+mn-lt"/>
              <a:ea typeface="+mn-ea"/>
              <a:cs typeface="+mn-cs"/>
            </a:rPr>
            <a:t>今後もデジタル化に伴うシステム経費の支出は続くと考えられるが、費用対効果の検討等、適宜見直しを図り、経常経費の抑制に努める</a:t>
          </a:r>
          <a:r>
            <a:rPr kumimoji="1" lang="ja-JP" altLang="en-US" sz="1100">
              <a:solidFill>
                <a:sysClr val="windowText" lastClr="000000"/>
              </a:solidFill>
              <a:effectLst/>
              <a:latin typeface="+mn-lt"/>
              <a:ea typeface="+mn-ea"/>
              <a:cs typeface="+mn-cs"/>
            </a:rPr>
            <a:t>。</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14986</xdr:rowOff>
    </xdr:from>
    <xdr:to>
      <xdr:col>82</xdr:col>
      <xdr:colOff>107950</xdr:colOff>
      <xdr:row>17</xdr:row>
      <xdr:rowOff>37846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2963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144289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87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14986</xdr:rowOff>
    </xdr:from>
    <xdr:to>
      <xdr:col>78</xdr:col>
      <xdr:colOff>69850</xdr:colOff>
      <xdr:row>17</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9296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37846</xdr:rowOff>
    </xdr:from>
    <xdr:to>
      <xdr:col>73</xdr:col>
      <xdr:colOff>180975</xdr:colOff>
      <xdr:row>17</xdr:row>
      <xdr:rowOff>69850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524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43959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159004</xdr:rowOff>
    </xdr:from>
    <xdr:to>
      <xdr:col>69</xdr:col>
      <xdr:colOff>92075</xdr:colOff>
      <xdr:row>17</xdr:row>
      <xdr:rowOff>37846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9022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131064</xdr:rowOff>
    </xdr:from>
    <xdr:to>
      <xdr:col>69</xdr:col>
      <xdr:colOff>142875</xdr:colOff>
      <xdr:row>17</xdr:row>
      <xdr:rowOff>61214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71391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119143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158496</xdr:rowOff>
    </xdr:from>
    <xdr:to>
      <xdr:col>82</xdr:col>
      <xdr:colOff>158750</xdr:colOff>
      <xdr:row>17</xdr:row>
      <xdr:rowOff>88646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3573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135636</xdr:rowOff>
    </xdr:from>
    <xdr:to>
      <xdr:col>78</xdr:col>
      <xdr:colOff>120650</xdr:colOff>
      <xdr:row>17</xdr:row>
      <xdr:rowOff>65786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75963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47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158496</xdr:rowOff>
    </xdr:from>
    <xdr:to>
      <xdr:col>69</xdr:col>
      <xdr:colOff>142875</xdr:colOff>
      <xdr:row>17</xdr:row>
      <xdr:rowOff>88646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73423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108204</xdr:rowOff>
    </xdr:from>
    <xdr:to>
      <xdr:col>65</xdr:col>
      <xdr:colOff>53975</xdr:colOff>
      <xdr:row>17</xdr:row>
      <xdr:rowOff>38354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48531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2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乳幼児や子どもの数が少ないため、類似団体平均値を大きく下回っている。今後も人数の変化はほとんどないと考えられるため、同水準で推移していくと考えられる。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165100</xdr:rowOff>
    </xdr:from>
    <xdr:to>
      <xdr:col>24</xdr:col>
      <xdr:colOff>25400</xdr:colOff>
      <xdr:row>54</xdr:row>
      <xdr:rowOff>31750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2519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54</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232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127000</xdr:rowOff>
    </xdr:from>
    <xdr:to>
      <xdr:col>15</xdr:col>
      <xdr:colOff>98425</xdr:colOff>
      <xdr:row>53</xdr:row>
      <xdr:rowOff>146050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213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107950</xdr:rowOff>
    </xdr:from>
    <xdr:to>
      <xdr:col>11</xdr:col>
      <xdr:colOff>9525</xdr:colOff>
      <xdr:row>53</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194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114300</xdr:rowOff>
    </xdr:from>
    <xdr:to>
      <xdr:col>24</xdr:col>
      <xdr:colOff>76200</xdr:colOff>
      <xdr:row>54</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130827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152400</xdr:rowOff>
    </xdr:from>
    <xdr:to>
      <xdr:col>20</xdr:col>
      <xdr:colOff>38100</xdr:colOff>
      <xdr:row>54</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92727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0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95250</xdr:rowOff>
    </xdr:from>
    <xdr:to>
      <xdr:col>15</xdr:col>
      <xdr:colOff>149225</xdr:colOff>
      <xdr:row>54</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76200</xdr:rowOff>
    </xdr:from>
    <xdr:to>
      <xdr:col>11</xdr:col>
      <xdr:colOff>60325</xdr:colOff>
      <xdr:row>54</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57150</xdr:rowOff>
    </xdr:from>
    <xdr:to>
      <xdr:col>6</xdr:col>
      <xdr:colOff>171450</xdr:colOff>
      <xdr:row>53</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168927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ポイント上昇している。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本項目に含まれている雪寒対策費等はかなりの割合を占めているが、その年の気候状況によって大きく変動する費用である。年によっては雪寒対策費がかなり大きくなることも予想される。住民の生活に直結する費用でもあるため、一律的な抑制は難しいが、余分な作業費が発生しないよう事業監督を行っていく。</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130810</xdr:rowOff>
    </xdr:from>
    <xdr:to>
      <xdr:col>82</xdr:col>
      <xdr:colOff>107950</xdr:colOff>
      <xdr:row>55</xdr:row>
      <xdr:rowOff>161290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5605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132097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3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77470</xdr:rowOff>
    </xdr:from>
    <xdr:to>
      <xdr:col>78</xdr:col>
      <xdr:colOff>69850</xdr:colOff>
      <xdr:row>55</xdr:row>
      <xdr:rowOff>130810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5072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77470</xdr:rowOff>
    </xdr:from>
    <xdr:to>
      <xdr:col>73</xdr:col>
      <xdr:colOff>180975</xdr:colOff>
      <xdr:row>55</xdr:row>
      <xdr:rowOff>77470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507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54610</xdr:rowOff>
    </xdr:from>
    <xdr:to>
      <xdr:col>69</xdr:col>
      <xdr:colOff>92075</xdr:colOff>
      <xdr:row>55</xdr:row>
      <xdr:rowOff>77470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484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26670</xdr:rowOff>
    </xdr:from>
    <xdr:to>
      <xdr:col>69</xdr:col>
      <xdr:colOff>142875</xdr:colOff>
      <xdr:row>57</xdr:row>
      <xdr:rowOff>128270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113047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127017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80010</xdr:rowOff>
    </xdr:from>
    <xdr:to>
      <xdr:col>78</xdr:col>
      <xdr:colOff>120650</xdr:colOff>
      <xdr:row>56</xdr:row>
      <xdr:rowOff>10160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20337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27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26670</xdr:rowOff>
    </xdr:from>
    <xdr:to>
      <xdr:col>74</xdr:col>
      <xdr:colOff>31750</xdr:colOff>
      <xdr:row>55</xdr:row>
      <xdr:rowOff>128270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138447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26670</xdr:rowOff>
    </xdr:from>
    <xdr:to>
      <xdr:col>69</xdr:col>
      <xdr:colOff>142875</xdr:colOff>
      <xdr:row>55</xdr:row>
      <xdr:rowOff>128270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138447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3810</xdr:rowOff>
    </xdr:from>
    <xdr:to>
      <xdr:col>65</xdr:col>
      <xdr:colOff>53975</xdr:colOff>
      <xdr:row>55</xdr:row>
      <xdr:rowOff>105410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115587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ポイント減少し、類似団体平均</a:t>
          </a:r>
          <a:r>
            <a:rPr kumimoji="1" lang="ja-JP" altLang="en-US"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ポイント下回って</a:t>
          </a:r>
          <a:r>
            <a:rPr kumimoji="1" lang="ja-JP" altLang="en-US" sz="1100">
              <a:solidFill>
                <a:schemeClr val="dk1"/>
              </a:solidFill>
              <a:effectLst/>
              <a:latin typeface="+mn-lt"/>
              <a:ea typeface="+mn-ea"/>
              <a:cs typeface="+mn-cs"/>
            </a:rPr>
            <a:t>おり、令和元年度から継続的に減少傾向にある。</a:t>
          </a:r>
          <a:endParaRPr lang="ja-JP" altLang="ja-JP" sz="1400">
            <a:effectLst/>
          </a:endParaRPr>
        </a:p>
        <a:p>
          <a:r>
            <a:rPr kumimoji="1" lang="ja-JP" altLang="en-US" sz="1100">
              <a:solidFill>
                <a:schemeClr val="dk1"/>
              </a:solidFill>
              <a:effectLst/>
              <a:latin typeface="+mn-lt"/>
              <a:ea typeface="+mn-ea"/>
              <a:cs typeface="+mn-cs"/>
            </a:rPr>
            <a:t>今後も補助金の見直しを継続的に行い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経常経費</a:t>
          </a:r>
          <a:r>
            <a:rPr kumimoji="1" lang="ja-JP" altLang="ja-JP" sz="1100">
              <a:solidFill>
                <a:schemeClr val="dk1"/>
              </a:solidFill>
              <a:effectLst/>
              <a:latin typeface="+mn-lt"/>
              <a:ea typeface="+mn-ea"/>
              <a:cs typeface="+mn-cs"/>
            </a:rPr>
            <a:t>の抑制</a:t>
          </a:r>
          <a:r>
            <a:rPr kumimoji="1" lang="ja-JP" altLang="en-US" sz="1100">
              <a:solidFill>
                <a:schemeClr val="dk1"/>
              </a:solidFill>
              <a:effectLst/>
              <a:latin typeface="+mn-lt"/>
              <a:ea typeface="+mn-ea"/>
              <a:cs typeface="+mn-cs"/>
            </a:rPr>
            <a:t>に努めて</a:t>
          </a:r>
          <a:r>
            <a:rPr kumimoji="1" lang="ja-JP" altLang="ja-JP" sz="1100">
              <a:solidFill>
                <a:schemeClr val="dk1"/>
              </a:solidFill>
              <a:effectLst/>
              <a:latin typeface="+mn-lt"/>
              <a:ea typeface="+mn-ea"/>
              <a:cs typeface="+mn-cs"/>
            </a:rPr>
            <a:t>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143002</xdr:rowOff>
    </xdr:from>
    <xdr:to>
      <xdr:col>82</xdr:col>
      <xdr:colOff>107950</xdr:colOff>
      <xdr:row>35</xdr:row>
      <xdr:rowOff>161290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14375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36</xdr:row>
      <xdr:rowOff>53848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16204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53848</xdr:rowOff>
    </xdr:from>
    <xdr:to>
      <xdr:col>73</xdr:col>
      <xdr:colOff>180975</xdr:colOff>
      <xdr:row>36</xdr:row>
      <xdr:rowOff>163576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22604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144289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163576</xdr:rowOff>
    </xdr:from>
    <xdr:to>
      <xdr:col>69</xdr:col>
      <xdr:colOff>92075</xdr:colOff>
      <xdr:row>37</xdr:row>
      <xdr:rowOff>19558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3357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67056</xdr:rowOff>
    </xdr:from>
    <xdr:to>
      <xdr:col>69</xdr:col>
      <xdr:colOff>142875</xdr:colOff>
      <xdr:row>36</xdr:row>
      <xdr:rowOff>168656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7383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92202</xdr:rowOff>
    </xdr:from>
    <xdr:to>
      <xdr:col>82</xdr:col>
      <xdr:colOff>158750</xdr:colOff>
      <xdr:row>36</xdr:row>
      <xdr:rowOff>22352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108729</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93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110490</xdr:rowOff>
    </xdr:from>
    <xdr:to>
      <xdr:col>78</xdr:col>
      <xdr:colOff>120650</xdr:colOff>
      <xdr:row>36</xdr:row>
      <xdr:rowOff>40640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50817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xdr:rowOff>
    </xdr:from>
    <xdr:to>
      <xdr:col>74</xdr:col>
      <xdr:colOff>31750</xdr:colOff>
      <xdr:row>36</xdr:row>
      <xdr:rowOff>104648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112776</xdr:rowOff>
    </xdr:from>
    <xdr:to>
      <xdr:col>69</xdr:col>
      <xdr:colOff>142875</xdr:colOff>
      <xdr:row>37</xdr:row>
      <xdr:rowOff>42926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ポイント減少し</a:t>
          </a:r>
          <a:r>
            <a:rPr kumimoji="1" lang="ja-JP" altLang="en-US" sz="1100">
              <a:solidFill>
                <a:schemeClr val="dk1"/>
              </a:solidFill>
              <a:effectLst/>
              <a:latin typeface="+mn-lt"/>
              <a:ea typeface="+mn-ea"/>
              <a:cs typeface="+mn-cs"/>
            </a:rPr>
            <a:t>ている。</a:t>
          </a:r>
          <a:endParaRPr kumimoji="1" lang="en-US" altLang="ja-JP" sz="1100">
            <a:solidFill>
              <a:schemeClr val="dk1"/>
            </a:solidFill>
            <a:effectLst/>
            <a:latin typeface="+mn-lt"/>
            <a:ea typeface="+mn-ea"/>
            <a:cs typeface="+mn-cs"/>
          </a:endParaRPr>
        </a:p>
        <a:p>
          <a:r>
            <a:rPr kumimoji="1" lang="ja-JP" altLang="en-US" sz="1100">
              <a:solidFill>
                <a:sysClr val="windowText" lastClr="000000"/>
              </a:solidFill>
              <a:effectLst/>
              <a:latin typeface="+mn-lt"/>
              <a:ea typeface="+mn-ea"/>
              <a:cs typeface="+mn-cs"/>
            </a:rPr>
            <a:t>臨時財政対策債の償還が進んだことで、元利償還金が前年度と比べ</a:t>
          </a:r>
          <a:r>
            <a:rPr kumimoji="1" lang="en-US" altLang="ja-JP" sz="1100">
              <a:solidFill>
                <a:sysClr val="windowText" lastClr="000000"/>
              </a:solidFill>
              <a:effectLst/>
              <a:latin typeface="+mn-lt"/>
              <a:ea typeface="+mn-ea"/>
              <a:cs typeface="+mn-cs"/>
            </a:rPr>
            <a:t>25,639</a:t>
          </a:r>
          <a:r>
            <a:rPr kumimoji="1" lang="ja-JP" altLang="en-US" sz="1100">
              <a:solidFill>
                <a:sysClr val="windowText" lastClr="000000"/>
              </a:solidFill>
              <a:effectLst/>
              <a:latin typeface="+mn-lt"/>
              <a:ea typeface="+mn-ea"/>
              <a:cs typeface="+mn-cs"/>
            </a:rPr>
            <a:t>千円減となったことが要因として考えられる。</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起債償還を進めていくとともに、新規事業の精査等を行い、村債の新規発行を抑制していく。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149861</xdr:rowOff>
    </xdr:from>
    <xdr:to>
      <xdr:col>24</xdr:col>
      <xdr:colOff>25400</xdr:colOff>
      <xdr:row>79</xdr:row>
      <xdr:rowOff>66039</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522961"/>
          <a:ext cx="8382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157497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16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66039</xdr:rowOff>
    </xdr:from>
    <xdr:to>
      <xdr:col>19</xdr:col>
      <xdr:colOff>187325</xdr:colOff>
      <xdr:row>79</xdr:row>
      <xdr:rowOff>77470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6105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43197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77470</xdr:rowOff>
    </xdr:from>
    <xdr:to>
      <xdr:col>15</xdr:col>
      <xdr:colOff>98425</xdr:colOff>
      <xdr:row>80</xdr:row>
      <xdr:rowOff>46989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622020"/>
          <a:ext cx="8890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46989</xdr:rowOff>
    </xdr:from>
    <xdr:to>
      <xdr:col>11</xdr:col>
      <xdr:colOff>9525</xdr:colOff>
      <xdr:row>80</xdr:row>
      <xdr:rowOff>146050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762989"/>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123207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99061</xdr:rowOff>
    </xdr:from>
    <xdr:to>
      <xdr:col>24</xdr:col>
      <xdr:colOff>76200</xdr:colOff>
      <xdr:row>79</xdr:row>
      <xdr:rowOff>29211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71138</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15239</xdr:rowOff>
    </xdr:from>
    <xdr:to>
      <xdr:col>20</xdr:col>
      <xdr:colOff>38100</xdr:colOff>
      <xdr:row>79</xdr:row>
      <xdr:rowOff>116839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55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101616</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646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26670</xdr:rowOff>
    </xdr:from>
    <xdr:to>
      <xdr:col>15</xdr:col>
      <xdr:colOff>149225</xdr:colOff>
      <xdr:row>79</xdr:row>
      <xdr:rowOff>128270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113047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167639</xdr:rowOff>
    </xdr:from>
    <xdr:to>
      <xdr:col>11</xdr:col>
      <xdr:colOff>60325</xdr:colOff>
      <xdr:row>80</xdr:row>
      <xdr:rowOff>97789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7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82566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79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95250</xdr:rowOff>
    </xdr:from>
    <xdr:to>
      <xdr:col>6</xdr:col>
      <xdr:colOff>171450</xdr:colOff>
      <xdr:row>81</xdr:row>
      <xdr:rowOff>25400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81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89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しており、</a:t>
          </a:r>
          <a:r>
            <a:rPr kumimoji="1" lang="ja-JP" altLang="en-US" sz="1100">
              <a:solidFill>
                <a:schemeClr val="dk1"/>
              </a:solidFill>
              <a:effectLst/>
              <a:latin typeface="+mn-lt"/>
              <a:ea typeface="+mn-ea"/>
              <a:cs typeface="+mn-cs"/>
            </a:rPr>
            <a:t>人件費、物件費</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していることによると考えられる。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115570</xdr:rowOff>
    </xdr:from>
    <xdr:to>
      <xdr:col>82</xdr:col>
      <xdr:colOff>107950</xdr:colOff>
      <xdr:row>75</xdr:row>
      <xdr:rowOff>158024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974320"/>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46645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48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115570</xdr:rowOff>
    </xdr:from>
    <xdr:to>
      <xdr:col>78</xdr:col>
      <xdr:colOff>69850</xdr:colOff>
      <xdr:row>76</xdr:row>
      <xdr:rowOff>55155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2974320"/>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111958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13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55155</xdr:rowOff>
    </xdr:from>
    <xdr:to>
      <xdr:col>73</xdr:col>
      <xdr:colOff>180975</xdr:colOff>
      <xdr:row>77</xdr:row>
      <xdr:rowOff>66584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085355"/>
          <a:ext cx="889000" cy="18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43378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43724</xdr:rowOff>
    </xdr:from>
    <xdr:to>
      <xdr:col>69</xdr:col>
      <xdr:colOff>92075</xdr:colOff>
      <xdr:row>77</xdr:row>
      <xdr:rowOff>66584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24537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68036</xdr:rowOff>
    </xdr:from>
    <xdr:to>
      <xdr:col>69</xdr:col>
      <xdr:colOff>142875</xdr:colOff>
      <xdr:row>77</xdr:row>
      <xdr:rowOff>169636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154413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35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170741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107224</xdr:rowOff>
    </xdr:from>
    <xdr:to>
      <xdr:col>82</xdr:col>
      <xdr:colOff>158750</xdr:colOff>
      <xdr:row>76</xdr:row>
      <xdr:rowOff>37374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96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123751</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811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64770</xdr:rowOff>
    </xdr:from>
    <xdr:to>
      <xdr:col>78</xdr:col>
      <xdr:colOff>120650</xdr:colOff>
      <xdr:row>75</xdr:row>
      <xdr:rowOff>166370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5097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4355</xdr:rowOff>
    </xdr:from>
    <xdr:to>
      <xdr:col>74</xdr:col>
      <xdr:colOff>31750</xdr:colOff>
      <xdr:row>76</xdr:row>
      <xdr:rowOff>105955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03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116131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803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15784</xdr:rowOff>
    </xdr:from>
    <xdr:to>
      <xdr:col>69</xdr:col>
      <xdr:colOff>142875</xdr:colOff>
      <xdr:row>77</xdr:row>
      <xdr:rowOff>117384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21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127561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986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164374</xdr:rowOff>
    </xdr:from>
    <xdr:to>
      <xdr:col>65</xdr:col>
      <xdr:colOff>53975</xdr:colOff>
      <xdr:row>77</xdr:row>
      <xdr:rowOff>94524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19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104701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963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78343</xdr:rowOff>
    </xdr:from>
    <xdr:to>
      <xdr:col>29</xdr:col>
      <xdr:colOff>127000</xdr:colOff>
      <xdr:row>12</xdr:row>
      <xdr:rowOff>139446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2183368"/>
          <a:ext cx="647700" cy="61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1956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135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139446</xdr:rowOff>
    </xdr:from>
    <xdr:to>
      <xdr:col>26</xdr:col>
      <xdr:colOff>50800</xdr:colOff>
      <xdr:row>12</xdr:row>
      <xdr:rowOff>142064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4305300" y="2244471"/>
          <a:ext cx="698500" cy="26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146483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3280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85910</xdr:rowOff>
    </xdr:from>
    <xdr:to>
      <xdr:col>22</xdr:col>
      <xdr:colOff>114300</xdr:colOff>
      <xdr:row>12</xdr:row>
      <xdr:rowOff>142064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3606800" y="2190935"/>
          <a:ext cx="698500" cy="56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330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85910</xdr:rowOff>
    </xdr:from>
    <xdr:to>
      <xdr:col>18</xdr:col>
      <xdr:colOff>177800</xdr:colOff>
      <xdr:row>13</xdr:row>
      <xdr:rowOff>162626</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2190935"/>
          <a:ext cx="698500" cy="248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90569</xdr:rowOff>
    </xdr:from>
    <xdr:to>
      <xdr:col>19</xdr:col>
      <xdr:colOff>38100</xdr:colOff>
      <xdr:row>19</xdr:row>
      <xdr:rowOff>20720</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24294"/>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5496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331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79255</xdr:rowOff>
    </xdr:from>
    <xdr:to>
      <xdr:col>15</xdr:col>
      <xdr:colOff>101600</xdr:colOff>
      <xdr:row>19</xdr:row>
      <xdr:rowOff>9405</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12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165632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329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27543</xdr:rowOff>
    </xdr:from>
    <xdr:to>
      <xdr:col>29</xdr:col>
      <xdr:colOff>177800</xdr:colOff>
      <xdr:row>12</xdr:row>
      <xdr:rowOff>129143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2132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107570</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2041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88646</xdr:rowOff>
    </xdr:from>
    <xdr:to>
      <xdr:col>26</xdr:col>
      <xdr:colOff>101600</xdr:colOff>
      <xdr:row>13</xdr:row>
      <xdr:rowOff>18796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2193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28973</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1962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91264</xdr:rowOff>
    </xdr:from>
    <xdr:to>
      <xdr:col>22</xdr:col>
      <xdr:colOff>165100</xdr:colOff>
      <xdr:row>13</xdr:row>
      <xdr:rowOff>21414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2196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31591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19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35110</xdr:rowOff>
    </xdr:from>
    <xdr:to>
      <xdr:col>19</xdr:col>
      <xdr:colOff>38100</xdr:colOff>
      <xdr:row>12</xdr:row>
      <xdr:rowOff>136710</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2140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146887</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190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111826</xdr:rowOff>
    </xdr:from>
    <xdr:to>
      <xdr:col>15</xdr:col>
      <xdr:colOff>101600</xdr:colOff>
      <xdr:row>14</xdr:row>
      <xdr:rowOff>41976</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2388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52153</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2157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54553</xdr:rowOff>
    </xdr:from>
    <xdr:to>
      <xdr:col>29</xdr:col>
      <xdr:colOff>127000</xdr:colOff>
      <xdr:row>34</xdr:row>
      <xdr:rowOff>70932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322003"/>
          <a:ext cx="647700" cy="16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268213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78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54553</xdr:rowOff>
    </xdr:from>
    <xdr:to>
      <xdr:col>26</xdr:col>
      <xdr:colOff>50800</xdr:colOff>
      <xdr:row>34</xdr:row>
      <xdr:rowOff>76438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322003"/>
          <a:ext cx="698500" cy="218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65784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1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76438</xdr:rowOff>
    </xdr:from>
    <xdr:to>
      <xdr:col>22</xdr:col>
      <xdr:colOff>114300</xdr:colOff>
      <xdr:row>34</xdr:row>
      <xdr:rowOff>119285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343888"/>
          <a:ext cx="698500" cy="42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89798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04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67381</xdr:rowOff>
    </xdr:from>
    <xdr:to>
      <xdr:col>18</xdr:col>
      <xdr:colOff>177800</xdr:colOff>
      <xdr:row>34</xdr:row>
      <xdr:rowOff>119285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334831"/>
          <a:ext cx="698500" cy="51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329222</xdr:rowOff>
    </xdr:from>
    <xdr:to>
      <xdr:col>19</xdr:col>
      <xdr:colOff>38100</xdr:colOff>
      <xdr:row>36</xdr:row>
      <xdr:rowOff>87922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72699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338122</xdr:rowOff>
    </xdr:from>
    <xdr:to>
      <xdr:col>15</xdr:col>
      <xdr:colOff>101600</xdr:colOff>
      <xdr:row>36</xdr:row>
      <xdr:rowOff>96822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81599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3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20132</xdr:rowOff>
    </xdr:from>
    <xdr:to>
      <xdr:col>29</xdr:col>
      <xdr:colOff>177800</xdr:colOff>
      <xdr:row>34</xdr:row>
      <xdr:rowOff>121732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287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208109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132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3753</xdr:rowOff>
    </xdr:from>
    <xdr:to>
      <xdr:col>26</xdr:col>
      <xdr:colOff>101600</xdr:colOff>
      <xdr:row>34</xdr:row>
      <xdr:rowOff>105353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271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115530</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040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25638</xdr:rowOff>
    </xdr:from>
    <xdr:to>
      <xdr:col>22</xdr:col>
      <xdr:colOff>165100</xdr:colOff>
      <xdr:row>34</xdr:row>
      <xdr:rowOff>127238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293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137415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06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68485</xdr:rowOff>
    </xdr:from>
    <xdr:to>
      <xdr:col>19</xdr:col>
      <xdr:colOff>38100</xdr:colOff>
      <xdr:row>34</xdr:row>
      <xdr:rowOff>170085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335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180262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10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16581</xdr:rowOff>
    </xdr:from>
    <xdr:to>
      <xdr:col>15</xdr:col>
      <xdr:colOff>101600</xdr:colOff>
      <xdr:row>34</xdr:row>
      <xdr:rowOff>118181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284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128358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052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
326
154.90
1,704,837
1,533,221
153,904
908,577
1,707,255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32841</xdr:rowOff>
    </xdr:from>
    <xdr:to>
      <xdr:col>24</xdr:col>
      <xdr:colOff>63500</xdr:colOff>
      <xdr:row>31</xdr:row>
      <xdr:rowOff>103354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5347791"/>
          <a:ext cx="838200" cy="7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93889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66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75788</xdr:rowOff>
    </xdr:from>
    <xdr:to>
      <xdr:col>19</xdr:col>
      <xdr:colOff>177800</xdr:colOff>
      <xdr:row>31</xdr:row>
      <xdr:rowOff>103354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5390738"/>
          <a:ext cx="889000" cy="2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66565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1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75788</xdr:rowOff>
    </xdr:from>
    <xdr:to>
      <xdr:col>15</xdr:col>
      <xdr:colOff>50800</xdr:colOff>
      <xdr:row>31</xdr:row>
      <xdr:rowOff>92780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5390738"/>
          <a:ext cx="889000" cy="1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87424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92780</xdr:rowOff>
    </xdr:from>
    <xdr:to>
      <xdr:col>10</xdr:col>
      <xdr:colOff>114300</xdr:colOff>
      <xdr:row>32</xdr:row>
      <xdr:rowOff>100449</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5407730"/>
          <a:ext cx="889000" cy="17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91844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34714</xdr:rowOff>
    </xdr:from>
    <xdr:to>
      <xdr:col>6</xdr:col>
      <xdr:colOff>38100</xdr:colOff>
      <xdr:row>37</xdr:row>
      <xdr:rowOff>136314</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127440</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153491</xdr:rowOff>
    </xdr:from>
    <xdr:to>
      <xdr:col>24</xdr:col>
      <xdr:colOff>114300</xdr:colOff>
      <xdr:row>31</xdr:row>
      <xdr:rowOff>83641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529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4918</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14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52554</xdr:rowOff>
    </xdr:from>
    <xdr:to>
      <xdr:col>20</xdr:col>
      <xdr:colOff>38100</xdr:colOff>
      <xdr:row>31</xdr:row>
      <xdr:rowOff>154154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536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170681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142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24988</xdr:rowOff>
    </xdr:from>
    <xdr:to>
      <xdr:col>15</xdr:col>
      <xdr:colOff>101600</xdr:colOff>
      <xdr:row>31</xdr:row>
      <xdr:rowOff>126588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533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143115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115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41980</xdr:rowOff>
    </xdr:from>
    <xdr:to>
      <xdr:col>10</xdr:col>
      <xdr:colOff>165100</xdr:colOff>
      <xdr:row>31</xdr:row>
      <xdr:rowOff>143580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535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160107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13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49649</xdr:rowOff>
    </xdr:from>
    <xdr:to>
      <xdr:col>6</xdr:col>
      <xdr:colOff>38100</xdr:colOff>
      <xdr:row>32</xdr:row>
      <xdr:rowOff>151249</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553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167776</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31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32472</xdr:rowOff>
    </xdr:from>
    <xdr:to>
      <xdr:col>24</xdr:col>
      <xdr:colOff>63500</xdr:colOff>
      <xdr:row>55</xdr:row>
      <xdr:rowOff>36127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462222"/>
          <a:ext cx="838200" cy="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123480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2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36127</xdr:rowOff>
    </xdr:from>
    <xdr:to>
      <xdr:col>19</xdr:col>
      <xdr:colOff>177800</xdr:colOff>
      <xdr:row>55</xdr:row>
      <xdr:rowOff>109662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465877"/>
          <a:ext cx="889000" cy="7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76114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84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119071</xdr:rowOff>
    </xdr:from>
    <xdr:to>
      <xdr:col>15</xdr:col>
      <xdr:colOff>50800</xdr:colOff>
      <xdr:row>55</xdr:row>
      <xdr:rowOff>109662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377371"/>
          <a:ext cx="889000" cy="16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96259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86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119071</xdr:rowOff>
    </xdr:from>
    <xdr:to>
      <xdr:col>10</xdr:col>
      <xdr:colOff>114300</xdr:colOff>
      <xdr:row>55</xdr:row>
      <xdr:rowOff>103784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377371"/>
          <a:ext cx="889000" cy="15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166033</xdr:rowOff>
    </xdr:from>
    <xdr:to>
      <xdr:col>10</xdr:col>
      <xdr:colOff>165100</xdr:colOff>
      <xdr:row>57</xdr:row>
      <xdr:rowOff>96183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6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87310</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5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160573</xdr:rowOff>
    </xdr:from>
    <xdr:to>
      <xdr:col>6</xdr:col>
      <xdr:colOff>38100</xdr:colOff>
      <xdr:row>57</xdr:row>
      <xdr:rowOff>90723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6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81850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85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153122</xdr:rowOff>
    </xdr:from>
    <xdr:to>
      <xdr:col>24</xdr:col>
      <xdr:colOff>114300</xdr:colOff>
      <xdr:row>55</xdr:row>
      <xdr:rowOff>83272</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41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4549</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262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156777</xdr:rowOff>
    </xdr:from>
    <xdr:to>
      <xdr:col>20</xdr:col>
      <xdr:colOff>38100</xdr:colOff>
      <xdr:row>55</xdr:row>
      <xdr:rowOff>86927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41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103454</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190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58862</xdr:rowOff>
    </xdr:from>
    <xdr:to>
      <xdr:col>15</xdr:col>
      <xdr:colOff>101600</xdr:colOff>
      <xdr:row>55</xdr:row>
      <xdr:rowOff>160462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48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5539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26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68271</xdr:rowOff>
    </xdr:from>
    <xdr:to>
      <xdr:col>10</xdr:col>
      <xdr:colOff>165100</xdr:colOff>
      <xdr:row>54</xdr:row>
      <xdr:rowOff>169871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32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53</xdr:row>
      <xdr:rowOff>14948</xdr:rowOff>
    </xdr:from>
    <xdr:ext cx="690189"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674205" y="91017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52984</xdr:rowOff>
    </xdr:from>
    <xdr:to>
      <xdr:col>6</xdr:col>
      <xdr:colOff>38100</xdr:colOff>
      <xdr:row>55</xdr:row>
      <xdr:rowOff>154584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48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171111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257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31183</xdr:rowOff>
    </xdr:from>
    <xdr:to>
      <xdr:col>24</xdr:col>
      <xdr:colOff>63500</xdr:colOff>
      <xdr:row>76</xdr:row>
      <xdr:rowOff>94021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2889933"/>
          <a:ext cx="838200" cy="23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108205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309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6124</xdr:rowOff>
    </xdr:from>
    <xdr:to>
      <xdr:col>19</xdr:col>
      <xdr:colOff>177800</xdr:colOff>
      <xdr:row>75</xdr:row>
      <xdr:rowOff>31183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2693424"/>
          <a:ext cx="889000" cy="19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51974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42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6124</xdr:rowOff>
    </xdr:from>
    <xdr:to>
      <xdr:col>15</xdr:col>
      <xdr:colOff>50800</xdr:colOff>
      <xdr:row>75</xdr:row>
      <xdr:rowOff>76177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2693424"/>
          <a:ext cx="889000" cy="24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58559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43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76177</xdr:rowOff>
    </xdr:from>
    <xdr:to>
      <xdr:col>10</xdr:col>
      <xdr:colOff>114300</xdr:colOff>
      <xdr:row>77</xdr:row>
      <xdr:rowOff>27152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2934927"/>
          <a:ext cx="889000" cy="29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155510</xdr:rowOff>
    </xdr:from>
    <xdr:to>
      <xdr:col>10</xdr:col>
      <xdr:colOff>165100</xdr:colOff>
      <xdr:row>78</xdr:row>
      <xdr:rowOff>85660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76787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4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166218</xdr:rowOff>
    </xdr:from>
    <xdr:to>
      <xdr:col>6</xdr:col>
      <xdr:colOff>38100</xdr:colOff>
      <xdr:row>78</xdr:row>
      <xdr:rowOff>96368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87495</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4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43221</xdr:rowOff>
    </xdr:from>
    <xdr:to>
      <xdr:col>24</xdr:col>
      <xdr:colOff>114300</xdr:colOff>
      <xdr:row>76</xdr:row>
      <xdr:rowOff>144821</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07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66098</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292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151833</xdr:rowOff>
    </xdr:from>
    <xdr:to>
      <xdr:col>20</xdr:col>
      <xdr:colOff>38100</xdr:colOff>
      <xdr:row>75</xdr:row>
      <xdr:rowOff>81983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283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98510</xdr:rowOff>
    </xdr:from>
    <xdr:ext cx="59901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497795" y="12614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126774</xdr:rowOff>
    </xdr:from>
    <xdr:to>
      <xdr:col>15</xdr:col>
      <xdr:colOff>101600</xdr:colOff>
      <xdr:row>74</xdr:row>
      <xdr:rowOff>56924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26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73451</xdr:rowOff>
    </xdr:from>
    <xdr:ext cx="59901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08795" y="12417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25377</xdr:rowOff>
    </xdr:from>
    <xdr:to>
      <xdr:col>10</xdr:col>
      <xdr:colOff>165100</xdr:colOff>
      <xdr:row>75</xdr:row>
      <xdr:rowOff>126977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288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143504</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19795" y="12659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147802</xdr:rowOff>
    </xdr:from>
    <xdr:to>
      <xdr:col>6</xdr:col>
      <xdr:colOff>38100</xdr:colOff>
      <xdr:row>77</xdr:row>
      <xdr:rowOff>77952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17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94478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295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99749</xdr:rowOff>
    </xdr:from>
    <xdr:to>
      <xdr:col>24</xdr:col>
      <xdr:colOff>63500</xdr:colOff>
      <xdr:row>96</xdr:row>
      <xdr:rowOff>125847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558949"/>
          <a:ext cx="838200" cy="2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12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55834</xdr:rowOff>
    </xdr:from>
    <xdr:to>
      <xdr:col>19</xdr:col>
      <xdr:colOff>177800</xdr:colOff>
      <xdr:row>96</xdr:row>
      <xdr:rowOff>125847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515034"/>
          <a:ext cx="889000" cy="7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149671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55834</xdr:rowOff>
    </xdr:from>
    <xdr:to>
      <xdr:col>15</xdr:col>
      <xdr:colOff>50800</xdr:colOff>
      <xdr:row>97</xdr:row>
      <xdr:rowOff>153553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515034"/>
          <a:ext cx="889000" cy="26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90105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153553</xdr:rowOff>
    </xdr:from>
    <xdr:to>
      <xdr:col>10</xdr:col>
      <xdr:colOff>114300</xdr:colOff>
      <xdr:row>97</xdr:row>
      <xdr:rowOff>158110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784203"/>
          <a:ext cx="889000" cy="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99507</xdr:rowOff>
    </xdr:from>
    <xdr:to>
      <xdr:col>10</xdr:col>
      <xdr:colOff>165100</xdr:colOff>
      <xdr:row>96</xdr:row>
      <xdr:rowOff>29657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46184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129384</xdr:rowOff>
    </xdr:from>
    <xdr:to>
      <xdr:col>6</xdr:col>
      <xdr:colOff>38100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48949</xdr:rowOff>
    </xdr:from>
    <xdr:to>
      <xdr:col>24</xdr:col>
      <xdr:colOff>114300</xdr:colOff>
      <xdr:row>96</xdr:row>
      <xdr:rowOff>150549</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50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27376</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48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75047</xdr:rowOff>
    </xdr:from>
    <xdr:to>
      <xdr:col>20</xdr:col>
      <xdr:colOff>38100</xdr:colOff>
      <xdr:row>97</xdr:row>
      <xdr:rowOff>5197</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53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167774</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62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5034</xdr:rowOff>
    </xdr:from>
    <xdr:to>
      <xdr:col>15</xdr:col>
      <xdr:colOff>101600</xdr:colOff>
      <xdr:row>96</xdr:row>
      <xdr:rowOff>106634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46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97761</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655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102753</xdr:rowOff>
    </xdr:from>
    <xdr:to>
      <xdr:col>10</xdr:col>
      <xdr:colOff>165100</xdr:colOff>
      <xdr:row>98</xdr:row>
      <xdr:rowOff>32903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73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24030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82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107310</xdr:rowOff>
    </xdr:from>
    <xdr:to>
      <xdr:col>6</xdr:col>
      <xdr:colOff>38100</xdr:colOff>
      <xdr:row>98</xdr:row>
      <xdr:rowOff>37460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7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28587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83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13738</xdr:rowOff>
    </xdr:from>
    <xdr:to>
      <xdr:col>55</xdr:col>
      <xdr:colOff>0</xdr:colOff>
      <xdr:row>36</xdr:row>
      <xdr:rowOff>90434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9639300" y="6185938"/>
          <a:ext cx="838200" cy="7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17373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361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90434</xdr:rowOff>
    </xdr:from>
    <xdr:to>
      <xdr:col>50</xdr:col>
      <xdr:colOff>114300</xdr:colOff>
      <xdr:row>36</xdr:row>
      <xdr:rowOff>94392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262634"/>
          <a:ext cx="889000" cy="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141291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48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115010</xdr:rowOff>
    </xdr:from>
    <xdr:to>
      <xdr:col>45</xdr:col>
      <xdr:colOff>177800</xdr:colOff>
      <xdr:row>36</xdr:row>
      <xdr:rowOff>94392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115760"/>
          <a:ext cx="889000" cy="15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155792</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49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115010</xdr:rowOff>
    </xdr:from>
    <xdr:to>
      <xdr:col>41</xdr:col>
      <xdr:colOff>50800</xdr:colOff>
      <xdr:row>36</xdr:row>
      <xdr:rowOff>93199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115760"/>
          <a:ext cx="889000" cy="14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133264</xdr:rowOff>
    </xdr:from>
    <xdr:to>
      <xdr:col>41</xdr:col>
      <xdr:colOff>101600</xdr:colOff>
      <xdr:row>37</xdr:row>
      <xdr:rowOff>63414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54541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39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84081</xdr:rowOff>
    </xdr:from>
    <xdr:to>
      <xdr:col>36</xdr:col>
      <xdr:colOff>165100</xdr:colOff>
      <xdr:row>38</xdr:row>
      <xdr:rowOff>14232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277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5358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52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134388</xdr:rowOff>
    </xdr:from>
    <xdr:to>
      <xdr:col>55</xdr:col>
      <xdr:colOff>50800</xdr:colOff>
      <xdr:row>36</xdr:row>
      <xdr:rowOff>64538</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13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157265</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59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39634</xdr:rowOff>
    </xdr:from>
    <xdr:to>
      <xdr:col>50</xdr:col>
      <xdr:colOff>165100</xdr:colOff>
      <xdr:row>36</xdr:row>
      <xdr:rowOff>141234</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21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157761</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5987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43592</xdr:rowOff>
    </xdr:from>
    <xdr:to>
      <xdr:col>46</xdr:col>
      <xdr:colOff>38100</xdr:colOff>
      <xdr:row>36</xdr:row>
      <xdr:rowOff>145192</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21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161719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5991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64210</xdr:rowOff>
    </xdr:from>
    <xdr:to>
      <xdr:col>41</xdr:col>
      <xdr:colOff>101600</xdr:colOff>
      <xdr:row>35</xdr:row>
      <xdr:rowOff>165810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0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10887</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584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42399</xdr:rowOff>
    </xdr:from>
    <xdr:to>
      <xdr:col>36</xdr:col>
      <xdr:colOff>165100</xdr:colOff>
      <xdr:row>36</xdr:row>
      <xdr:rowOff>143999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21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160526</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5989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148006</xdr:rowOff>
    </xdr:from>
    <xdr:to>
      <xdr:col>55</xdr:col>
      <xdr:colOff>0</xdr:colOff>
      <xdr:row>58</xdr:row>
      <xdr:rowOff>5981</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9639300" y="9920656"/>
          <a:ext cx="838200" cy="29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168219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940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134568</xdr:rowOff>
    </xdr:from>
    <xdr:to>
      <xdr:col>50</xdr:col>
      <xdr:colOff>114300</xdr:colOff>
      <xdr:row>58</xdr:row>
      <xdr:rowOff>5981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8750300" y="9907218"/>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113940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1005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134568</xdr:rowOff>
    </xdr:from>
    <xdr:to>
      <xdr:col>45</xdr:col>
      <xdr:colOff>177800</xdr:colOff>
      <xdr:row>58</xdr:row>
      <xdr:rowOff>23844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7861300" y="9907218"/>
          <a:ext cx="889000" cy="6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98716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1004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5563</xdr:rowOff>
    </xdr:from>
    <xdr:to>
      <xdr:col>41</xdr:col>
      <xdr:colOff>50800</xdr:colOff>
      <xdr:row>58</xdr:row>
      <xdr:rowOff>23844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972300" y="9949663"/>
          <a:ext cx="889000" cy="18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12925</xdr:rowOff>
    </xdr:from>
    <xdr:to>
      <xdr:col>41</xdr:col>
      <xdr:colOff>101600</xdr:colOff>
      <xdr:row>58</xdr:row>
      <xdr:rowOff>114525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5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105652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100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16448</xdr:rowOff>
    </xdr:from>
    <xdr:to>
      <xdr:col>36</xdr:col>
      <xdr:colOff>165100</xdr:colOff>
      <xdr:row>58</xdr:row>
      <xdr:rowOff>118048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109175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1005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97206</xdr:rowOff>
    </xdr:from>
    <xdr:to>
      <xdr:col>55</xdr:col>
      <xdr:colOff>50800</xdr:colOff>
      <xdr:row>58</xdr:row>
      <xdr:rowOff>27356</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86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120083</xdr:rowOff>
    </xdr:from>
    <xdr:ext cx="599010"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721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126631</xdr:rowOff>
    </xdr:from>
    <xdr:to>
      <xdr:col>50</xdr:col>
      <xdr:colOff>165100</xdr:colOff>
      <xdr:row>58</xdr:row>
      <xdr:rowOff>56781</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989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73308</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9674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83768</xdr:rowOff>
    </xdr:from>
    <xdr:to>
      <xdr:col>46</xdr:col>
      <xdr:colOff>38100</xdr:colOff>
      <xdr:row>58</xdr:row>
      <xdr:rowOff>13918</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85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30445</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9631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144494</xdr:rowOff>
    </xdr:from>
    <xdr:to>
      <xdr:col>41</xdr:col>
      <xdr:colOff>101600</xdr:colOff>
      <xdr:row>58</xdr:row>
      <xdr:rowOff>74644</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91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91171</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9692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126213</xdr:rowOff>
    </xdr:from>
    <xdr:to>
      <xdr:col>36</xdr:col>
      <xdr:colOff>165100</xdr:colOff>
      <xdr:row>58</xdr:row>
      <xdr:rowOff>56363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89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72890</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9674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53481</xdr:rowOff>
    </xdr:from>
    <xdr:to>
      <xdr:col>55</xdr:col>
      <xdr:colOff>0</xdr:colOff>
      <xdr:row>76</xdr:row>
      <xdr:rowOff>1673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2912231"/>
          <a:ext cx="838200" cy="11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131515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333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10189</xdr:rowOff>
    </xdr:from>
    <xdr:to>
      <xdr:col>50</xdr:col>
      <xdr:colOff>114300</xdr:colOff>
      <xdr:row>76</xdr:row>
      <xdr:rowOff>1673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8750300" y="12868939"/>
          <a:ext cx="889000" cy="16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91946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46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10189</xdr:rowOff>
    </xdr:from>
    <xdr:to>
      <xdr:col>45</xdr:col>
      <xdr:colOff>177800</xdr:colOff>
      <xdr:row>76</xdr:row>
      <xdr:rowOff>128946</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7861300" y="12868939"/>
          <a:ext cx="889000" cy="290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54763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427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134413</xdr:rowOff>
    </xdr:from>
    <xdr:to>
      <xdr:col>41</xdr:col>
      <xdr:colOff>50800</xdr:colOff>
      <xdr:row>76</xdr:row>
      <xdr:rowOff>128946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972300" y="12993163"/>
          <a:ext cx="889000" cy="16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153397</xdr:rowOff>
    </xdr:from>
    <xdr:to>
      <xdr:col>41</xdr:col>
      <xdr:colOff>101600</xdr:colOff>
      <xdr:row>78</xdr:row>
      <xdr:rowOff>83547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74674</xdr:rowOff>
    </xdr:from>
    <xdr:ext cx="59901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61795" y="13447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148467</xdr:rowOff>
    </xdr:from>
    <xdr:to>
      <xdr:col>36</xdr:col>
      <xdr:colOff>165100</xdr:colOff>
      <xdr:row>78</xdr:row>
      <xdr:rowOff>78617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5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69744</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672795" y="1344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2681</xdr:rowOff>
    </xdr:from>
    <xdr:to>
      <xdr:col>55</xdr:col>
      <xdr:colOff>50800</xdr:colOff>
      <xdr:row>75</xdr:row>
      <xdr:rowOff>104281</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286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25558</xdr:rowOff>
    </xdr:from>
    <xdr:ext cx="599010"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2712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122322</xdr:rowOff>
    </xdr:from>
    <xdr:to>
      <xdr:col>50</xdr:col>
      <xdr:colOff>165100</xdr:colOff>
      <xdr:row>76</xdr:row>
      <xdr:rowOff>52471</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29810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68999</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39795" y="1275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130839</xdr:rowOff>
    </xdr:from>
    <xdr:to>
      <xdr:col>46</xdr:col>
      <xdr:colOff>38100</xdr:colOff>
      <xdr:row>75</xdr:row>
      <xdr:rowOff>60989</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281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77516</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50795" y="12593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78146</xdr:rowOff>
    </xdr:from>
    <xdr:to>
      <xdr:col>41</xdr:col>
      <xdr:colOff>101600</xdr:colOff>
      <xdr:row>77</xdr:row>
      <xdr:rowOff>8296</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10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24823</xdr:rowOff>
    </xdr:from>
    <xdr:ext cx="59901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61795" y="12883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83613</xdr:rowOff>
    </xdr:from>
    <xdr:to>
      <xdr:col>36</xdr:col>
      <xdr:colOff>165100</xdr:colOff>
      <xdr:row>76</xdr:row>
      <xdr:rowOff>13764</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29423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30290</xdr:rowOff>
    </xdr:from>
    <xdr:ext cx="59901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672795" y="1271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126698</xdr:rowOff>
    </xdr:from>
    <xdr:to>
      <xdr:col>55</xdr:col>
      <xdr:colOff>0</xdr:colOff>
      <xdr:row>98</xdr:row>
      <xdr:rowOff>128201</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9639300" y="16928798"/>
          <a:ext cx="838200" cy="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72747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703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124084</xdr:rowOff>
    </xdr:from>
    <xdr:to>
      <xdr:col>50</xdr:col>
      <xdr:colOff>114300</xdr:colOff>
      <xdr:row>98</xdr:row>
      <xdr:rowOff>128201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8750300" y="16926184"/>
          <a:ext cx="889000" cy="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165309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62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112258</xdr:rowOff>
    </xdr:from>
    <xdr:to>
      <xdr:col>45</xdr:col>
      <xdr:colOff>177800</xdr:colOff>
      <xdr:row>98</xdr:row>
      <xdr:rowOff>124084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7861300" y="16914358"/>
          <a:ext cx="889000" cy="1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164133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62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112258</xdr:rowOff>
    </xdr:from>
    <xdr:to>
      <xdr:col>41</xdr:col>
      <xdr:colOff>50800</xdr:colOff>
      <xdr:row>98</xdr:row>
      <xdr:rowOff>135995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6972300" y="16914358"/>
          <a:ext cx="889000" cy="2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44569</xdr:rowOff>
    </xdr:from>
    <xdr:to>
      <xdr:col>41</xdr:col>
      <xdr:colOff>101600</xdr:colOff>
      <xdr:row>98</xdr:row>
      <xdr:rowOff>146169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4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162696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621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50019</xdr:rowOff>
    </xdr:from>
    <xdr:to>
      <xdr:col>36</xdr:col>
      <xdr:colOff>165100</xdr:colOff>
      <xdr:row>98</xdr:row>
      <xdr:rowOff>151619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168146</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62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75898</xdr:rowOff>
    </xdr:from>
    <xdr:to>
      <xdr:col>55</xdr:col>
      <xdr:colOff>50800</xdr:colOff>
      <xdr:row>99</xdr:row>
      <xdr:rowOff>6048</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28297</xdr:rowOff>
    </xdr:from>
    <xdr:ext cx="534377"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83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77401</xdr:rowOff>
    </xdr:from>
    <xdr:to>
      <xdr:col>50</xdr:col>
      <xdr:colOff>165100</xdr:colOff>
      <xdr:row>99</xdr:row>
      <xdr:rowOff>7551</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7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170128</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97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73284</xdr:rowOff>
    </xdr:from>
    <xdr:to>
      <xdr:col>46</xdr:col>
      <xdr:colOff>38100</xdr:colOff>
      <xdr:row>99</xdr:row>
      <xdr:rowOff>3434</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87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166011</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6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61458</xdr:rowOff>
    </xdr:from>
    <xdr:to>
      <xdr:col>41</xdr:col>
      <xdr:colOff>101600</xdr:colOff>
      <xdr:row>98</xdr:row>
      <xdr:rowOff>163058</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86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154185</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95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85195</xdr:rowOff>
    </xdr:from>
    <xdr:to>
      <xdr:col>36</xdr:col>
      <xdr:colOff>165100</xdr:colOff>
      <xdr:row>99</xdr:row>
      <xdr:rowOff>15345</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8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6472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98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6" name="災害復旧事業費グラフ枠">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41964</xdr:rowOff>
    </xdr:from>
    <xdr:to>
      <xdr:col>85</xdr:col>
      <xdr:colOff>126364</xdr:colOff>
      <xdr:row>38</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flipV="1">
          <a:off x="16317595" y="5871264"/>
          <a:ext cx="1269" cy="78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149327</xdr:rowOff>
    </xdr:from>
    <xdr:ext cx="249299" cy="259045"/>
    <xdr:sp macro="" textlink="">
      <xdr:nvSpPr>
        <xdr:cNvPr id="498" name="災害復旧事業費最小値テキスト">
          <a:extLst>
            <a:ext uri="{FF2B5EF4-FFF2-40B4-BE49-F238E27FC236}">
              <a16:creationId xmlns:a16="http://schemas.microsoft.com/office/drawing/2014/main" id="{00000000-0008-0000-0600-0000F2010000}"/>
            </a:ext>
          </a:extLst>
        </xdr:cNvPr>
        <xdr:cNvSpPr txBox="1"/>
      </xdr:nvSpPr>
      <xdr:spPr>
        <a:xfrm>
          <a:off x="16370300" y="666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160091</xdr:rowOff>
    </xdr:from>
    <xdr:ext cx="599010" cy="259045"/>
    <xdr:sp macro="" textlink="">
      <xdr:nvSpPr>
        <xdr:cNvPr id="500" name="災害復旧事業費最大値テキスト">
          <a:extLst>
            <a:ext uri="{FF2B5EF4-FFF2-40B4-BE49-F238E27FC236}">
              <a16:creationId xmlns:a16="http://schemas.microsoft.com/office/drawing/2014/main" id="{00000000-0008-0000-0600-0000F4010000}"/>
            </a:ext>
          </a:extLst>
        </xdr:cNvPr>
        <xdr:cNvSpPr txBox="1"/>
      </xdr:nvSpPr>
      <xdr:spPr>
        <a:xfrm>
          <a:off x="16370300" y="5646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41964</xdr:rowOff>
    </xdr:from>
    <xdr:to>
      <xdr:col>86</xdr:col>
      <xdr:colOff>25400</xdr:colOff>
      <xdr:row>34</xdr:row>
      <xdr:rowOff>41964</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587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132966</xdr:rowOff>
    </xdr:from>
    <xdr:to>
      <xdr:col>85</xdr:col>
      <xdr:colOff>127000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5481300" y="6648066"/>
          <a:ext cx="838200" cy="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66777</xdr:rowOff>
    </xdr:from>
    <xdr:ext cx="534377" cy="259045"/>
    <xdr:sp macro="" textlink="">
      <xdr:nvSpPr>
        <xdr:cNvPr id="503" name="災害復旧事業費平均値テキスト">
          <a:extLst>
            <a:ext uri="{FF2B5EF4-FFF2-40B4-BE49-F238E27FC236}">
              <a16:creationId xmlns:a16="http://schemas.microsoft.com/office/drawing/2014/main" id="{00000000-0008-0000-0600-0000F7010000}"/>
            </a:ext>
          </a:extLst>
        </xdr:cNvPr>
        <xdr:cNvSpPr txBox="1"/>
      </xdr:nvSpPr>
      <xdr:spPr>
        <a:xfrm>
          <a:off x="16370300" y="6410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43900</xdr:rowOff>
    </xdr:from>
    <xdr:to>
      <xdr:col>85</xdr:col>
      <xdr:colOff>177800</xdr:colOff>
      <xdr:row>38</xdr:row>
      <xdr:rowOff>145500</xdr:rowOff>
    </xdr:to>
    <xdr:sp macro="" textlink="">
      <xdr:nvSpPr>
        <xdr:cNvPr id="504" name="フローチャート: 判断 503">
          <a:extLst>
            <a:ext uri="{FF2B5EF4-FFF2-40B4-BE49-F238E27FC236}">
              <a16:creationId xmlns:a16="http://schemas.microsoft.com/office/drawing/2014/main" id="{00000000-0008-0000-0600-0000F8010000}"/>
            </a:ext>
          </a:extLst>
        </xdr:cNvPr>
        <xdr:cNvSpPr/>
      </xdr:nvSpPr>
      <xdr:spPr>
        <a:xfrm>
          <a:off x="16268700" y="655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132966</xdr:rowOff>
    </xdr:from>
    <xdr:to>
      <xdr:col>81</xdr:col>
      <xdr:colOff>50800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4592300" y="6648066"/>
          <a:ext cx="889000" cy="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42773</xdr:rowOff>
    </xdr:from>
    <xdr:to>
      <xdr:col>81</xdr:col>
      <xdr:colOff>101600</xdr:colOff>
      <xdr:row>38</xdr:row>
      <xdr:rowOff>144373</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5430500" y="6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160900</xdr:rowOff>
    </xdr:from>
    <xdr:ext cx="534377"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5214111" y="633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117315</xdr:rowOff>
    </xdr:from>
    <xdr:to>
      <xdr:col>76</xdr:col>
      <xdr:colOff>114300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3703300" y="6118065"/>
          <a:ext cx="889000" cy="53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40346</xdr:rowOff>
    </xdr:from>
    <xdr:to>
      <xdr:col>76</xdr:col>
      <xdr:colOff>165100</xdr:colOff>
      <xdr:row>38</xdr:row>
      <xdr:rowOff>141946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45415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158472</xdr:rowOff>
    </xdr:from>
    <xdr:ext cx="534377"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4325111" y="633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81949</xdr:rowOff>
    </xdr:from>
    <xdr:to>
      <xdr:col>71</xdr:col>
      <xdr:colOff>177800</xdr:colOff>
      <xdr:row>35</xdr:row>
      <xdr:rowOff>117315</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814300" y="5396899"/>
          <a:ext cx="889000" cy="72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29816</xdr:rowOff>
    </xdr:from>
    <xdr:to>
      <xdr:col>72</xdr:col>
      <xdr:colOff>38100</xdr:colOff>
      <xdr:row>38</xdr:row>
      <xdr:rowOff>131416</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3652500" y="654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122543</xdr:rowOff>
    </xdr:from>
    <xdr:ext cx="534377"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3436111" y="663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48328</xdr:rowOff>
    </xdr:from>
    <xdr:to>
      <xdr:col>67</xdr:col>
      <xdr:colOff>101600</xdr:colOff>
      <xdr:row>38</xdr:row>
      <xdr:rowOff>149928</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27635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141055</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2547111" y="665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1" name="楕円 520">
          <a:extLst>
            <a:ext uri="{FF2B5EF4-FFF2-40B4-BE49-F238E27FC236}">
              <a16:creationId xmlns:a16="http://schemas.microsoft.com/office/drawing/2014/main" id="{00000000-0008-0000-0600-00000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22327</xdr:rowOff>
    </xdr:from>
    <xdr:ext cx="249299" cy="259045"/>
    <xdr:sp macro="" textlink="">
      <xdr:nvSpPr>
        <xdr:cNvPr id="522" name="災害復旧事業費該当値テキスト">
          <a:extLst>
            <a:ext uri="{FF2B5EF4-FFF2-40B4-BE49-F238E27FC236}">
              <a16:creationId xmlns:a16="http://schemas.microsoft.com/office/drawing/2014/main" id="{00000000-0008-0000-0600-00000A020000}"/>
            </a:ext>
          </a:extLst>
        </xdr:cNvPr>
        <xdr:cNvSpPr txBox="1"/>
      </xdr:nvSpPr>
      <xdr:spPr>
        <a:xfrm>
          <a:off x="16370300" y="653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82166</xdr:rowOff>
    </xdr:from>
    <xdr:to>
      <xdr:col>81</xdr:col>
      <xdr:colOff>101600</xdr:colOff>
      <xdr:row>39</xdr:row>
      <xdr:rowOff>12316</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5430500" y="659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3443</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68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66515</xdr:rowOff>
    </xdr:from>
    <xdr:to>
      <xdr:col>72</xdr:col>
      <xdr:colOff>38100</xdr:colOff>
      <xdr:row>35</xdr:row>
      <xdr:rowOff>168115</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3652500" y="606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13192</xdr:rowOff>
    </xdr:from>
    <xdr:ext cx="59901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03795" y="584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31149</xdr:rowOff>
    </xdr:from>
    <xdr:to>
      <xdr:col>67</xdr:col>
      <xdr:colOff>101600</xdr:colOff>
      <xdr:row>31</xdr:row>
      <xdr:rowOff>132749</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2763500" y="534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29</xdr:row>
      <xdr:rowOff>149276</xdr:rowOff>
    </xdr:from>
    <xdr:ext cx="59901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14795" y="512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1" name="正方形/長方形 530">
          <a:extLst>
            <a:ext uri="{FF2B5EF4-FFF2-40B4-BE49-F238E27FC236}">
              <a16:creationId xmlns:a16="http://schemas.microsoft.com/office/drawing/2014/main" id="{00000000-0008-0000-0600-00001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2" name="正方形/長方形 531">
          <a:extLst>
            <a:ext uri="{FF2B5EF4-FFF2-40B4-BE49-F238E27FC236}">
              <a16:creationId xmlns:a16="http://schemas.microsoft.com/office/drawing/2014/main" id="{00000000-0008-0000-0600-00001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5" name="失業対策事業費グラフ枠">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7" name="失業対策事業費最小値テキスト">
          <a:extLst>
            <a:ext uri="{FF2B5EF4-FFF2-40B4-BE49-F238E27FC236}">
              <a16:creationId xmlns:a16="http://schemas.microsoft.com/office/drawing/2014/main" id="{00000000-0008-0000-0600-00002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9" name="失業対策事業費最大値テキスト">
          <a:extLst>
            <a:ext uri="{FF2B5EF4-FFF2-40B4-BE49-F238E27FC236}">
              <a16:creationId xmlns:a16="http://schemas.microsoft.com/office/drawing/2014/main" id="{00000000-0008-0000-0600-00002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2" name="失業対策事業費平均値テキスト">
          <a:extLst>
            <a:ext uri="{FF2B5EF4-FFF2-40B4-BE49-F238E27FC236}">
              <a16:creationId xmlns:a16="http://schemas.microsoft.com/office/drawing/2014/main" id="{00000000-0008-0000-0600-00002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3" name="フローチャート: 判断 552">
          <a:extLst>
            <a:ext uri="{FF2B5EF4-FFF2-40B4-BE49-F238E27FC236}">
              <a16:creationId xmlns:a16="http://schemas.microsoft.com/office/drawing/2014/main" id="{00000000-0008-0000-0600-00002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楕円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1" name="失業対策事業費該当値テキスト">
          <a:extLst>
            <a:ext uri="{FF2B5EF4-FFF2-40B4-BE49-F238E27FC236}">
              <a16:creationId xmlns:a16="http://schemas.microsoft.com/office/drawing/2014/main" id="{00000000-0008-0000-0600-00003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0" name="正方形/長方形 579">
          <a:extLst>
            <a:ext uri="{FF2B5EF4-FFF2-40B4-BE49-F238E27FC236}">
              <a16:creationId xmlns:a16="http://schemas.microsoft.com/office/drawing/2014/main" id="{00000000-0008-0000-0600-00004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1" name="正方形/長方形 580">
          <a:extLst>
            <a:ext uri="{FF2B5EF4-FFF2-40B4-BE49-F238E27FC236}">
              <a16:creationId xmlns:a16="http://schemas.microsoft.com/office/drawing/2014/main" id="{00000000-0008-0000-0600-00004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2" name="公債費グラフ枠">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4" name="公債費最小値テキスト">
          <a:extLst>
            <a:ext uri="{FF2B5EF4-FFF2-40B4-BE49-F238E27FC236}">
              <a16:creationId xmlns:a16="http://schemas.microsoft.com/office/drawing/2014/main" id="{00000000-0008-0000-0600-00005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6" name="公債費最大値テキスト">
          <a:extLst>
            <a:ext uri="{FF2B5EF4-FFF2-40B4-BE49-F238E27FC236}">
              <a16:creationId xmlns:a16="http://schemas.microsoft.com/office/drawing/2014/main" id="{00000000-0008-0000-0600-00005E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65008</xdr:rowOff>
    </xdr:from>
    <xdr:to>
      <xdr:col>85</xdr:col>
      <xdr:colOff>127000</xdr:colOff>
      <xdr:row>71</xdr:row>
      <xdr:rowOff>30795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5481300" y="12066508"/>
          <a:ext cx="838200" cy="13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141369</xdr:rowOff>
    </xdr:from>
    <xdr:ext cx="599010" cy="259045"/>
    <xdr:sp macro="" textlink="">
      <xdr:nvSpPr>
        <xdr:cNvPr id="609" name="公債費平均値テキスト">
          <a:extLst>
            <a:ext uri="{FF2B5EF4-FFF2-40B4-BE49-F238E27FC236}">
              <a16:creationId xmlns:a16="http://schemas.microsoft.com/office/drawing/2014/main" id="{00000000-0008-0000-0600-000061020000}"/>
            </a:ext>
          </a:extLst>
        </xdr:cNvPr>
        <xdr:cNvSpPr txBox="1"/>
      </xdr:nvSpPr>
      <xdr:spPr>
        <a:xfrm>
          <a:off x="16370300" y="13171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0" name="フローチャート: 判断 609">
          <a:extLst>
            <a:ext uri="{FF2B5EF4-FFF2-40B4-BE49-F238E27FC236}">
              <a16:creationId xmlns:a16="http://schemas.microsoft.com/office/drawing/2014/main" id="{00000000-0008-0000-0600-000062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65008</xdr:rowOff>
    </xdr:from>
    <xdr:to>
      <xdr:col>81</xdr:col>
      <xdr:colOff>50800</xdr:colOff>
      <xdr:row>70</xdr:row>
      <xdr:rowOff>107408</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4592300" y="12066508"/>
          <a:ext cx="889000" cy="4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116932</xdr:rowOff>
    </xdr:from>
    <xdr:ext cx="599010"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5181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101353</xdr:rowOff>
    </xdr:from>
    <xdr:to>
      <xdr:col>76</xdr:col>
      <xdr:colOff>114300</xdr:colOff>
      <xdr:row>70</xdr:row>
      <xdr:rowOff>107408</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3703300" y="12102853"/>
          <a:ext cx="889000" cy="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143933</xdr:rowOff>
    </xdr:from>
    <xdr:ext cx="599010"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4292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101353</xdr:rowOff>
    </xdr:from>
    <xdr:to>
      <xdr:col>71</xdr:col>
      <xdr:colOff>177800</xdr:colOff>
      <xdr:row>70</xdr:row>
      <xdr:rowOff>129442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2814300" y="12102853"/>
          <a:ext cx="889000" cy="28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46146</xdr:rowOff>
    </xdr:from>
    <xdr:to>
      <xdr:col>72</xdr:col>
      <xdr:colOff>38100</xdr:colOff>
      <xdr:row>77</xdr:row>
      <xdr:rowOff>147746</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3652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138873</xdr:rowOff>
    </xdr:from>
    <xdr:ext cx="599010"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3403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20817</xdr:rowOff>
    </xdr:from>
    <xdr:to>
      <xdr:col>67</xdr:col>
      <xdr:colOff>101600</xdr:colOff>
      <xdr:row>77</xdr:row>
      <xdr:rowOff>122417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2763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113544</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514795" y="1331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151445</xdr:rowOff>
    </xdr:from>
    <xdr:to>
      <xdr:col>85</xdr:col>
      <xdr:colOff>177800</xdr:colOff>
      <xdr:row>71</xdr:row>
      <xdr:rowOff>81595</xdr:rowOff>
    </xdr:to>
    <xdr:sp macro="" textlink="">
      <xdr:nvSpPr>
        <xdr:cNvPr id="627" name="楕円 626">
          <a:extLst>
            <a:ext uri="{FF2B5EF4-FFF2-40B4-BE49-F238E27FC236}">
              <a16:creationId xmlns:a16="http://schemas.microsoft.com/office/drawing/2014/main" id="{00000000-0008-0000-0600-000073020000}"/>
            </a:ext>
          </a:extLst>
        </xdr:cNvPr>
        <xdr:cNvSpPr/>
      </xdr:nvSpPr>
      <xdr:spPr>
        <a:xfrm>
          <a:off x="16268700" y="1215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2872</xdr:rowOff>
    </xdr:from>
    <xdr:ext cx="599010" cy="259045"/>
    <xdr:sp macro="" textlink="">
      <xdr:nvSpPr>
        <xdr:cNvPr id="628" name="公債費該当値テキスト">
          <a:extLst>
            <a:ext uri="{FF2B5EF4-FFF2-40B4-BE49-F238E27FC236}">
              <a16:creationId xmlns:a16="http://schemas.microsoft.com/office/drawing/2014/main" id="{00000000-0008-0000-0600-000074020000}"/>
            </a:ext>
          </a:extLst>
        </xdr:cNvPr>
        <xdr:cNvSpPr txBox="1"/>
      </xdr:nvSpPr>
      <xdr:spPr>
        <a:xfrm>
          <a:off x="16370300" y="1200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14208</xdr:rowOff>
    </xdr:from>
    <xdr:to>
      <xdr:col>81</xdr:col>
      <xdr:colOff>101600</xdr:colOff>
      <xdr:row>70</xdr:row>
      <xdr:rowOff>115808</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5430500" y="1201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68</xdr:row>
      <xdr:rowOff>132335</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181795" y="11790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56608</xdr:rowOff>
    </xdr:from>
    <xdr:to>
      <xdr:col>76</xdr:col>
      <xdr:colOff>165100</xdr:colOff>
      <xdr:row>70</xdr:row>
      <xdr:rowOff>158208</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4541500" y="1205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3285</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292795" y="11833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50553</xdr:rowOff>
    </xdr:from>
    <xdr:to>
      <xdr:col>72</xdr:col>
      <xdr:colOff>38100</xdr:colOff>
      <xdr:row>70</xdr:row>
      <xdr:rowOff>152153</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3652500" y="1205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68</xdr:row>
      <xdr:rowOff>168680</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03795" y="11827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78642</xdr:rowOff>
    </xdr:from>
    <xdr:to>
      <xdr:col>67</xdr:col>
      <xdr:colOff>101600</xdr:colOff>
      <xdr:row>71</xdr:row>
      <xdr:rowOff>8792</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2763500" y="1208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25319</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14795" y="11855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7" name="正方形/長方形 636">
          <a:extLst>
            <a:ext uri="{FF2B5EF4-FFF2-40B4-BE49-F238E27FC236}">
              <a16:creationId xmlns:a16="http://schemas.microsoft.com/office/drawing/2014/main" id="{00000000-0008-0000-0600-00007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積立金グラフ枠">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1" name="積立金最小値テキスト">
          <a:extLst>
            <a:ext uri="{FF2B5EF4-FFF2-40B4-BE49-F238E27FC236}">
              <a16:creationId xmlns:a16="http://schemas.microsoft.com/office/drawing/2014/main" id="{00000000-0008-0000-0600-000095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3" name="積立金最大値テキスト">
          <a:extLst>
            <a:ext uri="{FF2B5EF4-FFF2-40B4-BE49-F238E27FC236}">
              <a16:creationId xmlns:a16="http://schemas.microsoft.com/office/drawing/2014/main" id="{00000000-0008-0000-0600-000097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70675</xdr:rowOff>
    </xdr:from>
    <xdr:to>
      <xdr:col>85</xdr:col>
      <xdr:colOff>127000</xdr:colOff>
      <xdr:row>98</xdr:row>
      <xdr:rowOff>126419</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5481300" y="16529875"/>
          <a:ext cx="838200" cy="39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5078</xdr:rowOff>
    </xdr:from>
    <xdr:ext cx="599010" cy="259045"/>
    <xdr:sp macro="" textlink="">
      <xdr:nvSpPr>
        <xdr:cNvPr id="666" name="積立金平均値テキスト">
          <a:extLst>
            <a:ext uri="{FF2B5EF4-FFF2-40B4-BE49-F238E27FC236}">
              <a16:creationId xmlns:a16="http://schemas.microsoft.com/office/drawing/2014/main" id="{00000000-0008-0000-0600-00009A020000}"/>
            </a:ext>
          </a:extLst>
        </xdr:cNvPr>
        <xdr:cNvSpPr txBox="1"/>
      </xdr:nvSpPr>
      <xdr:spPr>
        <a:xfrm>
          <a:off x="16370300" y="16807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7" name="フローチャート: 判断 666">
          <a:extLst>
            <a:ext uri="{FF2B5EF4-FFF2-40B4-BE49-F238E27FC236}">
              <a16:creationId xmlns:a16="http://schemas.microsoft.com/office/drawing/2014/main" id="{00000000-0008-0000-0600-00009B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126419</xdr:rowOff>
    </xdr:from>
    <xdr:to>
      <xdr:col>81</xdr:col>
      <xdr:colOff>50800</xdr:colOff>
      <xdr:row>99</xdr:row>
      <xdr:rowOff>28508</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4592300" y="16928519"/>
          <a:ext cx="889000" cy="7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85380</xdr:rowOff>
    </xdr:from>
    <xdr:ext cx="599010"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5181795" y="1654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17176</xdr:rowOff>
    </xdr:from>
    <xdr:to>
      <xdr:col>76</xdr:col>
      <xdr:colOff>114300</xdr:colOff>
      <xdr:row>99</xdr:row>
      <xdr:rowOff>28508</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3703300" y="16990726"/>
          <a:ext cx="889000" cy="1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168541</xdr:rowOff>
    </xdr:from>
    <xdr:ext cx="599010"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4292795" y="1645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1121</xdr:rowOff>
    </xdr:from>
    <xdr:to>
      <xdr:col>71</xdr:col>
      <xdr:colOff>177800</xdr:colOff>
      <xdr:row>99</xdr:row>
      <xdr:rowOff>17176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814300" y="16974671"/>
          <a:ext cx="889000" cy="1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69045</xdr:rowOff>
    </xdr:from>
    <xdr:to>
      <xdr:col>72</xdr:col>
      <xdr:colOff>38100</xdr:colOff>
      <xdr:row>98</xdr:row>
      <xdr:rowOff>170645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3652500" y="1687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15722</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3436111" y="1664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55916</xdr:rowOff>
    </xdr:from>
    <xdr:to>
      <xdr:col>67</xdr:col>
      <xdr:colOff>101600</xdr:colOff>
      <xdr:row>98</xdr:row>
      <xdr:rowOff>157516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2763500" y="168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2593</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2547111" y="1663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19875</xdr:rowOff>
    </xdr:from>
    <xdr:to>
      <xdr:col>85</xdr:col>
      <xdr:colOff>177800</xdr:colOff>
      <xdr:row>96</xdr:row>
      <xdr:rowOff>121475</xdr:rowOff>
    </xdr:to>
    <xdr:sp macro="" textlink="">
      <xdr:nvSpPr>
        <xdr:cNvPr id="684" name="楕円 683">
          <a:extLst>
            <a:ext uri="{FF2B5EF4-FFF2-40B4-BE49-F238E27FC236}">
              <a16:creationId xmlns:a16="http://schemas.microsoft.com/office/drawing/2014/main" id="{00000000-0008-0000-0600-0000AC020000}"/>
            </a:ext>
          </a:extLst>
        </xdr:cNvPr>
        <xdr:cNvSpPr/>
      </xdr:nvSpPr>
      <xdr:spPr>
        <a:xfrm>
          <a:off x="16268700" y="164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42752</xdr:rowOff>
    </xdr:from>
    <xdr:ext cx="599010" cy="259045"/>
    <xdr:sp macro="" textlink="">
      <xdr:nvSpPr>
        <xdr:cNvPr id="685" name="積立金該当値テキスト">
          <a:extLst>
            <a:ext uri="{FF2B5EF4-FFF2-40B4-BE49-F238E27FC236}">
              <a16:creationId xmlns:a16="http://schemas.microsoft.com/office/drawing/2014/main" id="{00000000-0008-0000-0600-0000AD020000}"/>
            </a:ext>
          </a:extLst>
        </xdr:cNvPr>
        <xdr:cNvSpPr txBox="1"/>
      </xdr:nvSpPr>
      <xdr:spPr>
        <a:xfrm>
          <a:off x="16370300" y="16330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75619</xdr:rowOff>
    </xdr:from>
    <xdr:to>
      <xdr:col>81</xdr:col>
      <xdr:colOff>101600</xdr:colOff>
      <xdr:row>99</xdr:row>
      <xdr:rowOff>5769</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5430500" y="1687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168346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97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149158</xdr:rowOff>
    </xdr:from>
    <xdr:to>
      <xdr:col>76</xdr:col>
      <xdr:colOff>165100</xdr:colOff>
      <xdr:row>99</xdr:row>
      <xdr:rowOff>79308</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4541500" y="1695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70435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704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137826</xdr:rowOff>
    </xdr:from>
    <xdr:to>
      <xdr:col>72</xdr:col>
      <xdr:colOff>38100</xdr:colOff>
      <xdr:row>99</xdr:row>
      <xdr:rowOff>67976</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3652500" y="1693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59103</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703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121771</xdr:rowOff>
    </xdr:from>
    <xdr:to>
      <xdr:col>67</xdr:col>
      <xdr:colOff>101600</xdr:colOff>
      <xdr:row>99</xdr:row>
      <xdr:rowOff>51921</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2763500" y="1692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43048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701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0" name="投資及び出資金最小値テキスト">
          <a:extLst>
            <a:ext uri="{FF2B5EF4-FFF2-40B4-BE49-F238E27FC236}">
              <a16:creationId xmlns:a16="http://schemas.microsoft.com/office/drawing/2014/main" id="{00000000-0008-0000-0600-0000D0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2" name="投資及び出資金最大値テキスト">
          <a:extLst>
            <a:ext uri="{FF2B5EF4-FFF2-40B4-BE49-F238E27FC236}">
              <a16:creationId xmlns:a16="http://schemas.microsoft.com/office/drawing/2014/main" id="{00000000-0008-0000-0600-0000D2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5" name="投資及び出資金平均値テキスト">
          <a:extLst>
            <a:ext uri="{FF2B5EF4-FFF2-40B4-BE49-F238E27FC236}">
              <a16:creationId xmlns:a16="http://schemas.microsoft.com/office/drawing/2014/main" id="{00000000-0008-0000-0600-0000D5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29094</xdr:rowOff>
    </xdr:from>
    <xdr:to>
      <xdr:col>102</xdr:col>
      <xdr:colOff>165100</xdr:colOff>
      <xdr:row>39</xdr:row>
      <xdr:rowOff>130694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9494500" y="671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147221</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9310428" y="649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27755</xdr:rowOff>
    </xdr:from>
    <xdr:to>
      <xdr:col>98</xdr:col>
      <xdr:colOff>38100</xdr:colOff>
      <xdr:row>39</xdr:row>
      <xdr:rowOff>129355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8605500" y="67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145882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421428" y="648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4" name="投資及び出資金該当値テキスト">
          <a:extLst>
            <a:ext uri="{FF2B5EF4-FFF2-40B4-BE49-F238E27FC236}">
              <a16:creationId xmlns:a16="http://schemas.microsoft.com/office/drawing/2014/main" id="{00000000-0008-0000-0600-0000E8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5" name="貸付金最小値テキスト">
          <a:extLst>
            <a:ext uri="{FF2B5EF4-FFF2-40B4-BE49-F238E27FC236}">
              <a16:creationId xmlns:a16="http://schemas.microsoft.com/office/drawing/2014/main" id="{00000000-0008-0000-0600-000007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7" name="貸付金最大値テキスト">
          <a:extLst>
            <a:ext uri="{FF2B5EF4-FFF2-40B4-BE49-F238E27FC236}">
              <a16:creationId xmlns:a16="http://schemas.microsoft.com/office/drawing/2014/main" id="{00000000-0008-0000-0600-000009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0" name="貸付金平均値テキスト">
          <a:extLst>
            <a:ext uri="{FF2B5EF4-FFF2-40B4-BE49-F238E27FC236}">
              <a16:creationId xmlns:a16="http://schemas.microsoft.com/office/drawing/2014/main" id="{00000000-0008-0000-0600-00000C030000}"/>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18556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199428" y="979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58624</xdr:rowOff>
    </xdr:from>
    <xdr:to>
      <xdr:col>102</xdr:col>
      <xdr:colOff>165100</xdr:colOff>
      <xdr:row>58</xdr:row>
      <xdr:rowOff>160224</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19494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5301</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9310428" y="97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62584</xdr:rowOff>
    </xdr:from>
    <xdr:to>
      <xdr:col>98</xdr:col>
      <xdr:colOff>38100</xdr:colOff>
      <xdr:row>58</xdr:row>
      <xdr:rowOff>164184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8605500" y="1000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421428" y="978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249299" cy="259045"/>
    <xdr:sp macro="" textlink="">
      <xdr:nvSpPr>
        <xdr:cNvPr id="799" name="貸付金該当値テキスト">
          <a:extLst>
            <a:ext uri="{FF2B5EF4-FFF2-40B4-BE49-F238E27FC236}">
              <a16:creationId xmlns:a16="http://schemas.microsoft.com/office/drawing/2014/main" id="{00000000-0008-0000-0600-00001F030000}"/>
            </a:ext>
          </a:extLst>
        </xdr:cNvPr>
        <xdr:cNvSpPr txBox="1"/>
      </xdr:nvSpPr>
      <xdr:spPr>
        <a:xfrm>
          <a:off x="22212300" y="9985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2" name="繰出金グラフ枠">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4" name="繰出金最小値テキスト">
          <a:extLst>
            <a:ext uri="{FF2B5EF4-FFF2-40B4-BE49-F238E27FC236}">
              <a16:creationId xmlns:a16="http://schemas.microsoft.com/office/drawing/2014/main" id="{00000000-0008-0000-0600-000042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6" name="繰出金最大値テキスト">
          <a:extLst>
            <a:ext uri="{FF2B5EF4-FFF2-40B4-BE49-F238E27FC236}">
              <a16:creationId xmlns:a16="http://schemas.microsoft.com/office/drawing/2014/main" id="{00000000-0008-0000-0600-000044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19717</xdr:rowOff>
    </xdr:from>
    <xdr:to>
      <xdr:col>116</xdr:col>
      <xdr:colOff>63500</xdr:colOff>
      <xdr:row>73</xdr:row>
      <xdr:rowOff>152841</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1323300" y="12535567"/>
          <a:ext cx="838200" cy="13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111734</xdr:rowOff>
    </xdr:from>
    <xdr:ext cx="599010" cy="259045"/>
    <xdr:sp macro="" textlink="">
      <xdr:nvSpPr>
        <xdr:cNvPr id="839" name="繰出金平均値テキスト">
          <a:extLst>
            <a:ext uri="{FF2B5EF4-FFF2-40B4-BE49-F238E27FC236}">
              <a16:creationId xmlns:a16="http://schemas.microsoft.com/office/drawing/2014/main" id="{00000000-0008-0000-0600-000047030000}"/>
            </a:ext>
          </a:extLst>
        </xdr:cNvPr>
        <xdr:cNvSpPr txBox="1"/>
      </xdr:nvSpPr>
      <xdr:spPr>
        <a:xfrm>
          <a:off x="22212300" y="13141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0" name="フローチャート: 判断 839">
          <a:extLst>
            <a:ext uri="{FF2B5EF4-FFF2-40B4-BE49-F238E27FC236}">
              <a16:creationId xmlns:a16="http://schemas.microsoft.com/office/drawing/2014/main" id="{00000000-0008-0000-0600-000048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152841</xdr:rowOff>
    </xdr:from>
    <xdr:to>
      <xdr:col>111</xdr:col>
      <xdr:colOff>177800</xdr:colOff>
      <xdr:row>75</xdr:row>
      <xdr:rowOff>25809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0434300" y="12668691"/>
          <a:ext cx="889000" cy="21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30382</xdr:rowOff>
    </xdr:from>
    <xdr:ext cx="599010"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1023795" y="132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35658</xdr:rowOff>
    </xdr:from>
    <xdr:to>
      <xdr:col>107</xdr:col>
      <xdr:colOff>50800</xdr:colOff>
      <xdr:row>75</xdr:row>
      <xdr:rowOff>25809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9545300" y="12722958"/>
          <a:ext cx="889000" cy="16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53748</xdr:rowOff>
    </xdr:from>
    <xdr:ext cx="59901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0134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35658</xdr:rowOff>
    </xdr:from>
    <xdr:to>
      <xdr:col>102</xdr:col>
      <xdr:colOff>114300</xdr:colOff>
      <xdr:row>74</xdr:row>
      <xdr:rowOff>168253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8656300" y="12722958"/>
          <a:ext cx="889000" cy="13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157882</xdr:rowOff>
    </xdr:from>
    <xdr:to>
      <xdr:col>102</xdr:col>
      <xdr:colOff>165100</xdr:colOff>
      <xdr:row>77</xdr:row>
      <xdr:rowOff>88032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19494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79159</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9245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159913</xdr:rowOff>
    </xdr:from>
    <xdr:to>
      <xdr:col>98</xdr:col>
      <xdr:colOff>38100</xdr:colOff>
      <xdr:row>77</xdr:row>
      <xdr:rowOff>90063</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8605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81190</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8356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140367</xdr:rowOff>
    </xdr:from>
    <xdr:to>
      <xdr:col>116</xdr:col>
      <xdr:colOff>114300</xdr:colOff>
      <xdr:row>73</xdr:row>
      <xdr:rowOff>70517</xdr:rowOff>
    </xdr:to>
    <xdr:sp macro="" textlink="">
      <xdr:nvSpPr>
        <xdr:cNvPr id="857" name="楕円 856">
          <a:extLst>
            <a:ext uri="{FF2B5EF4-FFF2-40B4-BE49-F238E27FC236}">
              <a16:creationId xmlns:a16="http://schemas.microsoft.com/office/drawing/2014/main" id="{00000000-0008-0000-0600-000059030000}"/>
            </a:ext>
          </a:extLst>
        </xdr:cNvPr>
        <xdr:cNvSpPr/>
      </xdr:nvSpPr>
      <xdr:spPr>
        <a:xfrm>
          <a:off x="22110700" y="1248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163244</xdr:rowOff>
    </xdr:from>
    <xdr:ext cx="599010" cy="259045"/>
    <xdr:sp macro="" textlink="">
      <xdr:nvSpPr>
        <xdr:cNvPr id="858" name="繰出金該当値テキスト">
          <a:extLst>
            <a:ext uri="{FF2B5EF4-FFF2-40B4-BE49-F238E27FC236}">
              <a16:creationId xmlns:a16="http://schemas.microsoft.com/office/drawing/2014/main" id="{00000000-0008-0000-0600-00005A030000}"/>
            </a:ext>
          </a:extLst>
        </xdr:cNvPr>
        <xdr:cNvSpPr txBox="1"/>
      </xdr:nvSpPr>
      <xdr:spPr>
        <a:xfrm>
          <a:off x="22212300" y="123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102041</xdr:rowOff>
    </xdr:from>
    <xdr:to>
      <xdr:col>112</xdr:col>
      <xdr:colOff>38100</xdr:colOff>
      <xdr:row>74</xdr:row>
      <xdr:rowOff>32191</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1272500" y="1261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48718</xdr:rowOff>
    </xdr:from>
    <xdr:ext cx="59901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23795" y="12393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146459</xdr:rowOff>
    </xdr:from>
    <xdr:to>
      <xdr:col>107</xdr:col>
      <xdr:colOff>101600</xdr:colOff>
      <xdr:row>75</xdr:row>
      <xdr:rowOff>76609</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0383500" y="1283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93136</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34795" y="12608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156308</xdr:rowOff>
    </xdr:from>
    <xdr:to>
      <xdr:col>102</xdr:col>
      <xdr:colOff>165100</xdr:colOff>
      <xdr:row>74</xdr:row>
      <xdr:rowOff>86458</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19494500" y="1267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102985</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45795" y="12447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117453</xdr:rowOff>
    </xdr:from>
    <xdr:to>
      <xdr:col>98</xdr:col>
      <xdr:colOff>38100</xdr:colOff>
      <xdr:row>75</xdr:row>
      <xdr:rowOff>47603</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8605500" y="1280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64130</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56795" y="12579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1" name="前年度繰上充用金グラフ枠">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3" name="前年度繰上充用金最小値テキスト">
          <a:extLst>
            <a:ext uri="{FF2B5EF4-FFF2-40B4-BE49-F238E27FC236}">
              <a16:creationId xmlns:a16="http://schemas.microsoft.com/office/drawing/2014/main" id="{00000000-0008-0000-0600-00007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5" name="前年度繰上充用金最大値テキスト">
          <a:extLst>
            <a:ext uri="{FF2B5EF4-FFF2-40B4-BE49-F238E27FC236}">
              <a16:creationId xmlns:a16="http://schemas.microsoft.com/office/drawing/2014/main" id="{00000000-0008-0000-0600-00007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8" name="前年度繰上充用金平均値テキスト">
          <a:extLst>
            <a:ext uri="{FF2B5EF4-FFF2-40B4-BE49-F238E27FC236}">
              <a16:creationId xmlns:a16="http://schemas.microsoft.com/office/drawing/2014/main" id="{00000000-0008-0000-0600-00007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9" name="フローチャート: 判断 888">
          <a:extLst>
            <a:ext uri="{FF2B5EF4-FFF2-40B4-BE49-F238E27FC236}">
              <a16:creationId xmlns:a16="http://schemas.microsoft.com/office/drawing/2014/main" id="{00000000-0008-0000-0600-00007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楕円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7" name="前年度繰上充用金該当値テキスト">
          <a:extLst>
            <a:ext uri="{FF2B5EF4-FFF2-40B4-BE49-F238E27FC236}">
              <a16:creationId xmlns:a16="http://schemas.microsoft.com/office/drawing/2014/main" id="{00000000-0008-0000-0600-00008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6" name="正方形/長方形 915">
          <a:extLst>
            <a:ext uri="{FF2B5EF4-FFF2-40B4-BE49-F238E27FC236}">
              <a16:creationId xmlns:a16="http://schemas.microsoft.com/office/drawing/2014/main" id="{00000000-0008-0000-0600-00009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・人口規模の小ささのため、基本的に類似団体平均よりも大きい数字となっている。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・公債費住民一人あたり約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千円となっており、前年度と比較して約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千円減となっている。これは、長期債元金の減少が要因である。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・繰出金住民一人あたり約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千円となっており、前年度と比較して約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千円増となっている。これは、介護保険事業特別会計と簡易水道事業特別会計への繰出金の増額が要因である。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・積立金住民一人あたり約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千円となっており、前年度と比較して約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千円増となっている。これは、財政調整基金の積立の大幅な発生が要因である。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・維持補修費については、令和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年度は工事自体が少なかった。また令和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年度は工事自体はあったものの、工事内容が資本的支出のため維持補修費が減少した。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・普通建設費については、林道ホラ谷立里線開設工事が主な増加理由である。　・繰出金については、介護保険事業特別会計において事務費繰入金が増加したことが主な要因である。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
326
154.90
1,704,837
1,533,221
153,904
908,577
1,707,255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66370</xdr:rowOff>
    </xdr:from>
    <xdr:to>
      <xdr:col>24</xdr:col>
      <xdr:colOff>63500</xdr:colOff>
      <xdr:row>32</xdr:row>
      <xdr:rowOff>161341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5552770"/>
          <a:ext cx="838200" cy="94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37101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8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66370</xdr:rowOff>
    </xdr:from>
    <xdr:to>
      <xdr:col>19</xdr:col>
      <xdr:colOff>177800</xdr:colOff>
      <xdr:row>32</xdr:row>
      <xdr:rowOff>93548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5552770"/>
          <a:ext cx="889000" cy="2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166184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93548</xdr:rowOff>
    </xdr:from>
    <xdr:to>
      <xdr:col>15</xdr:col>
      <xdr:colOff>50800</xdr:colOff>
      <xdr:row>32</xdr:row>
      <xdr:rowOff>121310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5579948"/>
          <a:ext cx="889000" cy="2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13898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93104</xdr:rowOff>
    </xdr:from>
    <xdr:to>
      <xdr:col>10</xdr:col>
      <xdr:colOff>114300</xdr:colOff>
      <xdr:row>32</xdr:row>
      <xdr:rowOff>121310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5579504"/>
          <a:ext cx="889000" cy="2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92380</xdr:rowOff>
    </xdr:from>
    <xdr:to>
      <xdr:col>10</xdr:col>
      <xdr:colOff>165100</xdr:colOff>
      <xdr:row>38</xdr:row>
      <xdr:rowOff>22530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13657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2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82461</xdr:rowOff>
    </xdr:from>
    <xdr:to>
      <xdr:col>6</xdr:col>
      <xdr:colOff>38100</xdr:colOff>
      <xdr:row>38</xdr:row>
      <xdr:rowOff>12612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3738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1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110541</xdr:rowOff>
    </xdr:from>
    <xdr:to>
      <xdr:col>24</xdr:col>
      <xdr:colOff>114300</xdr:colOff>
      <xdr:row>33</xdr:row>
      <xdr:rowOff>40691</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559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133418</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44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15570</xdr:rowOff>
    </xdr:from>
    <xdr:to>
      <xdr:col>20</xdr:col>
      <xdr:colOff>38100</xdr:colOff>
      <xdr:row>32</xdr:row>
      <xdr:rowOff>117170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55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133697</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27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42748</xdr:rowOff>
    </xdr:from>
    <xdr:to>
      <xdr:col>15</xdr:col>
      <xdr:colOff>101600</xdr:colOff>
      <xdr:row>32</xdr:row>
      <xdr:rowOff>144348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552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160875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30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70510</xdr:rowOff>
    </xdr:from>
    <xdr:to>
      <xdr:col>10</xdr:col>
      <xdr:colOff>165100</xdr:colOff>
      <xdr:row>33</xdr:row>
      <xdr:rowOff>660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555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17187</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332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42304</xdr:rowOff>
    </xdr:from>
    <xdr:to>
      <xdr:col>6</xdr:col>
      <xdr:colOff>38100</xdr:colOff>
      <xdr:row>32</xdr:row>
      <xdr:rowOff>143904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552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160431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30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16649</xdr:rowOff>
    </xdr:from>
    <xdr:to>
      <xdr:col>24</xdr:col>
      <xdr:colOff>63500</xdr:colOff>
      <xdr:row>57</xdr:row>
      <xdr:rowOff>93825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789299"/>
          <a:ext cx="838200" cy="7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911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93825</xdr:rowOff>
    </xdr:from>
    <xdr:to>
      <xdr:col>19</xdr:col>
      <xdr:colOff>177800</xdr:colOff>
      <xdr:row>57</xdr:row>
      <xdr:rowOff>125971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866475"/>
          <a:ext cx="889000" cy="3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76466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1002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69757</xdr:rowOff>
    </xdr:from>
    <xdr:to>
      <xdr:col>15</xdr:col>
      <xdr:colOff>50800</xdr:colOff>
      <xdr:row>57</xdr:row>
      <xdr:rowOff>125971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842407"/>
          <a:ext cx="889000" cy="5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60206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04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69757</xdr:rowOff>
    </xdr:from>
    <xdr:to>
      <xdr:col>10</xdr:col>
      <xdr:colOff>114300</xdr:colOff>
      <xdr:row>57</xdr:row>
      <xdr:rowOff>126135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842407"/>
          <a:ext cx="889000" cy="5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154878</xdr:rowOff>
    </xdr:from>
    <xdr:to>
      <xdr:col>10</xdr:col>
      <xdr:colOff>165100</xdr:colOff>
      <xdr:row>58</xdr:row>
      <xdr:rowOff>85028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2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76155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20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13150</xdr:rowOff>
    </xdr:from>
    <xdr:to>
      <xdr:col>6</xdr:col>
      <xdr:colOff>38100</xdr:colOff>
      <xdr:row>58</xdr:row>
      <xdr:rowOff>114750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5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105877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49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137299</xdr:rowOff>
    </xdr:from>
    <xdr:to>
      <xdr:col>24</xdr:col>
      <xdr:colOff>114300</xdr:colOff>
      <xdr:row>57</xdr:row>
      <xdr:rowOff>67449</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73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160176</xdr:rowOff>
    </xdr:from>
    <xdr:ext cx="690189"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5899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43025</xdr:rowOff>
    </xdr:from>
    <xdr:to>
      <xdr:col>20</xdr:col>
      <xdr:colOff>38100</xdr:colOff>
      <xdr:row>57</xdr:row>
      <xdr:rowOff>144625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1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161152</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590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75171</xdr:rowOff>
    </xdr:from>
    <xdr:to>
      <xdr:col>15</xdr:col>
      <xdr:colOff>101600</xdr:colOff>
      <xdr:row>58</xdr:row>
      <xdr:rowOff>5321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4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21848</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23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18957</xdr:rowOff>
    </xdr:from>
    <xdr:to>
      <xdr:col>10</xdr:col>
      <xdr:colOff>165100</xdr:colOff>
      <xdr:row>57</xdr:row>
      <xdr:rowOff>120557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79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55</xdr:row>
      <xdr:rowOff>137084</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674205" y="95668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75335</xdr:rowOff>
    </xdr:from>
    <xdr:to>
      <xdr:col>6</xdr:col>
      <xdr:colOff>38100</xdr:colOff>
      <xdr:row>58</xdr:row>
      <xdr:rowOff>5485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4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22012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62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159451</xdr:rowOff>
    </xdr:from>
    <xdr:to>
      <xdr:col>24</xdr:col>
      <xdr:colOff>63500</xdr:colOff>
      <xdr:row>72</xdr:row>
      <xdr:rowOff>106187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332401"/>
          <a:ext cx="838200" cy="11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123595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8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106187</xdr:rowOff>
    </xdr:from>
    <xdr:to>
      <xdr:col>19</xdr:col>
      <xdr:colOff>177800</xdr:colOff>
      <xdr:row>74</xdr:row>
      <xdr:rowOff>20854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450587"/>
          <a:ext cx="889000" cy="25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138631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6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20854</xdr:rowOff>
    </xdr:from>
    <xdr:to>
      <xdr:col>15</xdr:col>
      <xdr:colOff>50800</xdr:colOff>
      <xdr:row>74</xdr:row>
      <xdr:rowOff>54027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708154"/>
          <a:ext cx="889000" cy="33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141344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54027</xdr:rowOff>
    </xdr:from>
    <xdr:to>
      <xdr:col>10</xdr:col>
      <xdr:colOff>114300</xdr:colOff>
      <xdr:row>74</xdr:row>
      <xdr:rowOff>131761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741327"/>
          <a:ext cx="889000" cy="7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81011</xdr:rowOff>
    </xdr:from>
    <xdr:to>
      <xdr:col>10</xdr:col>
      <xdr:colOff>165100</xdr:colOff>
      <xdr:row>77</xdr:row>
      <xdr:rowOff>11161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2288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2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120583</xdr:rowOff>
    </xdr:from>
    <xdr:to>
      <xdr:col>6</xdr:col>
      <xdr:colOff>38100</xdr:colOff>
      <xdr:row>77</xdr:row>
      <xdr:rowOff>50733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41860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108651</xdr:rowOff>
    </xdr:from>
    <xdr:to>
      <xdr:col>24</xdr:col>
      <xdr:colOff>114300</xdr:colOff>
      <xdr:row>72</xdr:row>
      <xdr:rowOff>38801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28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131528</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133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55387</xdr:rowOff>
    </xdr:from>
    <xdr:to>
      <xdr:col>20</xdr:col>
      <xdr:colOff>38100</xdr:colOff>
      <xdr:row>72</xdr:row>
      <xdr:rowOff>156987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39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2064</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17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141504</xdr:rowOff>
    </xdr:from>
    <xdr:to>
      <xdr:col>15</xdr:col>
      <xdr:colOff>101600</xdr:colOff>
      <xdr:row>74</xdr:row>
      <xdr:rowOff>71654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65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88181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432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3227</xdr:rowOff>
    </xdr:from>
    <xdr:to>
      <xdr:col>10</xdr:col>
      <xdr:colOff>165100</xdr:colOff>
      <xdr:row>74</xdr:row>
      <xdr:rowOff>104827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69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121354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465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80961</xdr:rowOff>
    </xdr:from>
    <xdr:to>
      <xdr:col>6</xdr:col>
      <xdr:colOff>38100</xdr:colOff>
      <xdr:row>75</xdr:row>
      <xdr:rowOff>11111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76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27638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54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153601</xdr:rowOff>
    </xdr:from>
    <xdr:to>
      <xdr:col>24</xdr:col>
      <xdr:colOff>63500</xdr:colOff>
      <xdr:row>96</xdr:row>
      <xdr:rowOff>50171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269901"/>
          <a:ext cx="838200" cy="23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53106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12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70777</xdr:rowOff>
    </xdr:from>
    <xdr:to>
      <xdr:col>19</xdr:col>
      <xdr:colOff>177800</xdr:colOff>
      <xdr:row>96</xdr:row>
      <xdr:rowOff>50171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358527"/>
          <a:ext cx="889000" cy="15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10600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64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109613</xdr:rowOff>
    </xdr:from>
    <xdr:to>
      <xdr:col>15</xdr:col>
      <xdr:colOff>50800</xdr:colOff>
      <xdr:row>95</xdr:row>
      <xdr:rowOff>70777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225913"/>
          <a:ext cx="889000" cy="13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21012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65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109613</xdr:rowOff>
    </xdr:from>
    <xdr:to>
      <xdr:col>10</xdr:col>
      <xdr:colOff>114300</xdr:colOff>
      <xdr:row>95</xdr:row>
      <xdr:rowOff>99059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225913"/>
          <a:ext cx="889000" cy="16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122918</xdr:rowOff>
    </xdr:from>
    <xdr:to>
      <xdr:col>10</xdr:col>
      <xdr:colOff>165100</xdr:colOff>
      <xdr:row>97</xdr:row>
      <xdr:rowOff>53068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8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44195</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67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120952</xdr:rowOff>
    </xdr:from>
    <xdr:to>
      <xdr:col>6</xdr:col>
      <xdr:colOff>38100</xdr:colOff>
      <xdr:row>97</xdr:row>
      <xdr:rowOff>51102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42229</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30795" y="16672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102801</xdr:rowOff>
    </xdr:from>
    <xdr:to>
      <xdr:col>24</xdr:col>
      <xdr:colOff>114300</xdr:colOff>
      <xdr:row>95</xdr:row>
      <xdr:rowOff>32951</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21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125678</xdr:rowOff>
    </xdr:from>
    <xdr:ext cx="599010"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07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170821</xdr:rowOff>
    </xdr:from>
    <xdr:to>
      <xdr:col>20</xdr:col>
      <xdr:colOff>38100</xdr:colOff>
      <xdr:row>96</xdr:row>
      <xdr:rowOff>100971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45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117498</xdr:rowOff>
    </xdr:from>
    <xdr:ext cx="59901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497795" y="162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19977</xdr:rowOff>
    </xdr:from>
    <xdr:to>
      <xdr:col>15</xdr:col>
      <xdr:colOff>101600</xdr:colOff>
      <xdr:row>95</xdr:row>
      <xdr:rowOff>121577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30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138104</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08795" y="1608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58813</xdr:rowOff>
    </xdr:from>
    <xdr:to>
      <xdr:col>10</xdr:col>
      <xdr:colOff>165100</xdr:colOff>
      <xdr:row>94</xdr:row>
      <xdr:rowOff>160413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17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5490</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19795" y="15950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48259</xdr:rowOff>
    </xdr:from>
    <xdr:to>
      <xdr:col>6</xdr:col>
      <xdr:colOff>38100</xdr:colOff>
      <xdr:row>95</xdr:row>
      <xdr:rowOff>149859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33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166386</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30795" y="16111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104425</xdr:rowOff>
    </xdr:from>
    <xdr:to>
      <xdr:col>41</xdr:col>
      <xdr:colOff>101600</xdr:colOff>
      <xdr:row>39</xdr:row>
      <xdr:rowOff>34575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51103</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98978</xdr:rowOff>
    </xdr:from>
    <xdr:to>
      <xdr:col>36</xdr:col>
      <xdr:colOff>165100</xdr:colOff>
      <xdr:row>39</xdr:row>
      <xdr:rowOff>29128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45654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96912</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612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56614</xdr:rowOff>
    </xdr:from>
    <xdr:to>
      <xdr:col>55</xdr:col>
      <xdr:colOff>0</xdr:colOff>
      <xdr:row>56</xdr:row>
      <xdr:rowOff>1614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486364"/>
          <a:ext cx="838200" cy="11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76185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10020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16973</xdr:rowOff>
    </xdr:from>
    <xdr:to>
      <xdr:col>50</xdr:col>
      <xdr:colOff>114300</xdr:colOff>
      <xdr:row>56</xdr:row>
      <xdr:rowOff>1614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446723"/>
          <a:ext cx="889000" cy="15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23144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1013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16973</xdr:rowOff>
    </xdr:from>
    <xdr:to>
      <xdr:col>45</xdr:col>
      <xdr:colOff>177800</xdr:colOff>
      <xdr:row>56</xdr:row>
      <xdr:rowOff>4374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446723"/>
          <a:ext cx="889000" cy="15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21004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13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4374</xdr:rowOff>
    </xdr:from>
    <xdr:to>
      <xdr:col>41</xdr:col>
      <xdr:colOff>50800</xdr:colOff>
      <xdr:row>57</xdr:row>
      <xdr:rowOff>68192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605574"/>
          <a:ext cx="889000" cy="2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78996</xdr:rowOff>
    </xdr:from>
    <xdr:to>
      <xdr:col>41</xdr:col>
      <xdr:colOff>101600</xdr:colOff>
      <xdr:row>59</xdr:row>
      <xdr:rowOff>9146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2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273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10115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93539</xdr:rowOff>
    </xdr:from>
    <xdr:to>
      <xdr:col>36</xdr:col>
      <xdr:colOff>165100</xdr:colOff>
      <xdr:row>59</xdr:row>
      <xdr:rowOff>23689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14816</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1013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5814</xdr:rowOff>
    </xdr:from>
    <xdr:to>
      <xdr:col>55</xdr:col>
      <xdr:colOff>50800</xdr:colOff>
      <xdr:row>55</xdr:row>
      <xdr:rowOff>107414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43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28691</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286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122264</xdr:rowOff>
    </xdr:from>
    <xdr:to>
      <xdr:col>50</xdr:col>
      <xdr:colOff>165100</xdr:colOff>
      <xdr:row>56</xdr:row>
      <xdr:rowOff>52414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55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68941</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32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137623</xdr:rowOff>
    </xdr:from>
    <xdr:to>
      <xdr:col>46</xdr:col>
      <xdr:colOff>38100</xdr:colOff>
      <xdr:row>55</xdr:row>
      <xdr:rowOff>67773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39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84300</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17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125024</xdr:rowOff>
    </xdr:from>
    <xdr:to>
      <xdr:col>41</xdr:col>
      <xdr:colOff>101600</xdr:colOff>
      <xdr:row>56</xdr:row>
      <xdr:rowOff>55174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55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71701</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33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17392</xdr:rowOff>
    </xdr:from>
    <xdr:to>
      <xdr:col>36</xdr:col>
      <xdr:colOff>165100</xdr:colOff>
      <xdr:row>57</xdr:row>
      <xdr:rowOff>118992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79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135519</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565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51879</xdr:rowOff>
    </xdr:from>
    <xdr:to>
      <xdr:col>55</xdr:col>
      <xdr:colOff>0</xdr:colOff>
      <xdr:row>78</xdr:row>
      <xdr:rowOff>61051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424979"/>
          <a:ext cx="838200" cy="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156980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35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28510</xdr:rowOff>
    </xdr:from>
    <xdr:to>
      <xdr:col>50</xdr:col>
      <xdr:colOff>114300</xdr:colOff>
      <xdr:row>78</xdr:row>
      <xdr:rowOff>61051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401610"/>
          <a:ext cx="889000" cy="3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124106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15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163976</xdr:rowOff>
    </xdr:from>
    <xdr:to>
      <xdr:col>45</xdr:col>
      <xdr:colOff>177800</xdr:colOff>
      <xdr:row>78</xdr:row>
      <xdr:rowOff>28510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365626"/>
          <a:ext cx="8890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99382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7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163976</xdr:rowOff>
    </xdr:from>
    <xdr:to>
      <xdr:col>41</xdr:col>
      <xdr:colOff>50800</xdr:colOff>
      <xdr:row>78</xdr:row>
      <xdr:rowOff>38960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365626"/>
          <a:ext cx="889000" cy="4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165140</xdr:rowOff>
    </xdr:from>
    <xdr:to>
      <xdr:col>41</xdr:col>
      <xdr:colOff>101600</xdr:colOff>
      <xdr:row>78</xdr:row>
      <xdr:rowOff>95290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6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86417</xdr:rowOff>
    </xdr:from>
    <xdr:ext cx="59901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61795" y="1345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15038</xdr:rowOff>
    </xdr:from>
    <xdr:to>
      <xdr:col>36</xdr:col>
      <xdr:colOff>165100</xdr:colOff>
      <xdr:row>78</xdr:row>
      <xdr:rowOff>116638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8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107765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48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1079</xdr:rowOff>
    </xdr:from>
    <xdr:to>
      <xdr:col>55</xdr:col>
      <xdr:colOff>50800</xdr:colOff>
      <xdr:row>78</xdr:row>
      <xdr:rowOff>102679</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7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131906</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16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10251</xdr:rowOff>
    </xdr:from>
    <xdr:to>
      <xdr:col>50</xdr:col>
      <xdr:colOff>165100</xdr:colOff>
      <xdr:row>78</xdr:row>
      <xdr:rowOff>111851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8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102978</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47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149160</xdr:rowOff>
    </xdr:from>
    <xdr:to>
      <xdr:col>46</xdr:col>
      <xdr:colOff>38100</xdr:colOff>
      <xdr:row>78</xdr:row>
      <xdr:rowOff>79310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5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95837</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50795" y="13126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113176</xdr:rowOff>
    </xdr:from>
    <xdr:to>
      <xdr:col>41</xdr:col>
      <xdr:colOff>101600</xdr:colOff>
      <xdr:row>78</xdr:row>
      <xdr:rowOff>43326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1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59853</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61795" y="1309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159610</xdr:rowOff>
    </xdr:from>
    <xdr:to>
      <xdr:col>36</xdr:col>
      <xdr:colOff>165100</xdr:colOff>
      <xdr:row>78</xdr:row>
      <xdr:rowOff>89760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106287</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672795" y="13136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131897</xdr:rowOff>
    </xdr:from>
    <xdr:to>
      <xdr:col>55</xdr:col>
      <xdr:colOff>0</xdr:colOff>
      <xdr:row>97</xdr:row>
      <xdr:rowOff>8917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591097"/>
          <a:ext cx="838200" cy="4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17840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819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8917</xdr:rowOff>
    </xdr:from>
    <xdr:to>
      <xdr:col>50</xdr:col>
      <xdr:colOff>114300</xdr:colOff>
      <xdr:row>97</xdr:row>
      <xdr:rowOff>17818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639567"/>
          <a:ext cx="889000" cy="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127799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9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17818</xdr:rowOff>
    </xdr:from>
    <xdr:to>
      <xdr:col>45</xdr:col>
      <xdr:colOff>177800</xdr:colOff>
      <xdr:row>97</xdr:row>
      <xdr:rowOff>88098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648468"/>
          <a:ext cx="889000" cy="7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113526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91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11855</xdr:rowOff>
    </xdr:from>
    <xdr:to>
      <xdr:col>41</xdr:col>
      <xdr:colOff>50800</xdr:colOff>
      <xdr:row>97</xdr:row>
      <xdr:rowOff>88098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642505"/>
          <a:ext cx="889000" cy="7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40994</xdr:rowOff>
    </xdr:from>
    <xdr:to>
      <xdr:col>41</xdr:col>
      <xdr:colOff>101600</xdr:colOff>
      <xdr:row>98</xdr:row>
      <xdr:rowOff>142594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4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133721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93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37885</xdr:rowOff>
    </xdr:from>
    <xdr:to>
      <xdr:col>36</xdr:col>
      <xdr:colOff>165100</xdr:colOff>
      <xdr:row>98</xdr:row>
      <xdr:rowOff>139485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130612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93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81097</xdr:rowOff>
    </xdr:from>
    <xdr:to>
      <xdr:col>55</xdr:col>
      <xdr:colOff>50800</xdr:colOff>
      <xdr:row>97</xdr:row>
      <xdr:rowOff>11247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54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103974</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391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129567</xdr:rowOff>
    </xdr:from>
    <xdr:to>
      <xdr:col>50</xdr:col>
      <xdr:colOff>165100</xdr:colOff>
      <xdr:row>97</xdr:row>
      <xdr:rowOff>59717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58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76244</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363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138468</xdr:rowOff>
    </xdr:from>
    <xdr:to>
      <xdr:col>46</xdr:col>
      <xdr:colOff>38100</xdr:colOff>
      <xdr:row>97</xdr:row>
      <xdr:rowOff>68618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59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85145</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372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37298</xdr:rowOff>
    </xdr:from>
    <xdr:to>
      <xdr:col>41</xdr:col>
      <xdr:colOff>101600</xdr:colOff>
      <xdr:row>97</xdr:row>
      <xdr:rowOff>138898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6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155425</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443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132505</xdr:rowOff>
    </xdr:from>
    <xdr:to>
      <xdr:col>36</xdr:col>
      <xdr:colOff>165100</xdr:colOff>
      <xdr:row>97</xdr:row>
      <xdr:rowOff>62655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59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79182</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366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30681</xdr:rowOff>
    </xdr:from>
    <xdr:to>
      <xdr:col>85</xdr:col>
      <xdr:colOff>127000</xdr:colOff>
      <xdr:row>34</xdr:row>
      <xdr:rowOff>70640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5481300" y="5517081"/>
          <a:ext cx="838200" cy="38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108562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280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30681</xdr:rowOff>
    </xdr:from>
    <xdr:to>
      <xdr:col>81</xdr:col>
      <xdr:colOff>50800</xdr:colOff>
      <xdr:row>32</xdr:row>
      <xdr:rowOff>107984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5517081"/>
          <a:ext cx="889000" cy="7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75442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41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108409</xdr:rowOff>
    </xdr:from>
    <xdr:to>
      <xdr:col>76</xdr:col>
      <xdr:colOff>114300</xdr:colOff>
      <xdr:row>32</xdr:row>
      <xdr:rowOff>107984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5423359"/>
          <a:ext cx="889000" cy="17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54740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39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108409</xdr:rowOff>
    </xdr:from>
    <xdr:to>
      <xdr:col>71</xdr:col>
      <xdr:colOff>177800</xdr:colOff>
      <xdr:row>33</xdr:row>
      <xdr:rowOff>17587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5423359"/>
          <a:ext cx="889000" cy="25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86326</xdr:rowOff>
    </xdr:from>
    <xdr:to>
      <xdr:col>72</xdr:col>
      <xdr:colOff>38100</xdr:colOff>
      <xdr:row>37</xdr:row>
      <xdr:rowOff>16476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7603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35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83116</xdr:rowOff>
    </xdr:from>
    <xdr:to>
      <xdr:col>67</xdr:col>
      <xdr:colOff>101600</xdr:colOff>
      <xdr:row>37</xdr:row>
      <xdr:rowOff>13266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4393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34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19840</xdr:rowOff>
    </xdr:from>
    <xdr:to>
      <xdr:col>85</xdr:col>
      <xdr:colOff>177800</xdr:colOff>
      <xdr:row>34</xdr:row>
      <xdr:rowOff>121440</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584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42717</xdr:rowOff>
    </xdr:from>
    <xdr:ext cx="599010"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5700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151331</xdr:rowOff>
    </xdr:from>
    <xdr:to>
      <xdr:col>81</xdr:col>
      <xdr:colOff>101600</xdr:colOff>
      <xdr:row>32</xdr:row>
      <xdr:rowOff>81481</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546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30</xdr:row>
      <xdr:rowOff>98008</xdr:rowOff>
    </xdr:from>
    <xdr:ext cx="59901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181795" y="5241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57184</xdr:rowOff>
    </xdr:from>
    <xdr:to>
      <xdr:col>76</xdr:col>
      <xdr:colOff>165100</xdr:colOff>
      <xdr:row>32</xdr:row>
      <xdr:rowOff>158784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554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31</xdr:row>
      <xdr:rowOff>3861</xdr:rowOff>
    </xdr:from>
    <xdr:ext cx="59901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292795" y="5318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57609</xdr:rowOff>
    </xdr:from>
    <xdr:to>
      <xdr:col>72</xdr:col>
      <xdr:colOff>38100</xdr:colOff>
      <xdr:row>31</xdr:row>
      <xdr:rowOff>159209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537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30</xdr:row>
      <xdr:rowOff>4286</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03795" y="514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138237</xdr:rowOff>
    </xdr:from>
    <xdr:to>
      <xdr:col>67</xdr:col>
      <xdr:colOff>101600</xdr:colOff>
      <xdr:row>33</xdr:row>
      <xdr:rowOff>68387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562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31</xdr:row>
      <xdr:rowOff>84914</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14795" y="5399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60333</xdr:rowOff>
    </xdr:from>
    <xdr:to>
      <xdr:col>85</xdr:col>
      <xdr:colOff>127000</xdr:colOff>
      <xdr:row>58</xdr:row>
      <xdr:rowOff>61146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10004433"/>
          <a:ext cx="838200" cy="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18391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962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57488</xdr:rowOff>
    </xdr:from>
    <xdr:to>
      <xdr:col>81</xdr:col>
      <xdr:colOff>50800</xdr:colOff>
      <xdr:row>58</xdr:row>
      <xdr:rowOff>61146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10001588"/>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137420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1008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47942</xdr:rowOff>
    </xdr:from>
    <xdr:to>
      <xdr:col>76</xdr:col>
      <xdr:colOff>114300</xdr:colOff>
      <xdr:row>58</xdr:row>
      <xdr:rowOff>57488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992042"/>
          <a:ext cx="889000" cy="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150686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1009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47099</xdr:rowOff>
    </xdr:from>
    <xdr:to>
      <xdr:col>71</xdr:col>
      <xdr:colOff>177800</xdr:colOff>
      <xdr:row>58</xdr:row>
      <xdr:rowOff>47942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9991199"/>
          <a:ext cx="889000" cy="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64840</xdr:rowOff>
    </xdr:from>
    <xdr:to>
      <xdr:col>72</xdr:col>
      <xdr:colOff>38100</xdr:colOff>
      <xdr:row>58</xdr:row>
      <xdr:rowOff>166440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157567</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1010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54228</xdr:rowOff>
    </xdr:from>
    <xdr:to>
      <xdr:col>67</xdr:col>
      <xdr:colOff>101600</xdr:colOff>
      <xdr:row>58</xdr:row>
      <xdr:rowOff>155828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146955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10091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9533</xdr:rowOff>
    </xdr:from>
    <xdr:to>
      <xdr:col>85</xdr:col>
      <xdr:colOff>177800</xdr:colOff>
      <xdr:row>58</xdr:row>
      <xdr:rowOff>111133</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5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140360</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741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10346</xdr:rowOff>
    </xdr:from>
    <xdr:to>
      <xdr:col>81</xdr:col>
      <xdr:colOff>101600</xdr:colOff>
      <xdr:row>58</xdr:row>
      <xdr:rowOff>111946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5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128473</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729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6688</xdr:rowOff>
    </xdr:from>
    <xdr:to>
      <xdr:col>76</xdr:col>
      <xdr:colOff>165100</xdr:colOff>
      <xdr:row>58</xdr:row>
      <xdr:rowOff>108288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5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124815</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726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168592</xdr:rowOff>
    </xdr:from>
    <xdr:to>
      <xdr:col>72</xdr:col>
      <xdr:colOff>38100</xdr:colOff>
      <xdr:row>58</xdr:row>
      <xdr:rowOff>98742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4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115269</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716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167749</xdr:rowOff>
    </xdr:from>
    <xdr:to>
      <xdr:col>67</xdr:col>
      <xdr:colOff>101600</xdr:colOff>
      <xdr:row>58</xdr:row>
      <xdr:rowOff>97899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4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114426</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71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41964</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729264"/>
          <a:ext cx="1269" cy="78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149327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160091</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2504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74</xdr:row>
      <xdr:rowOff>41964</xdr:rowOff>
    </xdr:from>
    <xdr:to>
      <xdr:col>86</xdr:col>
      <xdr:colOff>25400</xdr:colOff>
      <xdr:row>74</xdr:row>
      <xdr:rowOff>41964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72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132966</xdr:rowOff>
    </xdr:from>
    <xdr:to>
      <xdr:col>85</xdr:col>
      <xdr:colOff>127000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506066"/>
          <a:ext cx="838200" cy="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66777</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68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43900</xdr:rowOff>
    </xdr:from>
    <xdr:to>
      <xdr:col>85</xdr:col>
      <xdr:colOff>177800</xdr:colOff>
      <xdr:row>78</xdr:row>
      <xdr:rowOff>145500</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1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132966</xdr:rowOff>
    </xdr:from>
    <xdr:to>
      <xdr:col>81</xdr:col>
      <xdr:colOff>50800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506066"/>
          <a:ext cx="889000" cy="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42728</xdr:rowOff>
    </xdr:from>
    <xdr:to>
      <xdr:col>81</xdr:col>
      <xdr:colOff>101600</xdr:colOff>
      <xdr:row>78</xdr:row>
      <xdr:rowOff>144328</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1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160855</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9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117315</xdr:rowOff>
    </xdr:from>
    <xdr:to>
      <xdr:col>76</xdr:col>
      <xdr:colOff>114300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2976065"/>
          <a:ext cx="889000" cy="53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40295</xdr:rowOff>
    </xdr:from>
    <xdr:to>
      <xdr:col>76</xdr:col>
      <xdr:colOff>165100</xdr:colOff>
      <xdr:row>78</xdr:row>
      <xdr:rowOff>141895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158422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8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81948</xdr:rowOff>
    </xdr:from>
    <xdr:to>
      <xdr:col>71</xdr:col>
      <xdr:colOff>177800</xdr:colOff>
      <xdr:row>75</xdr:row>
      <xdr:rowOff>117315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2254898"/>
          <a:ext cx="889000" cy="72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29764</xdr:rowOff>
    </xdr:from>
    <xdr:to>
      <xdr:col>72</xdr:col>
      <xdr:colOff>38100</xdr:colOff>
      <xdr:row>78</xdr:row>
      <xdr:rowOff>131364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0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122491</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49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48329</xdr:rowOff>
    </xdr:from>
    <xdr:to>
      <xdr:col>67</xdr:col>
      <xdr:colOff>101600</xdr:colOff>
      <xdr:row>78</xdr:row>
      <xdr:rowOff>149929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141056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51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22327</xdr:rowOff>
    </xdr:from>
    <xdr:ext cx="249299"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9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82166</xdr:rowOff>
    </xdr:from>
    <xdr:to>
      <xdr:col>81</xdr:col>
      <xdr:colOff>101600</xdr:colOff>
      <xdr:row>79</xdr:row>
      <xdr:rowOff>12316</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5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3443</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54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66515</xdr:rowOff>
    </xdr:from>
    <xdr:to>
      <xdr:col>72</xdr:col>
      <xdr:colOff>38100</xdr:colOff>
      <xdr:row>75</xdr:row>
      <xdr:rowOff>168115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292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13192</xdr:rowOff>
    </xdr:from>
    <xdr:ext cx="59901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03795" y="12700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31148</xdr:rowOff>
    </xdr:from>
    <xdr:to>
      <xdr:col>67</xdr:col>
      <xdr:colOff>101600</xdr:colOff>
      <xdr:row>71</xdr:row>
      <xdr:rowOff>132748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220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149275</xdr:rowOff>
    </xdr:from>
    <xdr:ext cx="59901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14795" y="1197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65008</xdr:rowOff>
    </xdr:from>
    <xdr:to>
      <xdr:col>85</xdr:col>
      <xdr:colOff>127000</xdr:colOff>
      <xdr:row>91</xdr:row>
      <xdr:rowOff>30795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5481300" y="15495508"/>
          <a:ext cx="838200" cy="13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141329</xdr:rowOff>
    </xdr:from>
    <xdr:ext cx="599010"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600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65008</xdr:rowOff>
    </xdr:from>
    <xdr:to>
      <xdr:col>81</xdr:col>
      <xdr:colOff>50800</xdr:colOff>
      <xdr:row>90</xdr:row>
      <xdr:rowOff>107409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5495508"/>
          <a:ext cx="889000" cy="4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116932</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101352</xdr:rowOff>
    </xdr:from>
    <xdr:to>
      <xdr:col>76</xdr:col>
      <xdr:colOff>114300</xdr:colOff>
      <xdr:row>90</xdr:row>
      <xdr:rowOff>107409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3703300" y="15531852"/>
          <a:ext cx="889000" cy="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143932</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292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101352</xdr:rowOff>
    </xdr:from>
    <xdr:to>
      <xdr:col>71</xdr:col>
      <xdr:colOff>177800</xdr:colOff>
      <xdr:row>90</xdr:row>
      <xdr:rowOff>129442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2814300" y="15531852"/>
          <a:ext cx="889000" cy="2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46146</xdr:rowOff>
    </xdr:from>
    <xdr:to>
      <xdr:col>72</xdr:col>
      <xdr:colOff>38100</xdr:colOff>
      <xdr:row>97</xdr:row>
      <xdr:rowOff>147746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138873</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03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20718</xdr:rowOff>
    </xdr:from>
    <xdr:to>
      <xdr:col>67</xdr:col>
      <xdr:colOff>101600</xdr:colOff>
      <xdr:row>97</xdr:row>
      <xdr:rowOff>122318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113445</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14795" y="1674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151445</xdr:rowOff>
    </xdr:from>
    <xdr:to>
      <xdr:col>85</xdr:col>
      <xdr:colOff>177800</xdr:colOff>
      <xdr:row>91</xdr:row>
      <xdr:rowOff>81595</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55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2872</xdr:rowOff>
    </xdr:from>
    <xdr:ext cx="599010"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543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14208</xdr:rowOff>
    </xdr:from>
    <xdr:to>
      <xdr:col>81</xdr:col>
      <xdr:colOff>101600</xdr:colOff>
      <xdr:row>90</xdr:row>
      <xdr:rowOff>115808</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544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88</xdr:row>
      <xdr:rowOff>132335</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181795" y="15219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56609</xdr:rowOff>
    </xdr:from>
    <xdr:to>
      <xdr:col>76</xdr:col>
      <xdr:colOff>165100</xdr:colOff>
      <xdr:row>90</xdr:row>
      <xdr:rowOff>158209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548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3286</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292795" y="1526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50552</xdr:rowOff>
    </xdr:from>
    <xdr:to>
      <xdr:col>72</xdr:col>
      <xdr:colOff>38100</xdr:colOff>
      <xdr:row>90</xdr:row>
      <xdr:rowOff>152152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548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88</xdr:row>
      <xdr:rowOff>168679</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03795" y="1525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78642</xdr:rowOff>
    </xdr:from>
    <xdr:to>
      <xdr:col>67</xdr:col>
      <xdr:colOff>101600</xdr:colOff>
      <xdr:row>91</xdr:row>
      <xdr:rowOff>8792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550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25319</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14795" y="15284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83459</xdr:rowOff>
    </xdr:from>
    <xdr:to>
      <xdr:col>102</xdr:col>
      <xdr:colOff>165100</xdr:colOff>
      <xdr:row>39</xdr:row>
      <xdr:rowOff>13609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59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30136</xdr:rowOff>
    </xdr:from>
    <xdr:ext cx="469744"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10428" y="637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85677</xdr:rowOff>
    </xdr:from>
    <xdr:to>
      <xdr:col>98</xdr:col>
      <xdr:colOff>38100</xdr:colOff>
      <xdr:row>39</xdr:row>
      <xdr:rowOff>15827</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0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32354</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376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口規模の小ささのため、基本的に類似団体平均よりも大きい数字となっている。また、人口減のため、支出規模が前年度とほぼ同じであっても、住民一人当たりのコストに換算すると前年度比が大きくなる傾向に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・消防費は、住民一人あたり約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千円となっており、前年度と比較して約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千円減となっている。これは、奈良県広域消防組合の分担金が大きく減額したことや、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年度は定点カメラ設備警備業務に対する支出があったことが要因である。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・民生費は、住民一人あたり約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千円となっており、前年度と比較して約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千円増となっている。これは、野迫川村社会福祉協議会に対する運営補助金の増額などが要因である。主に令和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年にかけては価格高騰緊急支援給付金、令和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年度にかけては社会福祉施設運営費、物価高騰対応重点支援地方交付金が増加している。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・衛生費は、住民一人あたり約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千円となっており、前年度と比較して約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千円増となっている。これは、南和広域医療企業団に対する負担金の増額などが要因である。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奈良県野迫川村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財政調整基金残高について、前年度と比べ積立額が</a:t>
          </a:r>
          <a:r>
            <a:rPr kumimoji="1" lang="en-US" altLang="ja-JP" sz="1400">
              <a:latin typeface="ＭＳ ゴシック" pitchFamily="49" charset="-128"/>
              <a:ea typeface="ＭＳ ゴシック" pitchFamily="49" charset="-128"/>
            </a:rPr>
            <a:t>117,001</a:t>
          </a:r>
          <a:r>
            <a:rPr kumimoji="1" lang="ja-JP" altLang="en-US" sz="1400">
              <a:latin typeface="ＭＳ ゴシック" pitchFamily="49" charset="-128"/>
              <a:ea typeface="ＭＳ ゴシック" pitchFamily="49" charset="-128"/>
            </a:rPr>
            <a:t>千円</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増額しているため、</a:t>
          </a:r>
          <a:r>
            <a:rPr kumimoji="1" lang="en-US" altLang="ja-JP" sz="1400">
              <a:latin typeface="ＭＳ ゴシック" pitchFamily="49" charset="-128"/>
              <a:ea typeface="ＭＳ ゴシック" pitchFamily="49" charset="-128"/>
            </a:rPr>
            <a:t>13.72</a:t>
          </a:r>
          <a:r>
            <a:rPr kumimoji="1" lang="ja-JP" altLang="en-US" sz="1400">
              <a:latin typeface="ＭＳ ゴシック" pitchFamily="49" charset="-128"/>
              <a:ea typeface="ＭＳ ゴシック" pitchFamily="49" charset="-128"/>
            </a:rPr>
            <a:t>ポイント上昇している。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今後は普通地方交付税の減少や、少子高齢化等による人口の減少に伴う歳入額の減少が考えられるため、引き続き適宜歳出の見直しを行いながら、適切な基金の運用を行っていく。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奈良県野迫川村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連結実質赤字比率について、</a:t>
          </a:r>
          <a:r>
            <a:rPr kumimoji="1" lang="ja-JP" altLang="en-US" sz="1100" b="0" i="0" baseline="0">
              <a:solidFill>
                <a:schemeClr val="dk1"/>
              </a:solidFill>
              <a:effectLst/>
              <a:latin typeface="+mn-lt"/>
              <a:ea typeface="+mn-ea"/>
              <a:cs typeface="+mn-cs"/>
            </a:rPr>
            <a:t>令和元年度</a:t>
          </a:r>
          <a:r>
            <a:rPr kumimoji="1" lang="ja-JP" altLang="ja-JP" sz="1100" b="0" i="0" baseline="0">
              <a:solidFill>
                <a:schemeClr val="dk1"/>
              </a:solidFill>
              <a:effectLst/>
              <a:latin typeface="+mn-lt"/>
              <a:ea typeface="+mn-ea"/>
              <a:cs typeface="+mn-cs"/>
            </a:rPr>
            <a:t>決算以降、全会計が黒字となっている。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一般会計においては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2.99</a:t>
          </a:r>
          <a:r>
            <a:rPr kumimoji="1" lang="ja-JP" altLang="en-US" sz="1100">
              <a:solidFill>
                <a:schemeClr val="dk1"/>
              </a:solidFill>
              <a:effectLst/>
              <a:latin typeface="+mn-lt"/>
              <a:ea typeface="+mn-ea"/>
              <a:cs typeface="+mn-cs"/>
            </a:rPr>
            <a:t>ポイント減少したものの、令和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年度以前と比較すると高水準となっている。</a:t>
          </a:r>
          <a:endParaRPr kumimoji="1" lang="en-US" altLang="ja-JP" sz="1100">
            <a:solidFill>
              <a:srgbClr val="FF0000"/>
            </a:solidFill>
            <a:effectLst/>
            <a:latin typeface="+mn-lt"/>
            <a:ea typeface="+mn-ea"/>
            <a:cs typeface="+mn-cs"/>
          </a:endParaRPr>
        </a:p>
        <a:p>
          <a:pPr eaLnBrk="1" fontAlgn="auto" latinLnBrk="0" hangingPunct="1"/>
          <a:r>
            <a:rPr kumimoji="1" lang="ja-JP" altLang="en-US" sz="1100">
              <a:solidFill>
                <a:sysClr val="windowText" lastClr="000000"/>
              </a:solidFill>
              <a:effectLst/>
              <a:latin typeface="+mn-lt"/>
              <a:ea typeface="+mn-ea"/>
              <a:cs typeface="+mn-cs"/>
            </a:rPr>
            <a:t>介護保険事業特別会計においては、高齢化及び長寿命化により今後もサービス利用者の増が見込まれることから、計画策定時に適切に利用料の見直しを実施していく。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また、今後も各会計において法定分を超えた一般会計からの繰入金が発生しないよう、保険料・税の徴収率向上や歳出の抑制を図っていく。</a:t>
          </a:r>
          <a:endParaRPr lang="ja-JP" altLang="ja-JP">
            <a:effectLst/>
          </a:endParaRPr>
        </a:p>
        <a:p>
          <a:pPr eaLnBrk="1" fontAlgn="auto" latinLnBrk="0" hangingPunct="1"/>
          <a:endParaRPr kumimoji="1" lang="en-US" altLang="ja-JP" sz="1100">
            <a:solidFill>
              <a:srgbClr val="FF0000"/>
            </a:solidFill>
            <a:effectLst/>
            <a:latin typeface="+mn-lt"/>
            <a:ea typeface="+mn-ea"/>
            <a:cs typeface="+mn-cs"/>
          </a:endParaRPr>
        </a:p>
        <a:p>
          <a:pPr eaLnBrk="1" fontAlgn="auto" latinLnBrk="0" hangingPunct="1"/>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Normal="10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78</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79</v>
      </c>
      <c r="C2" s="176"/>
      <c r="D2" s="177"/>
    </row>
    <row r="3" spans="1:119" ht="18.75" customHeight="1" thickBot="1" x14ac:dyDescent="0.25">
      <c r="A3" s="175"/>
      <c r="B3" s="393" t="s">
        <v>80</v>
      </c>
      <c r="C3" s="394"/>
      <c r="D3" s="394"/>
      <c r="E3" s="395"/>
      <c r="F3" s="395"/>
      <c r="G3" s="395"/>
      <c r="H3" s="395"/>
      <c r="I3" s="395"/>
      <c r="J3" s="395"/>
      <c r="K3" s="395"/>
      <c r="L3" s="395" t="s">
        <v>81</v>
      </c>
      <c r="M3" s="395"/>
      <c r="N3" s="395"/>
      <c r="O3" s="395"/>
      <c r="P3" s="395"/>
      <c r="Q3" s="395"/>
      <c r="R3" s="402"/>
      <c r="S3" s="402"/>
      <c r="T3" s="402"/>
      <c r="U3" s="402"/>
      <c r="V3" s="403"/>
      <c r="W3" s="377" t="s">
        <v>82</v>
      </c>
      <c r="X3" s="378"/>
      <c r="Y3" s="378"/>
      <c r="Z3" s="378"/>
      <c r="AA3" s="378"/>
      <c r="AB3" s="394"/>
      <c r="AC3" s="402" t="s">
        <v>83</v>
      </c>
      <c r="AD3" s="378"/>
      <c r="AE3" s="378"/>
      <c r="AF3" s="378"/>
      <c r="AG3" s="378"/>
      <c r="AH3" s="378"/>
      <c r="AI3" s="378"/>
      <c r="AJ3" s="378"/>
      <c r="AK3" s="378"/>
      <c r="AL3" s="379"/>
      <c r="AM3" s="377" t="s">
        <v>84</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85</v>
      </c>
      <c r="BO3" s="378"/>
      <c r="BP3" s="378"/>
      <c r="BQ3" s="378"/>
      <c r="BR3" s="378"/>
      <c r="BS3" s="378"/>
      <c r="BT3" s="378"/>
      <c r="BU3" s="379"/>
      <c r="BV3" s="377" t="s">
        <v>86</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87</v>
      </c>
      <c r="CU3" s="378"/>
      <c r="CV3" s="378"/>
      <c r="CW3" s="378"/>
      <c r="CX3" s="378"/>
      <c r="CY3" s="378"/>
      <c r="CZ3" s="378"/>
      <c r="DA3" s="379"/>
      <c r="DB3" s="377" t="s">
        <v>88</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89</v>
      </c>
      <c r="AZ4" s="381"/>
      <c r="BA4" s="381"/>
      <c r="BB4" s="381"/>
      <c r="BC4" s="381"/>
      <c r="BD4" s="381"/>
      <c r="BE4" s="381"/>
      <c r="BF4" s="381"/>
      <c r="BG4" s="381"/>
      <c r="BH4" s="381"/>
      <c r="BI4" s="381"/>
      <c r="BJ4" s="381"/>
      <c r="BK4" s="381"/>
      <c r="BL4" s="381"/>
      <c r="BM4" s="382"/>
      <c r="BN4" s="383">
        <v>1704837</v>
      </c>
      <c r="BO4" s="384"/>
      <c r="BP4" s="384"/>
      <c r="BQ4" s="384"/>
      <c r="BR4" s="384"/>
      <c r="BS4" s="384"/>
      <c r="BT4" s="384"/>
      <c r="BU4" s="385"/>
      <c r="BV4" s="383">
        <v>1586802</v>
      </c>
      <c r="BW4" s="384"/>
      <c r="BX4" s="384"/>
      <c r="BY4" s="384"/>
      <c r="BZ4" s="384"/>
      <c r="CA4" s="384"/>
      <c r="CB4" s="384"/>
      <c r="CC4" s="385"/>
      <c r="CD4" s="386" t="s">
        <v>90</v>
      </c>
      <c r="CE4" s="387"/>
      <c r="CF4" s="387"/>
      <c r="CG4" s="387"/>
      <c r="CH4" s="387"/>
      <c r="CI4" s="387"/>
      <c r="CJ4" s="387"/>
      <c r="CK4" s="387"/>
      <c r="CL4" s="387"/>
      <c r="CM4" s="387"/>
      <c r="CN4" s="387"/>
      <c r="CO4" s="387"/>
      <c r="CP4" s="387"/>
      <c r="CQ4" s="387"/>
      <c r="CR4" s="387"/>
      <c r="CS4" s="388"/>
      <c r="CT4" s="389">
        <v>16.899999999999999</v>
      </c>
      <c r="CU4" s="390"/>
      <c r="CV4" s="390"/>
      <c r="CW4" s="390"/>
      <c r="CX4" s="390"/>
      <c r="CY4" s="390"/>
      <c r="CZ4" s="390"/>
      <c r="DA4" s="391"/>
      <c r="DB4" s="389">
        <v>21.9</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91</v>
      </c>
      <c r="AN5" s="450"/>
      <c r="AO5" s="450"/>
      <c r="AP5" s="450"/>
      <c r="AQ5" s="450"/>
      <c r="AR5" s="450"/>
      <c r="AS5" s="450"/>
      <c r="AT5" s="451"/>
      <c r="AU5" s="452" t="s">
        <v>92</v>
      </c>
      <c r="AV5" s="453"/>
      <c r="AW5" s="453"/>
      <c r="AX5" s="453"/>
      <c r="AY5" s="454" t="s">
        <v>93</v>
      </c>
      <c r="AZ5" s="455"/>
      <c r="BA5" s="455"/>
      <c r="BB5" s="455"/>
      <c r="BC5" s="455"/>
      <c r="BD5" s="455"/>
      <c r="BE5" s="455"/>
      <c r="BF5" s="455"/>
      <c r="BG5" s="455"/>
      <c r="BH5" s="455"/>
      <c r="BI5" s="455"/>
      <c r="BJ5" s="455"/>
      <c r="BK5" s="455"/>
      <c r="BL5" s="455"/>
      <c r="BM5" s="456"/>
      <c r="BN5" s="420">
        <v>1533221</v>
      </c>
      <c r="BO5" s="421"/>
      <c r="BP5" s="421"/>
      <c r="BQ5" s="421"/>
      <c r="BR5" s="421"/>
      <c r="BS5" s="421"/>
      <c r="BT5" s="421"/>
      <c r="BU5" s="422"/>
      <c r="BV5" s="420">
        <v>1376410</v>
      </c>
      <c r="BW5" s="421"/>
      <c r="BX5" s="421"/>
      <c r="BY5" s="421"/>
      <c r="BZ5" s="421"/>
      <c r="CA5" s="421"/>
      <c r="CB5" s="421"/>
      <c r="CC5" s="422"/>
      <c r="CD5" s="423" t="s">
        <v>94</v>
      </c>
      <c r="CE5" s="424"/>
      <c r="CF5" s="424"/>
      <c r="CG5" s="424"/>
      <c r="CH5" s="424"/>
      <c r="CI5" s="424"/>
      <c r="CJ5" s="424"/>
      <c r="CK5" s="424"/>
      <c r="CL5" s="424"/>
      <c r="CM5" s="424"/>
      <c r="CN5" s="424"/>
      <c r="CO5" s="424"/>
      <c r="CP5" s="424"/>
      <c r="CQ5" s="424"/>
      <c r="CR5" s="424"/>
      <c r="CS5" s="425"/>
      <c r="CT5" s="417">
        <v>83.8</v>
      </c>
      <c r="CU5" s="418"/>
      <c r="CV5" s="418"/>
      <c r="CW5" s="418"/>
      <c r="CX5" s="418"/>
      <c r="CY5" s="418"/>
      <c r="CZ5" s="418"/>
      <c r="DA5" s="419"/>
      <c r="DB5" s="417">
        <v>84.8</v>
      </c>
      <c r="DC5" s="418"/>
      <c r="DD5" s="418"/>
      <c r="DE5" s="418"/>
      <c r="DF5" s="418"/>
      <c r="DG5" s="418"/>
      <c r="DH5" s="418"/>
      <c r="DI5" s="419"/>
    </row>
    <row r="6" spans="1:119" ht="18.75" customHeight="1" x14ac:dyDescent="0.2">
      <c r="A6" s="175"/>
      <c r="B6" s="426" t="s">
        <v>95</v>
      </c>
      <c r="C6" s="427"/>
      <c r="D6" s="427"/>
      <c r="E6" s="428"/>
      <c r="F6" s="428"/>
      <c r="G6" s="428"/>
      <c r="H6" s="428"/>
      <c r="I6" s="428"/>
      <c r="J6" s="428"/>
      <c r="K6" s="428"/>
      <c r="L6" s="428" t="s">
        <v>96</v>
      </c>
      <c r="M6" s="428"/>
      <c r="N6" s="428"/>
      <c r="O6" s="428"/>
      <c r="P6" s="428"/>
      <c r="Q6" s="428"/>
      <c r="R6" s="432"/>
      <c r="S6" s="432"/>
      <c r="T6" s="432"/>
      <c r="U6" s="432"/>
      <c r="V6" s="433"/>
      <c r="W6" s="436" t="s">
        <v>97</v>
      </c>
      <c r="X6" s="437"/>
      <c r="Y6" s="437"/>
      <c r="Z6" s="437"/>
      <c r="AA6" s="437"/>
      <c r="AB6" s="427"/>
      <c r="AC6" s="440" t="s">
        <v>98</v>
      </c>
      <c r="AD6" s="441"/>
      <c r="AE6" s="441"/>
      <c r="AF6" s="441"/>
      <c r="AG6" s="441"/>
      <c r="AH6" s="441"/>
      <c r="AI6" s="441"/>
      <c r="AJ6" s="441"/>
      <c r="AK6" s="441"/>
      <c r="AL6" s="442"/>
      <c r="AM6" s="449" t="s">
        <v>99</v>
      </c>
      <c r="AN6" s="450"/>
      <c r="AO6" s="450"/>
      <c r="AP6" s="450"/>
      <c r="AQ6" s="450"/>
      <c r="AR6" s="450"/>
      <c r="AS6" s="450"/>
      <c r="AT6" s="451"/>
      <c r="AU6" s="452" t="s">
        <v>92</v>
      </c>
      <c r="AV6" s="453"/>
      <c r="AW6" s="453"/>
      <c r="AX6" s="453"/>
      <c r="AY6" s="454" t="s">
        <v>100</v>
      </c>
      <c r="AZ6" s="455"/>
      <c r="BA6" s="455"/>
      <c r="BB6" s="455"/>
      <c r="BC6" s="455"/>
      <c r="BD6" s="455"/>
      <c r="BE6" s="455"/>
      <c r="BF6" s="455"/>
      <c r="BG6" s="455"/>
      <c r="BH6" s="455"/>
      <c r="BI6" s="455"/>
      <c r="BJ6" s="455"/>
      <c r="BK6" s="455"/>
      <c r="BL6" s="455"/>
      <c r="BM6" s="456"/>
      <c r="BN6" s="420">
        <v>171616</v>
      </c>
      <c r="BO6" s="421"/>
      <c r="BP6" s="421"/>
      <c r="BQ6" s="421"/>
      <c r="BR6" s="421"/>
      <c r="BS6" s="421"/>
      <c r="BT6" s="421"/>
      <c r="BU6" s="422"/>
      <c r="BV6" s="420">
        <v>210392</v>
      </c>
      <c r="BW6" s="421"/>
      <c r="BX6" s="421"/>
      <c r="BY6" s="421"/>
      <c r="BZ6" s="421"/>
      <c r="CA6" s="421"/>
      <c r="CB6" s="421"/>
      <c r="CC6" s="422"/>
      <c r="CD6" s="423" t="s">
        <v>101</v>
      </c>
      <c r="CE6" s="424"/>
      <c r="CF6" s="424"/>
      <c r="CG6" s="424"/>
      <c r="CH6" s="424"/>
      <c r="CI6" s="424"/>
      <c r="CJ6" s="424"/>
      <c r="CK6" s="424"/>
      <c r="CL6" s="424"/>
      <c r="CM6" s="424"/>
      <c r="CN6" s="424"/>
      <c r="CO6" s="424"/>
      <c r="CP6" s="424"/>
      <c r="CQ6" s="424"/>
      <c r="CR6" s="424"/>
      <c r="CS6" s="425"/>
      <c r="CT6" s="457">
        <v>84.1</v>
      </c>
      <c r="CU6" s="458"/>
      <c r="CV6" s="458"/>
      <c r="CW6" s="458"/>
      <c r="CX6" s="458"/>
      <c r="CY6" s="458"/>
      <c r="CZ6" s="458"/>
      <c r="DA6" s="459"/>
      <c r="DB6" s="457">
        <v>85.4</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102</v>
      </c>
      <c r="AN7" s="450"/>
      <c r="AO7" s="450"/>
      <c r="AP7" s="450"/>
      <c r="AQ7" s="450"/>
      <c r="AR7" s="450"/>
      <c r="AS7" s="450"/>
      <c r="AT7" s="451"/>
      <c r="AU7" s="452" t="s">
        <v>92</v>
      </c>
      <c r="AV7" s="453"/>
      <c r="AW7" s="453"/>
      <c r="AX7" s="453"/>
      <c r="AY7" s="454" t="s">
        <v>103</v>
      </c>
      <c r="AZ7" s="455"/>
      <c r="BA7" s="455"/>
      <c r="BB7" s="455"/>
      <c r="BC7" s="455"/>
      <c r="BD7" s="455"/>
      <c r="BE7" s="455"/>
      <c r="BF7" s="455"/>
      <c r="BG7" s="455"/>
      <c r="BH7" s="455"/>
      <c r="BI7" s="455"/>
      <c r="BJ7" s="455"/>
      <c r="BK7" s="455"/>
      <c r="BL7" s="455"/>
      <c r="BM7" s="456"/>
      <c r="BN7" s="420">
        <v>17712</v>
      </c>
      <c r="BO7" s="421"/>
      <c r="BP7" s="421"/>
      <c r="BQ7" s="421"/>
      <c r="BR7" s="421"/>
      <c r="BS7" s="421"/>
      <c r="BT7" s="421"/>
      <c r="BU7" s="422"/>
      <c r="BV7" s="420">
        <v>9320</v>
      </c>
      <c r="BW7" s="421"/>
      <c r="BX7" s="421"/>
      <c r="BY7" s="421"/>
      <c r="BZ7" s="421"/>
      <c r="CA7" s="421"/>
      <c r="CB7" s="421"/>
      <c r="CC7" s="422"/>
      <c r="CD7" s="423" t="s">
        <v>104</v>
      </c>
      <c r="CE7" s="424"/>
      <c r="CF7" s="424"/>
      <c r="CG7" s="424"/>
      <c r="CH7" s="424"/>
      <c r="CI7" s="424"/>
      <c r="CJ7" s="424"/>
      <c r="CK7" s="424"/>
      <c r="CL7" s="424"/>
      <c r="CM7" s="424"/>
      <c r="CN7" s="424"/>
      <c r="CO7" s="424"/>
      <c r="CP7" s="424"/>
      <c r="CQ7" s="424"/>
      <c r="CR7" s="424"/>
      <c r="CS7" s="425"/>
      <c r="CT7" s="420">
        <v>908577</v>
      </c>
      <c r="CU7" s="421"/>
      <c r="CV7" s="421"/>
      <c r="CW7" s="421"/>
      <c r="CX7" s="421"/>
      <c r="CY7" s="421"/>
      <c r="CZ7" s="421"/>
      <c r="DA7" s="422"/>
      <c r="DB7" s="420">
        <v>919806</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105</v>
      </c>
      <c r="AN8" s="450"/>
      <c r="AO8" s="450"/>
      <c r="AP8" s="450"/>
      <c r="AQ8" s="450"/>
      <c r="AR8" s="450"/>
      <c r="AS8" s="450"/>
      <c r="AT8" s="451"/>
      <c r="AU8" s="452" t="s">
        <v>106</v>
      </c>
      <c r="AV8" s="453"/>
      <c r="AW8" s="453"/>
      <c r="AX8" s="453"/>
      <c r="AY8" s="454" t="s">
        <v>107</v>
      </c>
      <c r="AZ8" s="455"/>
      <c r="BA8" s="455"/>
      <c r="BB8" s="455"/>
      <c r="BC8" s="455"/>
      <c r="BD8" s="455"/>
      <c r="BE8" s="455"/>
      <c r="BF8" s="455"/>
      <c r="BG8" s="455"/>
      <c r="BH8" s="455"/>
      <c r="BI8" s="455"/>
      <c r="BJ8" s="455"/>
      <c r="BK8" s="455"/>
      <c r="BL8" s="455"/>
      <c r="BM8" s="456"/>
      <c r="BN8" s="420">
        <v>153904</v>
      </c>
      <c r="BO8" s="421"/>
      <c r="BP8" s="421"/>
      <c r="BQ8" s="421"/>
      <c r="BR8" s="421"/>
      <c r="BS8" s="421"/>
      <c r="BT8" s="421"/>
      <c r="BU8" s="422"/>
      <c r="BV8" s="420">
        <v>201072</v>
      </c>
      <c r="BW8" s="421"/>
      <c r="BX8" s="421"/>
      <c r="BY8" s="421"/>
      <c r="BZ8" s="421"/>
      <c r="CA8" s="421"/>
      <c r="CB8" s="421"/>
      <c r="CC8" s="422"/>
      <c r="CD8" s="423" t="s">
        <v>108</v>
      </c>
      <c r="CE8" s="424"/>
      <c r="CF8" s="424"/>
      <c r="CG8" s="424"/>
      <c r="CH8" s="424"/>
      <c r="CI8" s="424"/>
      <c r="CJ8" s="424"/>
      <c r="CK8" s="424"/>
      <c r="CL8" s="424"/>
      <c r="CM8" s="424"/>
      <c r="CN8" s="424"/>
      <c r="CO8" s="424"/>
      <c r="CP8" s="424"/>
      <c r="CQ8" s="424"/>
      <c r="CR8" s="424"/>
      <c r="CS8" s="425"/>
      <c r="CT8" s="460">
        <v>0.12</v>
      </c>
      <c r="CU8" s="461"/>
      <c r="CV8" s="461"/>
      <c r="CW8" s="461"/>
      <c r="CX8" s="461"/>
      <c r="CY8" s="461"/>
      <c r="CZ8" s="461"/>
      <c r="DA8" s="462"/>
      <c r="DB8" s="460">
        <v>0.13</v>
      </c>
      <c r="DC8" s="461"/>
      <c r="DD8" s="461"/>
      <c r="DE8" s="461"/>
      <c r="DF8" s="461"/>
      <c r="DG8" s="461"/>
      <c r="DH8" s="461"/>
      <c r="DI8" s="462"/>
    </row>
    <row r="9" spans="1:119" ht="18.75" customHeight="1" thickBot="1" x14ac:dyDescent="0.25">
      <c r="A9" s="175"/>
      <c r="B9" s="414" t="s">
        <v>109</v>
      </c>
      <c r="C9" s="415"/>
      <c r="D9" s="415"/>
      <c r="E9" s="415"/>
      <c r="F9" s="415"/>
      <c r="G9" s="415"/>
      <c r="H9" s="415"/>
      <c r="I9" s="415"/>
      <c r="J9" s="415"/>
      <c r="K9" s="463"/>
      <c r="L9" s="464" t="s">
        <v>110</v>
      </c>
      <c r="M9" s="465"/>
      <c r="N9" s="465"/>
      <c r="O9" s="465"/>
      <c r="P9" s="465"/>
      <c r="Q9" s="466"/>
      <c r="R9" s="467">
        <v>357</v>
      </c>
      <c r="S9" s="468"/>
      <c r="T9" s="468"/>
      <c r="U9" s="468"/>
      <c r="V9" s="469"/>
      <c r="W9" s="377" t="s">
        <v>111</v>
      </c>
      <c r="X9" s="378"/>
      <c r="Y9" s="378"/>
      <c r="Z9" s="378"/>
      <c r="AA9" s="378"/>
      <c r="AB9" s="378"/>
      <c r="AC9" s="378"/>
      <c r="AD9" s="378"/>
      <c r="AE9" s="378"/>
      <c r="AF9" s="378"/>
      <c r="AG9" s="378"/>
      <c r="AH9" s="378"/>
      <c r="AI9" s="378"/>
      <c r="AJ9" s="378"/>
      <c r="AK9" s="378"/>
      <c r="AL9" s="379"/>
      <c r="AM9" s="449" t="s">
        <v>112</v>
      </c>
      <c r="AN9" s="450"/>
      <c r="AO9" s="450"/>
      <c r="AP9" s="450"/>
      <c r="AQ9" s="450"/>
      <c r="AR9" s="450"/>
      <c r="AS9" s="450"/>
      <c r="AT9" s="451"/>
      <c r="AU9" s="452" t="s">
        <v>92</v>
      </c>
      <c r="AV9" s="453"/>
      <c r="AW9" s="453"/>
      <c r="AX9" s="453"/>
      <c r="AY9" s="454" t="s">
        <v>113</v>
      </c>
      <c r="AZ9" s="455"/>
      <c r="BA9" s="455"/>
      <c r="BB9" s="455"/>
      <c r="BC9" s="455"/>
      <c r="BD9" s="455"/>
      <c r="BE9" s="455"/>
      <c r="BF9" s="455"/>
      <c r="BG9" s="455"/>
      <c r="BH9" s="455"/>
      <c r="BI9" s="455"/>
      <c r="BJ9" s="455"/>
      <c r="BK9" s="455"/>
      <c r="BL9" s="455"/>
      <c r="BM9" s="456"/>
      <c r="BN9" s="420">
        <v>-47168</v>
      </c>
      <c r="BO9" s="421"/>
      <c r="BP9" s="421"/>
      <c r="BQ9" s="421"/>
      <c r="BR9" s="421"/>
      <c r="BS9" s="421"/>
      <c r="BT9" s="421"/>
      <c r="BU9" s="422"/>
      <c r="BV9" s="420">
        <v>99067</v>
      </c>
      <c r="BW9" s="421"/>
      <c r="BX9" s="421"/>
      <c r="BY9" s="421"/>
      <c r="BZ9" s="421"/>
      <c r="CA9" s="421"/>
      <c r="CB9" s="421"/>
      <c r="CC9" s="422"/>
      <c r="CD9" s="423" t="s">
        <v>114</v>
      </c>
      <c r="CE9" s="424"/>
      <c r="CF9" s="424"/>
      <c r="CG9" s="424"/>
      <c r="CH9" s="424"/>
      <c r="CI9" s="424"/>
      <c r="CJ9" s="424"/>
      <c r="CK9" s="424"/>
      <c r="CL9" s="424"/>
      <c r="CM9" s="424"/>
      <c r="CN9" s="424"/>
      <c r="CO9" s="424"/>
      <c r="CP9" s="424"/>
      <c r="CQ9" s="424"/>
      <c r="CR9" s="424"/>
      <c r="CS9" s="425"/>
      <c r="CT9" s="417">
        <v>18.5</v>
      </c>
      <c r="CU9" s="418"/>
      <c r="CV9" s="418"/>
      <c r="CW9" s="418"/>
      <c r="CX9" s="418"/>
      <c r="CY9" s="418"/>
      <c r="CZ9" s="418"/>
      <c r="DA9" s="419"/>
      <c r="DB9" s="417">
        <v>21.8</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115</v>
      </c>
      <c r="M10" s="450"/>
      <c r="N10" s="450"/>
      <c r="O10" s="450"/>
      <c r="P10" s="450"/>
      <c r="Q10" s="451"/>
      <c r="R10" s="471">
        <v>449</v>
      </c>
      <c r="S10" s="472"/>
      <c r="T10" s="472"/>
      <c r="U10" s="472"/>
      <c r="V10" s="473"/>
      <c r="W10" s="408"/>
      <c r="X10" s="409"/>
      <c r="Y10" s="409"/>
      <c r="Z10" s="409"/>
      <c r="AA10" s="409"/>
      <c r="AB10" s="409"/>
      <c r="AC10" s="409"/>
      <c r="AD10" s="409"/>
      <c r="AE10" s="409"/>
      <c r="AF10" s="409"/>
      <c r="AG10" s="409"/>
      <c r="AH10" s="409"/>
      <c r="AI10" s="409"/>
      <c r="AJ10" s="409"/>
      <c r="AK10" s="409"/>
      <c r="AL10" s="412"/>
      <c r="AM10" s="449" t="s">
        <v>116</v>
      </c>
      <c r="AN10" s="450"/>
      <c r="AO10" s="450"/>
      <c r="AP10" s="450"/>
      <c r="AQ10" s="450"/>
      <c r="AR10" s="450"/>
      <c r="AS10" s="450"/>
      <c r="AT10" s="451"/>
      <c r="AU10" s="452" t="s">
        <v>106</v>
      </c>
      <c r="AV10" s="453"/>
      <c r="AW10" s="453"/>
      <c r="AX10" s="453"/>
      <c r="AY10" s="454" t="s">
        <v>117</v>
      </c>
      <c r="AZ10" s="455"/>
      <c r="BA10" s="455"/>
      <c r="BB10" s="455"/>
      <c r="BC10" s="455"/>
      <c r="BD10" s="455"/>
      <c r="BE10" s="455"/>
      <c r="BF10" s="455"/>
      <c r="BG10" s="455"/>
      <c r="BH10" s="455"/>
      <c r="BI10" s="455"/>
      <c r="BJ10" s="455"/>
      <c r="BK10" s="455"/>
      <c r="BL10" s="455"/>
      <c r="BM10" s="456"/>
      <c r="BN10" s="420">
        <v>117006</v>
      </c>
      <c r="BO10" s="421"/>
      <c r="BP10" s="421"/>
      <c r="BQ10" s="421"/>
      <c r="BR10" s="421"/>
      <c r="BS10" s="421"/>
      <c r="BT10" s="421"/>
      <c r="BU10" s="422"/>
      <c r="BV10" s="420">
        <v>4</v>
      </c>
      <c r="BW10" s="421"/>
      <c r="BX10" s="421"/>
      <c r="BY10" s="421"/>
      <c r="BZ10" s="421"/>
      <c r="CA10" s="421"/>
      <c r="CB10" s="421"/>
      <c r="CC10" s="422"/>
      <c r="CD10" s="181" t="s">
        <v>118</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414"/>
      <c r="C11" s="415"/>
      <c r="D11" s="415"/>
      <c r="E11" s="415"/>
      <c r="F11" s="415"/>
      <c r="G11" s="415"/>
      <c r="H11" s="415"/>
      <c r="I11" s="415"/>
      <c r="J11" s="415"/>
      <c r="K11" s="463"/>
      <c r="L11" s="474" t="s">
        <v>119</v>
      </c>
      <c r="M11" s="475"/>
      <c r="N11" s="475"/>
      <c r="O11" s="475"/>
      <c r="P11" s="475"/>
      <c r="Q11" s="476"/>
      <c r="R11" s="477" t="s">
        <v>120</v>
      </c>
      <c r="S11" s="478"/>
      <c r="T11" s="478"/>
      <c r="U11" s="478"/>
      <c r="V11" s="479"/>
      <c r="W11" s="408"/>
      <c r="X11" s="409"/>
      <c r="Y11" s="409"/>
      <c r="Z11" s="409"/>
      <c r="AA11" s="409"/>
      <c r="AB11" s="409"/>
      <c r="AC11" s="409"/>
      <c r="AD11" s="409"/>
      <c r="AE11" s="409"/>
      <c r="AF11" s="409"/>
      <c r="AG11" s="409"/>
      <c r="AH11" s="409"/>
      <c r="AI11" s="409"/>
      <c r="AJ11" s="409"/>
      <c r="AK11" s="409"/>
      <c r="AL11" s="412"/>
      <c r="AM11" s="449" t="s">
        <v>121</v>
      </c>
      <c r="AN11" s="450"/>
      <c r="AO11" s="450"/>
      <c r="AP11" s="450"/>
      <c r="AQ11" s="450"/>
      <c r="AR11" s="450"/>
      <c r="AS11" s="450"/>
      <c r="AT11" s="451"/>
      <c r="AU11" s="452" t="s">
        <v>106</v>
      </c>
      <c r="AV11" s="453"/>
      <c r="AW11" s="453"/>
      <c r="AX11" s="453"/>
      <c r="AY11" s="454" t="s">
        <v>122</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123</v>
      </c>
      <c r="CE11" s="424"/>
      <c r="CF11" s="424"/>
      <c r="CG11" s="424"/>
      <c r="CH11" s="424"/>
      <c r="CI11" s="424"/>
      <c r="CJ11" s="424"/>
      <c r="CK11" s="424"/>
      <c r="CL11" s="424"/>
      <c r="CM11" s="424"/>
      <c r="CN11" s="424"/>
      <c r="CO11" s="424"/>
      <c r="CP11" s="424"/>
      <c r="CQ11" s="424"/>
      <c r="CR11" s="424"/>
      <c r="CS11" s="425"/>
      <c r="CT11" s="460" t="s">
        <v>124</v>
      </c>
      <c r="CU11" s="461"/>
      <c r="CV11" s="461"/>
      <c r="CW11" s="461"/>
      <c r="CX11" s="461"/>
      <c r="CY11" s="461"/>
      <c r="CZ11" s="461"/>
      <c r="DA11" s="462"/>
      <c r="DB11" s="460" t="s">
        <v>124</v>
      </c>
      <c r="DC11" s="461"/>
      <c r="DD11" s="461"/>
      <c r="DE11" s="461"/>
      <c r="DF11" s="461"/>
      <c r="DG11" s="461"/>
      <c r="DH11" s="461"/>
      <c r="DI11" s="462"/>
    </row>
    <row r="12" spans="1:119" ht="18.75" customHeight="1" x14ac:dyDescent="0.2">
      <c r="A12" s="175"/>
      <c r="B12" s="480" t="s">
        <v>125</v>
      </c>
      <c r="C12" s="481"/>
      <c r="D12" s="481"/>
      <c r="E12" s="481"/>
      <c r="F12" s="481"/>
      <c r="G12" s="481"/>
      <c r="H12" s="481"/>
      <c r="I12" s="481"/>
      <c r="J12" s="481"/>
      <c r="K12" s="482"/>
      <c r="L12" s="489" t="s">
        <v>126</v>
      </c>
      <c r="M12" s="490"/>
      <c r="N12" s="490"/>
      <c r="O12" s="490"/>
      <c r="P12" s="490"/>
      <c r="Q12" s="491"/>
      <c r="R12" s="492">
        <v>334</v>
      </c>
      <c r="S12" s="493"/>
      <c r="T12" s="493"/>
      <c r="U12" s="493"/>
      <c r="V12" s="494"/>
      <c r="W12" s="495" t="s">
        <v>1</v>
      </c>
      <c r="X12" s="453"/>
      <c r="Y12" s="453"/>
      <c r="Z12" s="453"/>
      <c r="AA12" s="453"/>
      <c r="AB12" s="496"/>
      <c r="AC12" s="497" t="s">
        <v>127</v>
      </c>
      <c r="AD12" s="498"/>
      <c r="AE12" s="498"/>
      <c r="AF12" s="498"/>
      <c r="AG12" s="499"/>
      <c r="AH12" s="497" t="s">
        <v>128</v>
      </c>
      <c r="AI12" s="498"/>
      <c r="AJ12" s="498"/>
      <c r="AK12" s="498"/>
      <c r="AL12" s="500"/>
      <c r="AM12" s="449" t="s">
        <v>129</v>
      </c>
      <c r="AN12" s="450"/>
      <c r="AO12" s="450"/>
      <c r="AP12" s="450"/>
      <c r="AQ12" s="450"/>
      <c r="AR12" s="450"/>
      <c r="AS12" s="450"/>
      <c r="AT12" s="451"/>
      <c r="AU12" s="452" t="s">
        <v>92</v>
      </c>
      <c r="AV12" s="453"/>
      <c r="AW12" s="453"/>
      <c r="AX12" s="453"/>
      <c r="AY12" s="454" t="s">
        <v>130</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131</v>
      </c>
      <c r="CE12" s="424"/>
      <c r="CF12" s="424"/>
      <c r="CG12" s="424"/>
      <c r="CH12" s="424"/>
      <c r="CI12" s="424"/>
      <c r="CJ12" s="424"/>
      <c r="CK12" s="424"/>
      <c r="CL12" s="424"/>
      <c r="CM12" s="424"/>
      <c r="CN12" s="424"/>
      <c r="CO12" s="424"/>
      <c r="CP12" s="424"/>
      <c r="CQ12" s="424"/>
      <c r="CR12" s="424"/>
      <c r="CS12" s="425"/>
      <c r="CT12" s="460" t="s">
        <v>124</v>
      </c>
      <c r="CU12" s="461"/>
      <c r="CV12" s="461"/>
      <c r="CW12" s="461"/>
      <c r="CX12" s="461"/>
      <c r="CY12" s="461"/>
      <c r="CZ12" s="461"/>
      <c r="DA12" s="462"/>
      <c r="DB12" s="460" t="s">
        <v>124</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90"/>
      <c r="M13" s="511" t="s">
        <v>132</v>
      </c>
      <c r="N13" s="512"/>
      <c r="O13" s="512"/>
      <c r="P13" s="512"/>
      <c r="Q13" s="513"/>
      <c r="R13" s="504">
        <v>326</v>
      </c>
      <c r="S13" s="505"/>
      <c r="T13" s="505"/>
      <c r="U13" s="505"/>
      <c r="V13" s="506"/>
      <c r="W13" s="436" t="s">
        <v>133</v>
      </c>
      <c r="X13" s="437"/>
      <c r="Y13" s="437"/>
      <c r="Z13" s="437"/>
      <c r="AA13" s="437"/>
      <c r="AB13" s="427"/>
      <c r="AC13" s="471">
        <v>31</v>
      </c>
      <c r="AD13" s="472"/>
      <c r="AE13" s="472"/>
      <c r="AF13" s="472"/>
      <c r="AG13" s="514"/>
      <c r="AH13" s="471">
        <v>27</v>
      </c>
      <c r="AI13" s="472"/>
      <c r="AJ13" s="472"/>
      <c r="AK13" s="472"/>
      <c r="AL13" s="473"/>
      <c r="AM13" s="449" t="s">
        <v>134</v>
      </c>
      <c r="AN13" s="450"/>
      <c r="AO13" s="450"/>
      <c r="AP13" s="450"/>
      <c r="AQ13" s="450"/>
      <c r="AR13" s="450"/>
      <c r="AS13" s="450"/>
      <c r="AT13" s="451"/>
      <c r="AU13" s="452" t="s">
        <v>106</v>
      </c>
      <c r="AV13" s="453"/>
      <c r="AW13" s="453"/>
      <c r="AX13" s="453"/>
      <c r="AY13" s="454" t="s">
        <v>135</v>
      </c>
      <c r="AZ13" s="455"/>
      <c r="BA13" s="455"/>
      <c r="BB13" s="455"/>
      <c r="BC13" s="455"/>
      <c r="BD13" s="455"/>
      <c r="BE13" s="455"/>
      <c r="BF13" s="455"/>
      <c r="BG13" s="455"/>
      <c r="BH13" s="455"/>
      <c r="BI13" s="455"/>
      <c r="BJ13" s="455"/>
      <c r="BK13" s="455"/>
      <c r="BL13" s="455"/>
      <c r="BM13" s="456"/>
      <c r="BN13" s="420">
        <v>69838</v>
      </c>
      <c r="BO13" s="421"/>
      <c r="BP13" s="421"/>
      <c r="BQ13" s="421"/>
      <c r="BR13" s="421"/>
      <c r="BS13" s="421"/>
      <c r="BT13" s="421"/>
      <c r="BU13" s="422"/>
      <c r="BV13" s="420">
        <v>99071</v>
      </c>
      <c r="BW13" s="421"/>
      <c r="BX13" s="421"/>
      <c r="BY13" s="421"/>
      <c r="BZ13" s="421"/>
      <c r="CA13" s="421"/>
      <c r="CB13" s="421"/>
      <c r="CC13" s="422"/>
      <c r="CD13" s="423" t="s">
        <v>136</v>
      </c>
      <c r="CE13" s="424"/>
      <c r="CF13" s="424"/>
      <c r="CG13" s="424"/>
      <c r="CH13" s="424"/>
      <c r="CI13" s="424"/>
      <c r="CJ13" s="424"/>
      <c r="CK13" s="424"/>
      <c r="CL13" s="424"/>
      <c r="CM13" s="424"/>
      <c r="CN13" s="424"/>
      <c r="CO13" s="424"/>
      <c r="CP13" s="424"/>
      <c r="CQ13" s="424"/>
      <c r="CR13" s="424"/>
      <c r="CS13" s="425"/>
      <c r="CT13" s="417">
        <v>10.5</v>
      </c>
      <c r="CU13" s="418"/>
      <c r="CV13" s="418"/>
      <c r="CW13" s="418"/>
      <c r="CX13" s="418"/>
      <c r="CY13" s="418"/>
      <c r="CZ13" s="418"/>
      <c r="DA13" s="419"/>
      <c r="DB13" s="417">
        <v>11.2</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137</v>
      </c>
      <c r="M14" s="502"/>
      <c r="N14" s="502"/>
      <c r="O14" s="502"/>
      <c r="P14" s="502"/>
      <c r="Q14" s="503"/>
      <c r="R14" s="504">
        <v>336</v>
      </c>
      <c r="S14" s="505"/>
      <c r="T14" s="505"/>
      <c r="U14" s="505"/>
      <c r="V14" s="506"/>
      <c r="W14" s="410"/>
      <c r="X14" s="411"/>
      <c r="Y14" s="411"/>
      <c r="Z14" s="411"/>
      <c r="AA14" s="411"/>
      <c r="AB14" s="400"/>
      <c r="AC14" s="507">
        <v>18.100000000000001</v>
      </c>
      <c r="AD14" s="508"/>
      <c r="AE14" s="508"/>
      <c r="AF14" s="508"/>
      <c r="AG14" s="509"/>
      <c r="AH14" s="507">
        <v>13.4</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138</v>
      </c>
      <c r="CE14" s="516"/>
      <c r="CF14" s="516"/>
      <c r="CG14" s="516"/>
      <c r="CH14" s="516"/>
      <c r="CI14" s="516"/>
      <c r="CJ14" s="516"/>
      <c r="CK14" s="516"/>
      <c r="CL14" s="516"/>
      <c r="CM14" s="516"/>
      <c r="CN14" s="516"/>
      <c r="CO14" s="516"/>
      <c r="CP14" s="516"/>
      <c r="CQ14" s="516"/>
      <c r="CR14" s="516"/>
      <c r="CS14" s="517"/>
      <c r="CT14" s="518" t="s">
        <v>124</v>
      </c>
      <c r="CU14" s="519"/>
      <c r="CV14" s="519"/>
      <c r="CW14" s="519"/>
      <c r="CX14" s="519"/>
      <c r="CY14" s="519"/>
      <c r="CZ14" s="519"/>
      <c r="DA14" s="520"/>
      <c r="DB14" s="518" t="s">
        <v>124</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90"/>
      <c r="M15" s="511" t="s">
        <v>132</v>
      </c>
      <c r="N15" s="512"/>
      <c r="O15" s="512"/>
      <c r="P15" s="512"/>
      <c r="Q15" s="513"/>
      <c r="R15" s="504">
        <v>330</v>
      </c>
      <c r="S15" s="505"/>
      <c r="T15" s="505"/>
      <c r="U15" s="505"/>
      <c r="V15" s="506"/>
      <c r="W15" s="436" t="s">
        <v>139</v>
      </c>
      <c r="X15" s="437"/>
      <c r="Y15" s="437"/>
      <c r="Z15" s="437"/>
      <c r="AA15" s="437"/>
      <c r="AB15" s="427"/>
      <c r="AC15" s="471">
        <v>35</v>
      </c>
      <c r="AD15" s="472"/>
      <c r="AE15" s="472"/>
      <c r="AF15" s="472"/>
      <c r="AG15" s="514"/>
      <c r="AH15" s="471">
        <v>49</v>
      </c>
      <c r="AI15" s="472"/>
      <c r="AJ15" s="472"/>
      <c r="AK15" s="472"/>
      <c r="AL15" s="473"/>
      <c r="AM15" s="449"/>
      <c r="AN15" s="450"/>
      <c r="AO15" s="450"/>
      <c r="AP15" s="450"/>
      <c r="AQ15" s="450"/>
      <c r="AR15" s="450"/>
      <c r="AS15" s="450"/>
      <c r="AT15" s="451"/>
      <c r="AU15" s="452"/>
      <c r="AV15" s="453"/>
      <c r="AW15" s="453"/>
      <c r="AX15" s="453"/>
      <c r="AY15" s="380" t="s">
        <v>140</v>
      </c>
      <c r="AZ15" s="381"/>
      <c r="BA15" s="381"/>
      <c r="BB15" s="381"/>
      <c r="BC15" s="381"/>
      <c r="BD15" s="381"/>
      <c r="BE15" s="381"/>
      <c r="BF15" s="381"/>
      <c r="BG15" s="381"/>
      <c r="BH15" s="381"/>
      <c r="BI15" s="381"/>
      <c r="BJ15" s="381"/>
      <c r="BK15" s="381"/>
      <c r="BL15" s="381"/>
      <c r="BM15" s="382"/>
      <c r="BN15" s="383">
        <v>111255</v>
      </c>
      <c r="BO15" s="384"/>
      <c r="BP15" s="384"/>
      <c r="BQ15" s="384"/>
      <c r="BR15" s="384"/>
      <c r="BS15" s="384"/>
      <c r="BT15" s="384"/>
      <c r="BU15" s="385"/>
      <c r="BV15" s="383">
        <v>111743</v>
      </c>
      <c r="BW15" s="384"/>
      <c r="BX15" s="384"/>
      <c r="BY15" s="384"/>
      <c r="BZ15" s="384"/>
      <c r="CA15" s="384"/>
      <c r="CB15" s="384"/>
      <c r="CC15" s="385"/>
      <c r="CD15" s="521" t="s">
        <v>141</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83"/>
      <c r="C16" s="484"/>
      <c r="D16" s="484"/>
      <c r="E16" s="484"/>
      <c r="F16" s="484"/>
      <c r="G16" s="484"/>
      <c r="H16" s="484"/>
      <c r="I16" s="484"/>
      <c r="J16" s="484"/>
      <c r="K16" s="485"/>
      <c r="L16" s="501" t="s">
        <v>142</v>
      </c>
      <c r="M16" s="524"/>
      <c r="N16" s="524"/>
      <c r="O16" s="524"/>
      <c r="P16" s="524"/>
      <c r="Q16" s="525"/>
      <c r="R16" s="526" t="s">
        <v>143</v>
      </c>
      <c r="S16" s="527"/>
      <c r="T16" s="527"/>
      <c r="U16" s="527"/>
      <c r="V16" s="528"/>
      <c r="W16" s="410"/>
      <c r="X16" s="411"/>
      <c r="Y16" s="411"/>
      <c r="Z16" s="411"/>
      <c r="AA16" s="411"/>
      <c r="AB16" s="400"/>
      <c r="AC16" s="507">
        <v>20.5</v>
      </c>
      <c r="AD16" s="508"/>
      <c r="AE16" s="508"/>
      <c r="AF16" s="508"/>
      <c r="AG16" s="509"/>
      <c r="AH16" s="507">
        <v>24.4</v>
      </c>
      <c r="AI16" s="508"/>
      <c r="AJ16" s="508"/>
      <c r="AK16" s="508"/>
      <c r="AL16" s="510"/>
      <c r="AM16" s="449"/>
      <c r="AN16" s="450"/>
      <c r="AO16" s="450"/>
      <c r="AP16" s="450"/>
      <c r="AQ16" s="450"/>
      <c r="AR16" s="450"/>
      <c r="AS16" s="450"/>
      <c r="AT16" s="451"/>
      <c r="AU16" s="452"/>
      <c r="AV16" s="453"/>
      <c r="AW16" s="453"/>
      <c r="AX16" s="453"/>
      <c r="AY16" s="454" t="s">
        <v>144</v>
      </c>
      <c r="AZ16" s="455"/>
      <c r="BA16" s="455"/>
      <c r="BB16" s="455"/>
      <c r="BC16" s="455"/>
      <c r="BD16" s="455"/>
      <c r="BE16" s="455"/>
      <c r="BF16" s="455"/>
      <c r="BG16" s="455"/>
      <c r="BH16" s="455"/>
      <c r="BI16" s="455"/>
      <c r="BJ16" s="455"/>
      <c r="BK16" s="455"/>
      <c r="BL16" s="455"/>
      <c r="BM16" s="456"/>
      <c r="BN16" s="420">
        <v>880776</v>
      </c>
      <c r="BO16" s="421"/>
      <c r="BP16" s="421"/>
      <c r="BQ16" s="421"/>
      <c r="BR16" s="421"/>
      <c r="BS16" s="421"/>
      <c r="BT16" s="421"/>
      <c r="BU16" s="422"/>
      <c r="BV16" s="420">
        <v>895810</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94"/>
      <c r="M17" s="531" t="s">
        <v>145</v>
      </c>
      <c r="N17" s="532"/>
      <c r="O17" s="532"/>
      <c r="P17" s="532"/>
      <c r="Q17" s="533"/>
      <c r="R17" s="526" t="s">
        <v>146</v>
      </c>
      <c r="S17" s="527"/>
      <c r="T17" s="527"/>
      <c r="U17" s="527"/>
      <c r="V17" s="528"/>
      <c r="W17" s="436" t="s">
        <v>147</v>
      </c>
      <c r="X17" s="437"/>
      <c r="Y17" s="437"/>
      <c r="Z17" s="437"/>
      <c r="AA17" s="437"/>
      <c r="AB17" s="427"/>
      <c r="AC17" s="471">
        <v>105</v>
      </c>
      <c r="AD17" s="472"/>
      <c r="AE17" s="472"/>
      <c r="AF17" s="472"/>
      <c r="AG17" s="514"/>
      <c r="AH17" s="471">
        <v>125</v>
      </c>
      <c r="AI17" s="472"/>
      <c r="AJ17" s="472"/>
      <c r="AK17" s="472"/>
      <c r="AL17" s="473"/>
      <c r="AM17" s="449"/>
      <c r="AN17" s="450"/>
      <c r="AO17" s="450"/>
      <c r="AP17" s="450"/>
      <c r="AQ17" s="450"/>
      <c r="AR17" s="450"/>
      <c r="AS17" s="450"/>
      <c r="AT17" s="451"/>
      <c r="AU17" s="452"/>
      <c r="AV17" s="453"/>
      <c r="AW17" s="453"/>
      <c r="AX17" s="453"/>
      <c r="AY17" s="454" t="s">
        <v>148</v>
      </c>
      <c r="AZ17" s="455"/>
      <c r="BA17" s="455"/>
      <c r="BB17" s="455"/>
      <c r="BC17" s="455"/>
      <c r="BD17" s="455"/>
      <c r="BE17" s="455"/>
      <c r="BF17" s="455"/>
      <c r="BG17" s="455"/>
      <c r="BH17" s="455"/>
      <c r="BI17" s="455"/>
      <c r="BJ17" s="455"/>
      <c r="BK17" s="455"/>
      <c r="BL17" s="455"/>
      <c r="BM17" s="456"/>
      <c r="BN17" s="420">
        <v>128405</v>
      </c>
      <c r="BO17" s="421"/>
      <c r="BP17" s="421"/>
      <c r="BQ17" s="421"/>
      <c r="BR17" s="421"/>
      <c r="BS17" s="421"/>
      <c r="BT17" s="421"/>
      <c r="BU17" s="422"/>
      <c r="BV17" s="420">
        <v>129055</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149</v>
      </c>
      <c r="C18" s="463"/>
      <c r="D18" s="463"/>
      <c r="E18" s="543"/>
      <c r="F18" s="543"/>
      <c r="G18" s="543"/>
      <c r="H18" s="543"/>
      <c r="I18" s="543"/>
      <c r="J18" s="543"/>
      <c r="K18" s="543"/>
      <c r="L18" s="544">
        <v>154.9</v>
      </c>
      <c r="M18" s="544"/>
      <c r="N18" s="544"/>
      <c r="O18" s="544"/>
      <c r="P18" s="544"/>
      <c r="Q18" s="544"/>
      <c r="R18" s="545"/>
      <c r="S18" s="545"/>
      <c r="T18" s="545"/>
      <c r="U18" s="545"/>
      <c r="V18" s="546"/>
      <c r="W18" s="438"/>
      <c r="X18" s="439"/>
      <c r="Y18" s="439"/>
      <c r="Z18" s="439"/>
      <c r="AA18" s="439"/>
      <c r="AB18" s="430"/>
      <c r="AC18" s="547">
        <v>61.4</v>
      </c>
      <c r="AD18" s="548"/>
      <c r="AE18" s="548"/>
      <c r="AF18" s="548"/>
      <c r="AG18" s="549"/>
      <c r="AH18" s="547">
        <v>62.2</v>
      </c>
      <c r="AI18" s="548"/>
      <c r="AJ18" s="548"/>
      <c r="AK18" s="548"/>
      <c r="AL18" s="550"/>
      <c r="AM18" s="449"/>
      <c r="AN18" s="450"/>
      <c r="AO18" s="450"/>
      <c r="AP18" s="450"/>
      <c r="AQ18" s="450"/>
      <c r="AR18" s="450"/>
      <c r="AS18" s="450"/>
      <c r="AT18" s="451"/>
      <c r="AU18" s="452"/>
      <c r="AV18" s="453"/>
      <c r="AW18" s="453"/>
      <c r="AX18" s="453"/>
      <c r="AY18" s="454" t="s">
        <v>150</v>
      </c>
      <c r="AZ18" s="455"/>
      <c r="BA18" s="455"/>
      <c r="BB18" s="455"/>
      <c r="BC18" s="455"/>
      <c r="BD18" s="455"/>
      <c r="BE18" s="455"/>
      <c r="BF18" s="455"/>
      <c r="BG18" s="455"/>
      <c r="BH18" s="455"/>
      <c r="BI18" s="455"/>
      <c r="BJ18" s="455"/>
      <c r="BK18" s="455"/>
      <c r="BL18" s="455"/>
      <c r="BM18" s="456"/>
      <c r="BN18" s="420">
        <v>760300</v>
      </c>
      <c r="BO18" s="421"/>
      <c r="BP18" s="421"/>
      <c r="BQ18" s="421"/>
      <c r="BR18" s="421"/>
      <c r="BS18" s="421"/>
      <c r="BT18" s="421"/>
      <c r="BU18" s="422"/>
      <c r="BV18" s="420">
        <v>782047</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151</v>
      </c>
      <c r="C19" s="463"/>
      <c r="D19" s="463"/>
      <c r="E19" s="543"/>
      <c r="F19" s="543"/>
      <c r="G19" s="543"/>
      <c r="H19" s="543"/>
      <c r="I19" s="543"/>
      <c r="J19" s="543"/>
      <c r="K19" s="543"/>
      <c r="L19" s="551">
        <v>2</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152</v>
      </c>
      <c r="AZ19" s="455"/>
      <c r="BA19" s="455"/>
      <c r="BB19" s="455"/>
      <c r="BC19" s="455"/>
      <c r="BD19" s="455"/>
      <c r="BE19" s="455"/>
      <c r="BF19" s="455"/>
      <c r="BG19" s="455"/>
      <c r="BH19" s="455"/>
      <c r="BI19" s="455"/>
      <c r="BJ19" s="455"/>
      <c r="BK19" s="455"/>
      <c r="BL19" s="455"/>
      <c r="BM19" s="456"/>
      <c r="BN19" s="420">
        <v>1304999</v>
      </c>
      <c r="BO19" s="421"/>
      <c r="BP19" s="421"/>
      <c r="BQ19" s="421"/>
      <c r="BR19" s="421"/>
      <c r="BS19" s="421"/>
      <c r="BT19" s="421"/>
      <c r="BU19" s="422"/>
      <c r="BV19" s="420">
        <v>1226340</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153</v>
      </c>
      <c r="C20" s="463"/>
      <c r="D20" s="463"/>
      <c r="E20" s="543"/>
      <c r="F20" s="543"/>
      <c r="G20" s="543"/>
      <c r="H20" s="543"/>
      <c r="I20" s="543"/>
      <c r="J20" s="543"/>
      <c r="K20" s="543"/>
      <c r="L20" s="551">
        <v>204</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154</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155</v>
      </c>
      <c r="C22" s="564"/>
      <c r="D22" s="565"/>
      <c r="E22" s="432" t="s">
        <v>1</v>
      </c>
      <c r="F22" s="437"/>
      <c r="G22" s="437"/>
      <c r="H22" s="437"/>
      <c r="I22" s="437"/>
      <c r="J22" s="437"/>
      <c r="K22" s="427"/>
      <c r="L22" s="432" t="s">
        <v>156</v>
      </c>
      <c r="M22" s="437"/>
      <c r="N22" s="437"/>
      <c r="O22" s="437"/>
      <c r="P22" s="427"/>
      <c r="Q22" s="595" t="s">
        <v>157</v>
      </c>
      <c r="R22" s="596"/>
      <c r="S22" s="596"/>
      <c r="T22" s="596"/>
      <c r="U22" s="596"/>
      <c r="V22" s="597"/>
      <c r="W22" s="563" t="s">
        <v>158</v>
      </c>
      <c r="X22" s="564"/>
      <c r="Y22" s="565"/>
      <c r="Z22" s="432" t="s">
        <v>1</v>
      </c>
      <c r="AA22" s="437"/>
      <c r="AB22" s="437"/>
      <c r="AC22" s="437"/>
      <c r="AD22" s="437"/>
      <c r="AE22" s="437"/>
      <c r="AF22" s="437"/>
      <c r="AG22" s="427"/>
      <c r="AH22" s="601" t="s">
        <v>159</v>
      </c>
      <c r="AI22" s="437"/>
      <c r="AJ22" s="437"/>
      <c r="AK22" s="437"/>
      <c r="AL22" s="427"/>
      <c r="AM22" s="601" t="s">
        <v>160</v>
      </c>
      <c r="AN22" s="602"/>
      <c r="AO22" s="602"/>
      <c r="AP22" s="602"/>
      <c r="AQ22" s="602"/>
      <c r="AR22" s="603"/>
      <c r="AS22" s="595" t="s">
        <v>157</v>
      </c>
      <c r="AT22" s="596"/>
      <c r="AU22" s="596"/>
      <c r="AV22" s="596"/>
      <c r="AW22" s="596"/>
      <c r="AX22" s="607"/>
      <c r="AY22" s="380" t="s">
        <v>161</v>
      </c>
      <c r="AZ22" s="381"/>
      <c r="BA22" s="381"/>
      <c r="BB22" s="381"/>
      <c r="BC22" s="381"/>
      <c r="BD22" s="381"/>
      <c r="BE22" s="381"/>
      <c r="BF22" s="381"/>
      <c r="BG22" s="381"/>
      <c r="BH22" s="381"/>
      <c r="BI22" s="381"/>
      <c r="BJ22" s="381"/>
      <c r="BK22" s="381"/>
      <c r="BL22" s="381"/>
      <c r="BM22" s="382"/>
      <c r="BN22" s="383">
        <v>1707255</v>
      </c>
      <c r="BO22" s="384"/>
      <c r="BP22" s="384"/>
      <c r="BQ22" s="384"/>
      <c r="BR22" s="384"/>
      <c r="BS22" s="384"/>
      <c r="BT22" s="384"/>
      <c r="BU22" s="385"/>
      <c r="BV22" s="383">
        <v>1793249</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162</v>
      </c>
      <c r="AZ23" s="455"/>
      <c r="BA23" s="455"/>
      <c r="BB23" s="455"/>
      <c r="BC23" s="455"/>
      <c r="BD23" s="455"/>
      <c r="BE23" s="455"/>
      <c r="BF23" s="455"/>
      <c r="BG23" s="455"/>
      <c r="BH23" s="455"/>
      <c r="BI23" s="455"/>
      <c r="BJ23" s="455"/>
      <c r="BK23" s="455"/>
      <c r="BL23" s="455"/>
      <c r="BM23" s="456"/>
      <c r="BN23" s="420">
        <v>1648793</v>
      </c>
      <c r="BO23" s="421"/>
      <c r="BP23" s="421"/>
      <c r="BQ23" s="421"/>
      <c r="BR23" s="421"/>
      <c r="BS23" s="421"/>
      <c r="BT23" s="421"/>
      <c r="BU23" s="422"/>
      <c r="BV23" s="420">
        <v>1718842</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163</v>
      </c>
      <c r="F24" s="450"/>
      <c r="G24" s="450"/>
      <c r="H24" s="450"/>
      <c r="I24" s="450"/>
      <c r="J24" s="450"/>
      <c r="K24" s="451"/>
      <c r="L24" s="471">
        <v>1</v>
      </c>
      <c r="M24" s="472"/>
      <c r="N24" s="472"/>
      <c r="O24" s="472"/>
      <c r="P24" s="514"/>
      <c r="Q24" s="471">
        <v>6000</v>
      </c>
      <c r="R24" s="472"/>
      <c r="S24" s="472"/>
      <c r="T24" s="472"/>
      <c r="U24" s="472"/>
      <c r="V24" s="514"/>
      <c r="W24" s="566"/>
      <c r="X24" s="567"/>
      <c r="Y24" s="568"/>
      <c r="Z24" s="470" t="s">
        <v>164</v>
      </c>
      <c r="AA24" s="450"/>
      <c r="AB24" s="450"/>
      <c r="AC24" s="450"/>
      <c r="AD24" s="450"/>
      <c r="AE24" s="450"/>
      <c r="AF24" s="450"/>
      <c r="AG24" s="451"/>
      <c r="AH24" s="471">
        <v>26</v>
      </c>
      <c r="AI24" s="472"/>
      <c r="AJ24" s="472"/>
      <c r="AK24" s="472"/>
      <c r="AL24" s="514"/>
      <c r="AM24" s="471">
        <v>70616</v>
      </c>
      <c r="AN24" s="472"/>
      <c r="AO24" s="472"/>
      <c r="AP24" s="472"/>
      <c r="AQ24" s="472"/>
      <c r="AR24" s="514"/>
      <c r="AS24" s="471">
        <v>2716</v>
      </c>
      <c r="AT24" s="472"/>
      <c r="AU24" s="472"/>
      <c r="AV24" s="472"/>
      <c r="AW24" s="472"/>
      <c r="AX24" s="473"/>
      <c r="AY24" s="536" t="s">
        <v>165</v>
      </c>
      <c r="AZ24" s="537"/>
      <c r="BA24" s="537"/>
      <c r="BB24" s="537"/>
      <c r="BC24" s="537"/>
      <c r="BD24" s="537"/>
      <c r="BE24" s="537"/>
      <c r="BF24" s="537"/>
      <c r="BG24" s="537"/>
      <c r="BH24" s="537"/>
      <c r="BI24" s="537"/>
      <c r="BJ24" s="537"/>
      <c r="BK24" s="537"/>
      <c r="BL24" s="537"/>
      <c r="BM24" s="538"/>
      <c r="BN24" s="420">
        <v>1315113</v>
      </c>
      <c r="BO24" s="421"/>
      <c r="BP24" s="421"/>
      <c r="BQ24" s="421"/>
      <c r="BR24" s="421"/>
      <c r="BS24" s="421"/>
      <c r="BT24" s="421"/>
      <c r="BU24" s="422"/>
      <c r="BV24" s="420">
        <v>1353654</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166</v>
      </c>
      <c r="F25" s="450"/>
      <c r="G25" s="450"/>
      <c r="H25" s="450"/>
      <c r="I25" s="450"/>
      <c r="J25" s="450"/>
      <c r="K25" s="451"/>
      <c r="L25" s="471">
        <v>1</v>
      </c>
      <c r="M25" s="472"/>
      <c r="N25" s="472"/>
      <c r="O25" s="472"/>
      <c r="P25" s="514"/>
      <c r="Q25" s="471">
        <v>5300</v>
      </c>
      <c r="R25" s="472"/>
      <c r="S25" s="472"/>
      <c r="T25" s="472"/>
      <c r="U25" s="472"/>
      <c r="V25" s="514"/>
      <c r="W25" s="566"/>
      <c r="X25" s="567"/>
      <c r="Y25" s="568"/>
      <c r="Z25" s="470" t="s">
        <v>167</v>
      </c>
      <c r="AA25" s="450"/>
      <c r="AB25" s="450"/>
      <c r="AC25" s="450"/>
      <c r="AD25" s="450"/>
      <c r="AE25" s="450"/>
      <c r="AF25" s="450"/>
      <c r="AG25" s="451"/>
      <c r="AH25" s="471" t="s">
        <v>124</v>
      </c>
      <c r="AI25" s="472"/>
      <c r="AJ25" s="472"/>
      <c r="AK25" s="472"/>
      <c r="AL25" s="514"/>
      <c r="AM25" s="471" t="s">
        <v>124</v>
      </c>
      <c r="AN25" s="472"/>
      <c r="AO25" s="472"/>
      <c r="AP25" s="472"/>
      <c r="AQ25" s="472"/>
      <c r="AR25" s="514"/>
      <c r="AS25" s="471" t="s">
        <v>124</v>
      </c>
      <c r="AT25" s="472"/>
      <c r="AU25" s="472"/>
      <c r="AV25" s="472"/>
      <c r="AW25" s="472"/>
      <c r="AX25" s="473"/>
      <c r="AY25" s="380" t="s">
        <v>168</v>
      </c>
      <c r="AZ25" s="381"/>
      <c r="BA25" s="381"/>
      <c r="BB25" s="381"/>
      <c r="BC25" s="381"/>
      <c r="BD25" s="381"/>
      <c r="BE25" s="381"/>
      <c r="BF25" s="381"/>
      <c r="BG25" s="381"/>
      <c r="BH25" s="381"/>
      <c r="BI25" s="381"/>
      <c r="BJ25" s="381"/>
      <c r="BK25" s="381"/>
      <c r="BL25" s="381"/>
      <c r="BM25" s="382"/>
      <c r="BN25" s="383" t="s">
        <v>124</v>
      </c>
      <c r="BO25" s="384"/>
      <c r="BP25" s="384"/>
      <c r="BQ25" s="384"/>
      <c r="BR25" s="384"/>
      <c r="BS25" s="384"/>
      <c r="BT25" s="384"/>
      <c r="BU25" s="385"/>
      <c r="BV25" s="383" t="s">
        <v>124</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169</v>
      </c>
      <c r="F26" s="450"/>
      <c r="G26" s="450"/>
      <c r="H26" s="450"/>
      <c r="I26" s="450"/>
      <c r="J26" s="450"/>
      <c r="K26" s="451"/>
      <c r="L26" s="471">
        <v>1</v>
      </c>
      <c r="M26" s="472"/>
      <c r="N26" s="472"/>
      <c r="O26" s="472"/>
      <c r="P26" s="514"/>
      <c r="Q26" s="471">
        <v>4900</v>
      </c>
      <c r="R26" s="472"/>
      <c r="S26" s="472"/>
      <c r="T26" s="472"/>
      <c r="U26" s="472"/>
      <c r="V26" s="514"/>
      <c r="W26" s="566"/>
      <c r="X26" s="567"/>
      <c r="Y26" s="568"/>
      <c r="Z26" s="470" t="s">
        <v>170</v>
      </c>
      <c r="AA26" s="572"/>
      <c r="AB26" s="572"/>
      <c r="AC26" s="572"/>
      <c r="AD26" s="572"/>
      <c r="AE26" s="572"/>
      <c r="AF26" s="572"/>
      <c r="AG26" s="573"/>
      <c r="AH26" s="471" t="s">
        <v>124</v>
      </c>
      <c r="AI26" s="472"/>
      <c r="AJ26" s="472"/>
      <c r="AK26" s="472"/>
      <c r="AL26" s="514"/>
      <c r="AM26" s="471" t="s">
        <v>124</v>
      </c>
      <c r="AN26" s="472"/>
      <c r="AO26" s="472"/>
      <c r="AP26" s="472"/>
      <c r="AQ26" s="472"/>
      <c r="AR26" s="514"/>
      <c r="AS26" s="471" t="s">
        <v>124</v>
      </c>
      <c r="AT26" s="472"/>
      <c r="AU26" s="472"/>
      <c r="AV26" s="472"/>
      <c r="AW26" s="472"/>
      <c r="AX26" s="473"/>
      <c r="AY26" s="423" t="s">
        <v>171</v>
      </c>
      <c r="AZ26" s="424"/>
      <c r="BA26" s="424"/>
      <c r="BB26" s="424"/>
      <c r="BC26" s="424"/>
      <c r="BD26" s="424"/>
      <c r="BE26" s="424"/>
      <c r="BF26" s="424"/>
      <c r="BG26" s="424"/>
      <c r="BH26" s="424"/>
      <c r="BI26" s="424"/>
      <c r="BJ26" s="424"/>
      <c r="BK26" s="424"/>
      <c r="BL26" s="424"/>
      <c r="BM26" s="425"/>
      <c r="BN26" s="420" t="s">
        <v>124</v>
      </c>
      <c r="BO26" s="421"/>
      <c r="BP26" s="421"/>
      <c r="BQ26" s="421"/>
      <c r="BR26" s="421"/>
      <c r="BS26" s="421"/>
      <c r="BT26" s="421"/>
      <c r="BU26" s="422"/>
      <c r="BV26" s="420" t="s">
        <v>124</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172</v>
      </c>
      <c r="F27" s="450"/>
      <c r="G27" s="450"/>
      <c r="H27" s="450"/>
      <c r="I27" s="450"/>
      <c r="J27" s="450"/>
      <c r="K27" s="451"/>
      <c r="L27" s="471">
        <v>1</v>
      </c>
      <c r="M27" s="472"/>
      <c r="N27" s="472"/>
      <c r="O27" s="472"/>
      <c r="P27" s="514"/>
      <c r="Q27" s="471">
        <v>2100</v>
      </c>
      <c r="R27" s="472"/>
      <c r="S27" s="472"/>
      <c r="T27" s="472"/>
      <c r="U27" s="472"/>
      <c r="V27" s="514"/>
      <c r="W27" s="566"/>
      <c r="X27" s="567"/>
      <c r="Y27" s="568"/>
      <c r="Z27" s="470" t="s">
        <v>173</v>
      </c>
      <c r="AA27" s="450"/>
      <c r="AB27" s="450"/>
      <c r="AC27" s="450"/>
      <c r="AD27" s="450"/>
      <c r="AE27" s="450"/>
      <c r="AF27" s="450"/>
      <c r="AG27" s="451"/>
      <c r="AH27" s="471" t="s">
        <v>124</v>
      </c>
      <c r="AI27" s="472"/>
      <c r="AJ27" s="472"/>
      <c r="AK27" s="472"/>
      <c r="AL27" s="514"/>
      <c r="AM27" s="471" t="s">
        <v>124</v>
      </c>
      <c r="AN27" s="472"/>
      <c r="AO27" s="472"/>
      <c r="AP27" s="472"/>
      <c r="AQ27" s="472"/>
      <c r="AR27" s="514"/>
      <c r="AS27" s="471" t="s">
        <v>124</v>
      </c>
      <c r="AT27" s="472"/>
      <c r="AU27" s="472"/>
      <c r="AV27" s="472"/>
      <c r="AW27" s="472"/>
      <c r="AX27" s="473"/>
      <c r="AY27" s="515" t="s">
        <v>174</v>
      </c>
      <c r="AZ27" s="516"/>
      <c r="BA27" s="516"/>
      <c r="BB27" s="516"/>
      <c r="BC27" s="516"/>
      <c r="BD27" s="516"/>
      <c r="BE27" s="516"/>
      <c r="BF27" s="516"/>
      <c r="BG27" s="516"/>
      <c r="BH27" s="516"/>
      <c r="BI27" s="516"/>
      <c r="BJ27" s="516"/>
      <c r="BK27" s="516"/>
      <c r="BL27" s="516"/>
      <c r="BM27" s="517"/>
      <c r="BN27" s="539">
        <v>25366</v>
      </c>
      <c r="BO27" s="540"/>
      <c r="BP27" s="540"/>
      <c r="BQ27" s="540"/>
      <c r="BR27" s="540"/>
      <c r="BS27" s="540"/>
      <c r="BT27" s="540"/>
      <c r="BU27" s="541"/>
      <c r="BV27" s="539">
        <v>25366</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175</v>
      </c>
      <c r="F28" s="450"/>
      <c r="G28" s="450"/>
      <c r="H28" s="450"/>
      <c r="I28" s="450"/>
      <c r="J28" s="450"/>
      <c r="K28" s="451"/>
      <c r="L28" s="471">
        <v>1</v>
      </c>
      <c r="M28" s="472"/>
      <c r="N28" s="472"/>
      <c r="O28" s="472"/>
      <c r="P28" s="514"/>
      <c r="Q28" s="471">
        <v>1900</v>
      </c>
      <c r="R28" s="472"/>
      <c r="S28" s="472"/>
      <c r="T28" s="472"/>
      <c r="U28" s="472"/>
      <c r="V28" s="514"/>
      <c r="W28" s="566"/>
      <c r="X28" s="567"/>
      <c r="Y28" s="568"/>
      <c r="Z28" s="470" t="s">
        <v>176</v>
      </c>
      <c r="AA28" s="450"/>
      <c r="AB28" s="450"/>
      <c r="AC28" s="450"/>
      <c r="AD28" s="450"/>
      <c r="AE28" s="450"/>
      <c r="AF28" s="450"/>
      <c r="AG28" s="451"/>
      <c r="AH28" s="471" t="s">
        <v>124</v>
      </c>
      <c r="AI28" s="472"/>
      <c r="AJ28" s="472"/>
      <c r="AK28" s="472"/>
      <c r="AL28" s="514"/>
      <c r="AM28" s="471" t="s">
        <v>124</v>
      </c>
      <c r="AN28" s="472"/>
      <c r="AO28" s="472"/>
      <c r="AP28" s="472"/>
      <c r="AQ28" s="472"/>
      <c r="AR28" s="514"/>
      <c r="AS28" s="471" t="s">
        <v>124</v>
      </c>
      <c r="AT28" s="472"/>
      <c r="AU28" s="472"/>
      <c r="AV28" s="472"/>
      <c r="AW28" s="472"/>
      <c r="AX28" s="473"/>
      <c r="AY28" s="574" t="s">
        <v>177</v>
      </c>
      <c r="AZ28" s="575"/>
      <c r="BA28" s="575"/>
      <c r="BB28" s="576"/>
      <c r="BC28" s="380" t="s">
        <v>46</v>
      </c>
      <c r="BD28" s="381"/>
      <c r="BE28" s="381"/>
      <c r="BF28" s="381"/>
      <c r="BG28" s="381"/>
      <c r="BH28" s="381"/>
      <c r="BI28" s="381"/>
      <c r="BJ28" s="381"/>
      <c r="BK28" s="381"/>
      <c r="BL28" s="381"/>
      <c r="BM28" s="382"/>
      <c r="BN28" s="383">
        <v>748797</v>
      </c>
      <c r="BO28" s="384"/>
      <c r="BP28" s="384"/>
      <c r="BQ28" s="384"/>
      <c r="BR28" s="384"/>
      <c r="BS28" s="384"/>
      <c r="BT28" s="384"/>
      <c r="BU28" s="385"/>
      <c r="BV28" s="383">
        <v>631791</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178</v>
      </c>
      <c r="F29" s="450"/>
      <c r="G29" s="450"/>
      <c r="H29" s="450"/>
      <c r="I29" s="450"/>
      <c r="J29" s="450"/>
      <c r="K29" s="451"/>
      <c r="L29" s="471">
        <v>5</v>
      </c>
      <c r="M29" s="472"/>
      <c r="N29" s="472"/>
      <c r="O29" s="472"/>
      <c r="P29" s="514"/>
      <c r="Q29" s="471">
        <v>1700</v>
      </c>
      <c r="R29" s="472"/>
      <c r="S29" s="472"/>
      <c r="T29" s="472"/>
      <c r="U29" s="472"/>
      <c r="V29" s="514"/>
      <c r="W29" s="569"/>
      <c r="X29" s="570"/>
      <c r="Y29" s="571"/>
      <c r="Z29" s="470" t="s">
        <v>179</v>
      </c>
      <c r="AA29" s="450"/>
      <c r="AB29" s="450"/>
      <c r="AC29" s="450"/>
      <c r="AD29" s="450"/>
      <c r="AE29" s="450"/>
      <c r="AF29" s="450"/>
      <c r="AG29" s="451"/>
      <c r="AH29" s="471">
        <v>26</v>
      </c>
      <c r="AI29" s="472"/>
      <c r="AJ29" s="472"/>
      <c r="AK29" s="472"/>
      <c r="AL29" s="514"/>
      <c r="AM29" s="471">
        <v>70616</v>
      </c>
      <c r="AN29" s="472"/>
      <c r="AO29" s="472"/>
      <c r="AP29" s="472"/>
      <c r="AQ29" s="472"/>
      <c r="AR29" s="514"/>
      <c r="AS29" s="471">
        <v>2716</v>
      </c>
      <c r="AT29" s="472"/>
      <c r="AU29" s="472"/>
      <c r="AV29" s="472"/>
      <c r="AW29" s="472"/>
      <c r="AX29" s="473"/>
      <c r="AY29" s="577"/>
      <c r="AZ29" s="578"/>
      <c r="BA29" s="578"/>
      <c r="BB29" s="579"/>
      <c r="BC29" s="454" t="s">
        <v>180</v>
      </c>
      <c r="BD29" s="455"/>
      <c r="BE29" s="455"/>
      <c r="BF29" s="455"/>
      <c r="BG29" s="455"/>
      <c r="BH29" s="455"/>
      <c r="BI29" s="455"/>
      <c r="BJ29" s="455"/>
      <c r="BK29" s="455"/>
      <c r="BL29" s="455"/>
      <c r="BM29" s="456"/>
      <c r="BN29" s="420">
        <v>171863</v>
      </c>
      <c r="BO29" s="421"/>
      <c r="BP29" s="421"/>
      <c r="BQ29" s="421"/>
      <c r="BR29" s="421"/>
      <c r="BS29" s="421"/>
      <c r="BT29" s="421"/>
      <c r="BU29" s="422"/>
      <c r="BV29" s="420">
        <v>171862</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181</v>
      </c>
      <c r="X30" s="588"/>
      <c r="Y30" s="588"/>
      <c r="Z30" s="588"/>
      <c r="AA30" s="588"/>
      <c r="AB30" s="588"/>
      <c r="AC30" s="588"/>
      <c r="AD30" s="588"/>
      <c r="AE30" s="588"/>
      <c r="AF30" s="588"/>
      <c r="AG30" s="589"/>
      <c r="AH30" s="547">
        <v>92.2</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139634</v>
      </c>
      <c r="BO30" s="540"/>
      <c r="BP30" s="540"/>
      <c r="BQ30" s="540"/>
      <c r="BR30" s="540"/>
      <c r="BS30" s="540"/>
      <c r="BT30" s="540"/>
      <c r="BU30" s="541"/>
      <c r="BV30" s="539">
        <v>129297</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83" t="s">
        <v>182</v>
      </c>
      <c r="D32" s="583"/>
      <c r="E32" s="583"/>
      <c r="F32" s="583"/>
      <c r="G32" s="583"/>
      <c r="H32" s="583"/>
      <c r="I32" s="583"/>
      <c r="J32" s="583"/>
      <c r="K32" s="583"/>
      <c r="L32" s="583"/>
      <c r="M32" s="583"/>
      <c r="N32" s="583"/>
      <c r="O32" s="583"/>
      <c r="P32" s="583"/>
      <c r="Q32" s="583"/>
      <c r="R32" s="583"/>
      <c r="S32" s="583"/>
      <c r="U32" s="424" t="s">
        <v>183</v>
      </c>
      <c r="V32" s="424"/>
      <c r="W32" s="424"/>
      <c r="X32" s="424"/>
      <c r="Y32" s="424"/>
      <c r="Z32" s="424"/>
      <c r="AA32" s="424"/>
      <c r="AB32" s="424"/>
      <c r="AC32" s="424"/>
      <c r="AD32" s="424"/>
      <c r="AE32" s="424"/>
      <c r="AF32" s="424"/>
      <c r="AG32" s="424"/>
      <c r="AH32" s="424"/>
      <c r="AI32" s="424"/>
      <c r="AJ32" s="424"/>
      <c r="AK32" s="424"/>
      <c r="AM32" s="424" t="s">
        <v>184</v>
      </c>
      <c r="AN32" s="424"/>
      <c r="AO32" s="424"/>
      <c r="AP32" s="424"/>
      <c r="AQ32" s="424"/>
      <c r="AR32" s="424"/>
      <c r="AS32" s="424"/>
      <c r="AT32" s="424"/>
      <c r="AU32" s="424"/>
      <c r="AV32" s="424"/>
      <c r="AW32" s="424"/>
      <c r="AX32" s="424"/>
      <c r="AY32" s="424"/>
      <c r="AZ32" s="424"/>
      <c r="BA32" s="424"/>
      <c r="BB32" s="424"/>
      <c r="BC32" s="424"/>
      <c r="BE32" s="424" t="s">
        <v>185</v>
      </c>
      <c r="BF32" s="424"/>
      <c r="BG32" s="424"/>
      <c r="BH32" s="424"/>
      <c r="BI32" s="424"/>
      <c r="BJ32" s="424"/>
      <c r="BK32" s="424"/>
      <c r="BL32" s="424"/>
      <c r="BM32" s="424"/>
      <c r="BN32" s="424"/>
      <c r="BO32" s="424"/>
      <c r="BP32" s="424"/>
      <c r="BQ32" s="424"/>
      <c r="BR32" s="424"/>
      <c r="BS32" s="424"/>
      <c r="BT32" s="424"/>
      <c r="BU32" s="424"/>
      <c r="BW32" s="424" t="s">
        <v>186</v>
      </c>
      <c r="BX32" s="424"/>
      <c r="BY32" s="424"/>
      <c r="BZ32" s="424"/>
      <c r="CA32" s="424"/>
      <c r="CB32" s="424"/>
      <c r="CC32" s="424"/>
      <c r="CD32" s="424"/>
      <c r="CE32" s="424"/>
      <c r="CF32" s="424"/>
      <c r="CG32" s="424"/>
      <c r="CH32" s="424"/>
      <c r="CI32" s="424"/>
      <c r="CJ32" s="424"/>
      <c r="CK32" s="424"/>
      <c r="CL32" s="424"/>
      <c r="CM32" s="424"/>
      <c r="CO32" s="424" t="s">
        <v>187</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2">
      <c r="A33" s="175"/>
      <c r="B33" s="202"/>
      <c r="C33" s="444" t="s">
        <v>188</v>
      </c>
      <c r="D33" s="444"/>
      <c r="E33" s="409" t="s">
        <v>189</v>
      </c>
      <c r="F33" s="409"/>
      <c r="G33" s="409"/>
      <c r="H33" s="409"/>
      <c r="I33" s="409"/>
      <c r="J33" s="409"/>
      <c r="K33" s="409"/>
      <c r="L33" s="409"/>
      <c r="M33" s="409"/>
      <c r="N33" s="409"/>
      <c r="O33" s="409"/>
      <c r="P33" s="409"/>
      <c r="Q33" s="409"/>
      <c r="R33" s="409"/>
      <c r="S33" s="409"/>
      <c r="T33" s="179"/>
      <c r="U33" s="444" t="s">
        <v>188</v>
      </c>
      <c r="V33" s="444"/>
      <c r="W33" s="409" t="s">
        <v>189</v>
      </c>
      <c r="X33" s="409"/>
      <c r="Y33" s="409"/>
      <c r="Z33" s="409"/>
      <c r="AA33" s="409"/>
      <c r="AB33" s="409"/>
      <c r="AC33" s="409"/>
      <c r="AD33" s="409"/>
      <c r="AE33" s="409"/>
      <c r="AF33" s="409"/>
      <c r="AG33" s="409"/>
      <c r="AH33" s="409"/>
      <c r="AI33" s="409"/>
      <c r="AJ33" s="409"/>
      <c r="AK33" s="409"/>
      <c r="AL33" s="179"/>
      <c r="AM33" s="444" t="s">
        <v>188</v>
      </c>
      <c r="AN33" s="444"/>
      <c r="AO33" s="409" t="s">
        <v>189</v>
      </c>
      <c r="AP33" s="409"/>
      <c r="AQ33" s="409"/>
      <c r="AR33" s="409"/>
      <c r="AS33" s="409"/>
      <c r="AT33" s="409"/>
      <c r="AU33" s="409"/>
      <c r="AV33" s="409"/>
      <c r="AW33" s="409"/>
      <c r="AX33" s="409"/>
      <c r="AY33" s="409"/>
      <c r="AZ33" s="409"/>
      <c r="BA33" s="409"/>
      <c r="BB33" s="409"/>
      <c r="BC33" s="409"/>
      <c r="BD33" s="185"/>
      <c r="BE33" s="409" t="s">
        <v>190</v>
      </c>
      <c r="BF33" s="409"/>
      <c r="BG33" s="409" t="s">
        <v>191</v>
      </c>
      <c r="BH33" s="409"/>
      <c r="BI33" s="409"/>
      <c r="BJ33" s="409"/>
      <c r="BK33" s="409"/>
      <c r="BL33" s="409"/>
      <c r="BM33" s="409"/>
      <c r="BN33" s="409"/>
      <c r="BO33" s="409"/>
      <c r="BP33" s="409"/>
      <c r="BQ33" s="409"/>
      <c r="BR33" s="409"/>
      <c r="BS33" s="409"/>
      <c r="BT33" s="409"/>
      <c r="BU33" s="409"/>
      <c r="BV33" s="185"/>
      <c r="BW33" s="444" t="s">
        <v>190</v>
      </c>
      <c r="BX33" s="444"/>
      <c r="BY33" s="409" t="s">
        <v>192</v>
      </c>
      <c r="BZ33" s="409"/>
      <c r="CA33" s="409"/>
      <c r="CB33" s="409"/>
      <c r="CC33" s="409"/>
      <c r="CD33" s="409"/>
      <c r="CE33" s="409"/>
      <c r="CF33" s="409"/>
      <c r="CG33" s="409"/>
      <c r="CH33" s="409"/>
      <c r="CI33" s="409"/>
      <c r="CJ33" s="409"/>
      <c r="CK33" s="409"/>
      <c r="CL33" s="409"/>
      <c r="CM33" s="409"/>
      <c r="CN33" s="179"/>
      <c r="CO33" s="444" t="s">
        <v>188</v>
      </c>
      <c r="CP33" s="444"/>
      <c r="CQ33" s="409" t="s">
        <v>193</v>
      </c>
      <c r="CR33" s="409"/>
      <c r="CS33" s="409"/>
      <c r="CT33" s="409"/>
      <c r="CU33" s="409"/>
      <c r="CV33" s="409"/>
      <c r="CW33" s="409"/>
      <c r="CX33" s="409"/>
      <c r="CY33" s="409"/>
      <c r="CZ33" s="409"/>
      <c r="DA33" s="409"/>
      <c r="DB33" s="409"/>
      <c r="DC33" s="409"/>
      <c r="DD33" s="409"/>
      <c r="DE33" s="409"/>
      <c r="DF33" s="179"/>
      <c r="DG33" s="609" t="s">
        <v>194</v>
      </c>
      <c r="DH33" s="609"/>
      <c r="DI33" s="180"/>
    </row>
    <row r="34" spans="1:113" ht="32.25" customHeight="1" x14ac:dyDescent="0.2">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国民健康保険事業（事業勘定）</v>
      </c>
      <c r="X34" s="611"/>
      <c r="Y34" s="611"/>
      <c r="Z34" s="611"/>
      <c r="AA34" s="611"/>
      <c r="AB34" s="611"/>
      <c r="AC34" s="611"/>
      <c r="AD34" s="611"/>
      <c r="AE34" s="611"/>
      <c r="AF34" s="611"/>
      <c r="AG34" s="611"/>
      <c r="AH34" s="611"/>
      <c r="AI34" s="611"/>
      <c r="AJ34" s="611"/>
      <c r="AK34" s="611"/>
      <c r="AL34" s="175"/>
      <c r="AM34" s="610" t="str">
        <f>IF(AO34="","",MAX(C34:D43,U34:V43)+1)</f>
        <v/>
      </c>
      <c r="AN34" s="610"/>
      <c r="AO34" s="611"/>
      <c r="AP34" s="611"/>
      <c r="AQ34" s="611"/>
      <c r="AR34" s="611"/>
      <c r="AS34" s="611"/>
      <c r="AT34" s="611"/>
      <c r="AU34" s="611"/>
      <c r="AV34" s="611"/>
      <c r="AW34" s="611"/>
      <c r="AX34" s="611"/>
      <c r="AY34" s="611"/>
      <c r="AZ34" s="611"/>
      <c r="BA34" s="611"/>
      <c r="BB34" s="611"/>
      <c r="BC34" s="611"/>
      <c r="BD34" s="175"/>
      <c r="BE34" s="610">
        <f>IF(BG34="","",MAX(C34:D43,U34:V43,AM34:AN43)+1)</f>
        <v>7</v>
      </c>
      <c r="BF34" s="610"/>
      <c r="BG34" s="611" t="str">
        <f>IF('各会計、関係団体の財政状況及び健全化判断比率'!B32="","",'各会計、関係団体の財政状況及び健全化判断比率'!B32)</f>
        <v>簡易水道事業</v>
      </c>
      <c r="BH34" s="611"/>
      <c r="BI34" s="611"/>
      <c r="BJ34" s="611"/>
      <c r="BK34" s="611"/>
      <c r="BL34" s="611"/>
      <c r="BM34" s="611"/>
      <c r="BN34" s="611"/>
      <c r="BO34" s="611"/>
      <c r="BP34" s="611"/>
      <c r="BQ34" s="611"/>
      <c r="BR34" s="611"/>
      <c r="BS34" s="611"/>
      <c r="BT34" s="611"/>
      <c r="BU34" s="611"/>
      <c r="BV34" s="175"/>
      <c r="BW34" s="610" t="str">
        <f>IF(BY34="","",MAX(C34:D43,U34:V43,AM34:AN43,BE34:BF43)+1)</f>
        <v/>
      </c>
      <c r="BX34" s="610"/>
      <c r="BY34" s="611" t="str">
        <f>IF('各会計、関係団体の財政状況及び健全化判断比率'!B68="","",'各会計、関係団体の財政状況及び健全化判断比率'!B68)</f>
        <v/>
      </c>
      <c r="BZ34" s="611"/>
      <c r="CA34" s="611"/>
      <c r="CB34" s="611"/>
      <c r="CC34" s="611"/>
      <c r="CD34" s="611"/>
      <c r="CE34" s="611"/>
      <c r="CF34" s="611"/>
      <c r="CG34" s="611"/>
      <c r="CH34" s="611"/>
      <c r="CI34" s="611"/>
      <c r="CJ34" s="611"/>
      <c r="CK34" s="611"/>
      <c r="CL34" s="611"/>
      <c r="CM34" s="611"/>
      <c r="CN34" s="175"/>
      <c r="CO34" s="610" t="str">
        <f>IF(CQ34="","",MAX(C34:D43,U34:V43,AM34:AN43,BE34:BF43,BW34:BX43)+1)</f>
        <v/>
      </c>
      <c r="CP34" s="610"/>
      <c r="CQ34" s="611" t="str">
        <f>IF('各会計、関係団体の財政状況及び健全化判断比率'!BS7="","",'各会計、関係団体の財政状況及び健全化判断比率'!BS7)</f>
        <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2">
      <c r="A35" s="175"/>
      <c r="B35" s="202"/>
      <c r="C35" s="610">
        <f>IF(E35="","",C34+1)</f>
        <v>2</v>
      </c>
      <c r="D35" s="610"/>
      <c r="E35" s="611" t="str">
        <f>IF('各会計、関係団体の財政状況及び健全化判断比率'!B8="","",'各会計、関係団体の財政状況及び健全化判断比率'!B8)</f>
        <v>代替バス</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国民健康保険事業（直診勘定）</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f t="shared" ref="BE35:BE43" si="1">IF(BG35="","",BE34+1)</f>
        <v>8</v>
      </c>
      <c r="BF35" s="610"/>
      <c r="BG35" s="611" t="str">
        <f>IF('各会計、関係団体の財政状況及び健全化判断比率'!B33="","",'各会計、関係団体の財政状況及び健全化判断比率'!B33)</f>
        <v>温泉事業</v>
      </c>
      <c r="BH35" s="611"/>
      <c r="BI35" s="611"/>
      <c r="BJ35" s="611"/>
      <c r="BK35" s="611"/>
      <c r="BL35" s="611"/>
      <c r="BM35" s="611"/>
      <c r="BN35" s="611"/>
      <c r="BO35" s="611"/>
      <c r="BP35" s="611"/>
      <c r="BQ35" s="611"/>
      <c r="BR35" s="611"/>
      <c r="BS35" s="611"/>
      <c r="BT35" s="611"/>
      <c r="BU35" s="611"/>
      <c r="BV35" s="175"/>
      <c r="BW35" s="610" t="str">
        <f t="shared" ref="BW35:BW43" si="2">IF(BY35="","",BW34+1)</f>
        <v/>
      </c>
      <c r="BX35" s="610"/>
      <c r="BY35" s="611" t="str">
        <f>IF('各会計、関係団体の財政状況及び健全化判断比率'!B69="","",'各会計、関係団体の財政状況及び健全化判断比率'!B69)</f>
        <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2">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介護保険事業</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t="str">
        <f t="shared" si="2"/>
        <v/>
      </c>
      <c r="BX36" s="610"/>
      <c r="BY36" s="611" t="str">
        <f>IF('各会計、関係団体の財政状況及び健全化判断比率'!B70="","",'各会計、関係団体の財政状況及び健全化判断比率'!B70)</f>
        <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2">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6</v>
      </c>
      <c r="V37" s="610"/>
      <c r="W37" s="611" t="str">
        <f>IF('各会計、関係団体の財政状況及び健全化判断比率'!B31="","",'各会計、関係団体の財政状況及び健全化判断比率'!B31)</f>
        <v>後期高齢者医療事業</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t="str">
        <f t="shared" si="2"/>
        <v/>
      </c>
      <c r="BX37" s="610"/>
      <c r="BY37" s="611" t="str">
        <f>IF('各会計、関係団体の財政状況及び健全化判断比率'!B71="","",'各会計、関係団体の財政状況及び健全化判断比率'!B71)</f>
        <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2">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t="str">
        <f t="shared" si="2"/>
        <v/>
      </c>
      <c r="BX38" s="610"/>
      <c r="BY38" s="611" t="str">
        <f>IF('各会計、関係団体の財政状況及び健全化判断比率'!B72="","",'各会計、関係団体の財政状況及び健全化判断比率'!B72)</f>
        <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2">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t="str">
        <f t="shared" si="2"/>
        <v/>
      </c>
      <c r="BX39" s="610"/>
      <c r="BY39" s="611" t="str">
        <f>IF('各会計、関係団体の財政状況及び健全化判断比率'!B73="","",'各会計、関係団体の財政状況及び健全化判断比率'!B73)</f>
        <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2">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2">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2">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2">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195</v>
      </c>
      <c r="E46" s="613" t="s">
        <v>196</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197</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198</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199</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200</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201</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202</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203</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Z1Sp/jvobtO2tQ3ynQilNvIpGGTAVdsuRHggydewYBXE/xAHagMMFuJFAF/H0qY6slbAuc3VFzYPfzloI5BRfw==" saltValue="n5tmK+sOwt+BH35yObsyq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orientation="portrait"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62" t="s">
        <v>536</v>
      </c>
      <c r="D34" s="1162"/>
      <c r="E34" s="1163"/>
      <c r="F34" s="32">
        <v>3.3</v>
      </c>
      <c r="G34" s="33">
        <v>3.48</v>
      </c>
      <c r="H34" s="33">
        <v>11.23</v>
      </c>
      <c r="I34" s="33">
        <v>21.86</v>
      </c>
      <c r="J34" s="34">
        <v>18.87</v>
      </c>
      <c r="K34" s="22"/>
      <c r="L34" s="22"/>
      <c r="M34" s="22"/>
      <c r="N34" s="22"/>
      <c r="O34" s="22"/>
      <c r="P34" s="22"/>
    </row>
    <row r="35" spans="1:16" ht="39" customHeight="1" x14ac:dyDescent="0.2">
      <c r="A35" s="22"/>
      <c r="B35" s="35"/>
      <c r="C35" s="1158" t="s">
        <v>537</v>
      </c>
      <c r="D35" s="1158"/>
      <c r="E35" s="1159"/>
      <c r="F35" s="36">
        <v>0.27</v>
      </c>
      <c r="G35" s="37">
        <v>0.41</v>
      </c>
      <c r="H35" s="37">
        <v>0.72</v>
      </c>
      <c r="I35" s="37">
        <v>1.19</v>
      </c>
      <c r="J35" s="38">
        <v>1.01</v>
      </c>
      <c r="K35" s="22"/>
      <c r="L35" s="22"/>
      <c r="M35" s="22"/>
      <c r="N35" s="22"/>
      <c r="O35" s="22"/>
      <c r="P35" s="22"/>
    </row>
    <row r="36" spans="1:16" ht="39" customHeight="1" x14ac:dyDescent="0.2">
      <c r="A36" s="22"/>
      <c r="B36" s="35"/>
      <c r="C36" s="1158" t="s">
        <v>538</v>
      </c>
      <c r="D36" s="1158"/>
      <c r="E36" s="1159"/>
      <c r="F36" s="36">
        <v>0.02</v>
      </c>
      <c r="G36" s="37">
        <v>0.01</v>
      </c>
      <c r="H36" s="37">
        <v>0.02</v>
      </c>
      <c r="I36" s="37">
        <v>0.82</v>
      </c>
      <c r="J36" s="38">
        <v>0.6</v>
      </c>
      <c r="K36" s="22"/>
      <c r="L36" s="22"/>
      <c r="M36" s="22"/>
      <c r="N36" s="22"/>
      <c r="O36" s="22"/>
      <c r="P36" s="22"/>
    </row>
    <row r="37" spans="1:16" ht="39" customHeight="1" x14ac:dyDescent="0.2">
      <c r="A37" s="22"/>
      <c r="B37" s="35"/>
      <c r="C37" s="1158" t="s">
        <v>539</v>
      </c>
      <c r="D37" s="1158"/>
      <c r="E37" s="1159"/>
      <c r="F37" s="36">
        <v>0.11</v>
      </c>
      <c r="G37" s="37">
        <v>0.33</v>
      </c>
      <c r="H37" s="37">
        <v>0.28999999999999998</v>
      </c>
      <c r="I37" s="37">
        <v>1.5</v>
      </c>
      <c r="J37" s="38">
        <v>0.34</v>
      </c>
      <c r="K37" s="22"/>
      <c r="L37" s="22"/>
      <c r="M37" s="22"/>
      <c r="N37" s="22"/>
      <c r="O37" s="22"/>
      <c r="P37" s="22"/>
    </row>
    <row r="38" spans="1:16" ht="39" customHeight="1" x14ac:dyDescent="0.2">
      <c r="A38" s="22"/>
      <c r="B38" s="35"/>
      <c r="C38" s="1158" t="s">
        <v>540</v>
      </c>
      <c r="D38" s="1158"/>
      <c r="E38" s="1159"/>
      <c r="F38" s="36">
        <v>0.02</v>
      </c>
      <c r="G38" s="37">
        <v>0.78</v>
      </c>
      <c r="H38" s="37">
        <v>0.24</v>
      </c>
      <c r="I38" s="37">
        <v>0.02</v>
      </c>
      <c r="J38" s="38">
        <v>0.02</v>
      </c>
      <c r="K38" s="22"/>
      <c r="L38" s="22"/>
      <c r="M38" s="22"/>
      <c r="N38" s="22"/>
      <c r="O38" s="22"/>
      <c r="P38" s="22"/>
    </row>
    <row r="39" spans="1:16" ht="39" customHeight="1" x14ac:dyDescent="0.2">
      <c r="A39" s="22"/>
      <c r="B39" s="35"/>
      <c r="C39" s="1158" t="s">
        <v>541</v>
      </c>
      <c r="D39" s="1158"/>
      <c r="E39" s="1159"/>
      <c r="F39" s="36">
        <v>0.01</v>
      </c>
      <c r="G39" s="37">
        <v>0</v>
      </c>
      <c r="H39" s="37">
        <v>0</v>
      </c>
      <c r="I39" s="37">
        <v>0</v>
      </c>
      <c r="J39" s="38">
        <v>0.01</v>
      </c>
      <c r="K39" s="22"/>
      <c r="L39" s="22"/>
      <c r="M39" s="22"/>
      <c r="N39" s="22"/>
      <c r="O39" s="22"/>
      <c r="P39" s="22"/>
    </row>
    <row r="40" spans="1:16" ht="39" customHeight="1" x14ac:dyDescent="0.2">
      <c r="A40" s="22"/>
      <c r="B40" s="35"/>
      <c r="C40" s="1158" t="s">
        <v>542</v>
      </c>
      <c r="D40" s="1158"/>
      <c r="E40" s="1159"/>
      <c r="F40" s="36">
        <v>7.0000000000000007E-2</v>
      </c>
      <c r="G40" s="37">
        <v>7.0000000000000007E-2</v>
      </c>
      <c r="H40" s="37">
        <v>0.06</v>
      </c>
      <c r="I40" s="37">
        <v>7.0000000000000007E-2</v>
      </c>
      <c r="J40" s="38">
        <v>0</v>
      </c>
      <c r="K40" s="22"/>
      <c r="L40" s="22"/>
      <c r="M40" s="22"/>
      <c r="N40" s="22"/>
      <c r="O40" s="22"/>
      <c r="P40" s="22"/>
    </row>
    <row r="41" spans="1:16" ht="39" customHeight="1" x14ac:dyDescent="0.2">
      <c r="A41" s="22"/>
      <c r="B41" s="35"/>
      <c r="C41" s="1158" t="s">
        <v>543</v>
      </c>
      <c r="D41" s="1158"/>
      <c r="E41" s="1159"/>
      <c r="F41" s="36">
        <v>0</v>
      </c>
      <c r="G41" s="37">
        <v>0</v>
      </c>
      <c r="H41" s="37">
        <v>0</v>
      </c>
      <c r="I41" s="37">
        <v>0</v>
      </c>
      <c r="J41" s="38">
        <v>0</v>
      </c>
      <c r="K41" s="22"/>
      <c r="L41" s="22"/>
      <c r="M41" s="22"/>
      <c r="N41" s="22"/>
      <c r="O41" s="22"/>
      <c r="P41" s="22"/>
    </row>
    <row r="42" spans="1:16" ht="39" customHeight="1" x14ac:dyDescent="0.2">
      <c r="A42" s="22"/>
      <c r="B42" s="39"/>
      <c r="C42" s="1158" t="s">
        <v>544</v>
      </c>
      <c r="D42" s="1158"/>
      <c r="E42" s="1159"/>
      <c r="F42" s="36" t="s">
        <v>490</v>
      </c>
      <c r="G42" s="37" t="s">
        <v>490</v>
      </c>
      <c r="H42" s="37" t="s">
        <v>490</v>
      </c>
      <c r="I42" s="37" t="s">
        <v>490</v>
      </c>
      <c r="J42" s="38" t="s">
        <v>490</v>
      </c>
      <c r="K42" s="22"/>
      <c r="L42" s="22"/>
      <c r="M42" s="22"/>
      <c r="N42" s="22"/>
      <c r="O42" s="22"/>
      <c r="P42" s="22"/>
    </row>
    <row r="43" spans="1:16" ht="39" customHeight="1" thickBot="1" x14ac:dyDescent="0.25">
      <c r="A43" s="22"/>
      <c r="B43" s="40"/>
      <c r="C43" s="1160" t="s">
        <v>545</v>
      </c>
      <c r="D43" s="1160"/>
      <c r="E43" s="1161"/>
      <c r="F43" s="41" t="s">
        <v>490</v>
      </c>
      <c r="G43" s="42" t="s">
        <v>490</v>
      </c>
      <c r="H43" s="42" t="s">
        <v>490</v>
      </c>
      <c r="I43" s="42" t="s">
        <v>490</v>
      </c>
      <c r="J43" s="43" t="s">
        <v>490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3X/sorS6qoNSVXlf3DADeF2F53ToPWEyNMGjwTs4cEBrAyUGPTHlvgwdp88RSeRxoeNDDoTvOiiqPUNH7bBSdA==" saltValue="X4HUmbRQ4Rq9e7Mo9MIYq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282</v>
      </c>
      <c r="L45" s="58">
        <v>277</v>
      </c>
      <c r="M45" s="58">
        <v>270</v>
      </c>
      <c r="N45" s="58">
        <v>269</v>
      </c>
      <c r="O45" s="59">
        <v>243</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490</v>
      </c>
      <c r="L46" s="62" t="s">
        <v>490</v>
      </c>
      <c r="M46" s="62" t="s">
        <v>490</v>
      </c>
      <c r="N46" s="62" t="s">
        <v>490</v>
      </c>
      <c r="O46" s="63" t="s">
        <v>490</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490</v>
      </c>
      <c r="L47" s="62" t="s">
        <v>490</v>
      </c>
      <c r="M47" s="62" t="s">
        <v>490</v>
      </c>
      <c r="N47" s="62" t="s">
        <v>490</v>
      </c>
      <c r="O47" s="63" t="s">
        <v>490</v>
      </c>
      <c r="P47" s="46"/>
      <c r="Q47" s="46"/>
      <c r="R47" s="46"/>
      <c r="S47" s="46"/>
      <c r="T47" s="46"/>
      <c r="U47" s="46"/>
    </row>
    <row r="48" spans="1:21" ht="30.75" customHeight="1" x14ac:dyDescent="0.2">
      <c r="A48" s="46"/>
      <c r="B48" s="1166"/>
      <c r="C48" s="1167"/>
      <c r="D48" s="60"/>
      <c r="E48" s="1172" t="s">
        <v>13</v>
      </c>
      <c r="F48" s="1172"/>
      <c r="G48" s="1172"/>
      <c r="H48" s="1172"/>
      <c r="I48" s="1172"/>
      <c r="J48" s="1173"/>
      <c r="K48" s="61">
        <v>10</v>
      </c>
      <c r="L48" s="62">
        <v>10</v>
      </c>
      <c r="M48" s="62">
        <v>10</v>
      </c>
      <c r="N48" s="62">
        <v>12</v>
      </c>
      <c r="O48" s="63">
        <v>17</v>
      </c>
      <c r="P48" s="46"/>
      <c r="Q48" s="46"/>
      <c r="R48" s="46"/>
      <c r="S48" s="46"/>
      <c r="T48" s="46"/>
      <c r="U48" s="46"/>
    </row>
    <row r="49" spans="1:21" ht="30.75" customHeight="1" x14ac:dyDescent="0.2">
      <c r="A49" s="46"/>
      <c r="B49" s="1166"/>
      <c r="C49" s="1167"/>
      <c r="D49" s="60"/>
      <c r="E49" s="1172" t="s">
        <v>14</v>
      </c>
      <c r="F49" s="1172"/>
      <c r="G49" s="1172"/>
      <c r="H49" s="1172"/>
      <c r="I49" s="1172"/>
      <c r="J49" s="1173"/>
      <c r="K49" s="61">
        <v>13</v>
      </c>
      <c r="L49" s="62">
        <v>13</v>
      </c>
      <c r="M49" s="62">
        <v>9</v>
      </c>
      <c r="N49" s="62">
        <v>4</v>
      </c>
      <c r="O49" s="63">
        <v>5</v>
      </c>
      <c r="P49" s="46"/>
      <c r="Q49" s="46"/>
      <c r="R49" s="46"/>
      <c r="S49" s="46"/>
      <c r="T49" s="46"/>
      <c r="U49" s="46"/>
    </row>
    <row r="50" spans="1:21" ht="30.75" customHeight="1" x14ac:dyDescent="0.2">
      <c r="A50" s="46"/>
      <c r="B50" s="1166"/>
      <c r="C50" s="1167"/>
      <c r="D50" s="60"/>
      <c r="E50" s="1172" t="s">
        <v>15</v>
      </c>
      <c r="F50" s="1172"/>
      <c r="G50" s="1172"/>
      <c r="H50" s="1172"/>
      <c r="I50" s="1172"/>
      <c r="J50" s="1173"/>
      <c r="K50" s="61" t="s">
        <v>490</v>
      </c>
      <c r="L50" s="62" t="s">
        <v>490</v>
      </c>
      <c r="M50" s="62" t="s">
        <v>490</v>
      </c>
      <c r="N50" s="62" t="s">
        <v>490</v>
      </c>
      <c r="O50" s="63" t="s">
        <v>490</v>
      </c>
      <c r="P50" s="46"/>
      <c r="Q50" s="46"/>
      <c r="R50" s="46"/>
      <c r="S50" s="46"/>
      <c r="T50" s="46"/>
      <c r="U50" s="46"/>
    </row>
    <row r="51" spans="1:21" ht="30.75" customHeight="1" x14ac:dyDescent="0.2">
      <c r="A51" s="46"/>
      <c r="B51" s="1168"/>
      <c r="C51" s="1169"/>
      <c r="D51" s="64"/>
      <c r="E51" s="1172" t="s">
        <v>16</v>
      </c>
      <c r="F51" s="1172"/>
      <c r="G51" s="1172"/>
      <c r="H51" s="1172"/>
      <c r="I51" s="1172"/>
      <c r="J51" s="1173"/>
      <c r="K51" s="61" t="s">
        <v>490</v>
      </c>
      <c r="L51" s="62" t="s">
        <v>490</v>
      </c>
      <c r="M51" s="62" t="s">
        <v>490</v>
      </c>
      <c r="N51" s="62" t="s">
        <v>490</v>
      </c>
      <c r="O51" s="63" t="s">
        <v>490</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224</v>
      </c>
      <c r="L52" s="62">
        <v>227</v>
      </c>
      <c r="M52" s="62">
        <v>214</v>
      </c>
      <c r="N52" s="62">
        <v>209</v>
      </c>
      <c r="O52" s="63">
        <v>190</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81</v>
      </c>
      <c r="L53" s="67">
        <v>73</v>
      </c>
      <c r="M53" s="67">
        <v>75</v>
      </c>
      <c r="N53" s="67">
        <v>76</v>
      </c>
      <c r="O53" s="68">
        <v>75</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2">
      <c r="B58" s="1180" t="s">
        <v>24</v>
      </c>
      <c r="C58" s="1181"/>
      <c r="D58" s="1186" t="s">
        <v>25</v>
      </c>
      <c r="E58" s="1187"/>
      <c r="F58" s="1187"/>
      <c r="G58" s="1187"/>
      <c r="H58" s="1187"/>
      <c r="I58" s="1187"/>
      <c r="J58" s="1188"/>
      <c r="K58" s="81"/>
      <c r="L58" s="82"/>
      <c r="M58" s="82"/>
      <c r="N58" s="82"/>
      <c r="O58" s="83"/>
    </row>
    <row r="59" spans="1:21" ht="31.5" customHeight="1" x14ac:dyDescent="0.2">
      <c r="B59" s="1182"/>
      <c r="C59" s="1183"/>
      <c r="D59" s="1189" t="s">
        <v>26</v>
      </c>
      <c r="E59" s="1190"/>
      <c r="F59" s="1190"/>
      <c r="G59" s="1190"/>
      <c r="H59" s="1190"/>
      <c r="I59" s="1190"/>
      <c r="J59" s="1191"/>
      <c r="K59" s="84"/>
      <c r="L59" s="85"/>
      <c r="M59" s="85"/>
      <c r="N59" s="85"/>
      <c r="O59" s="86"/>
    </row>
    <row r="60" spans="1:21" ht="31.5" customHeight="1" thickBot="1" x14ac:dyDescent="0.25">
      <c r="B60" s="1184"/>
      <c r="C60" s="1185"/>
      <c r="D60" s="1192" t="s">
        <v>27</v>
      </c>
      <c r="E60" s="1193"/>
      <c r="F60" s="1193"/>
      <c r="G60" s="1193"/>
      <c r="H60" s="1193"/>
      <c r="I60" s="1193"/>
      <c r="J60" s="1194"/>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ahJJOWyZ2WG2niJRzimHINPEjWi+brEC02dKxfLSKSDIf36rN2XCw/BBoQxDQy2Q1q3CoTOWSOC6dIeBUa0NpA==" saltValue="h436fdV20FZMYLxIw+2Yr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529</v>
      </c>
      <c r="J40" s="101" t="s">
        <v>530</v>
      </c>
      <c r="K40" s="101" t="s">
        <v>531</v>
      </c>
      <c r="L40" s="101" t="s">
        <v>532</v>
      </c>
      <c r="M40" s="102" t="s">
        <v>533</v>
      </c>
    </row>
    <row r="41" spans="2:13" ht="27.75" customHeight="1" x14ac:dyDescent="0.2">
      <c r="B41" s="1195" t="s">
        <v>30</v>
      </c>
      <c r="C41" s="1196"/>
      <c r="D41" s="103"/>
      <c r="E41" s="1201" t="s">
        <v>31</v>
      </c>
      <c r="F41" s="1201"/>
      <c r="G41" s="1201"/>
      <c r="H41" s="1202"/>
      <c r="I41" s="342">
        <v>2193</v>
      </c>
      <c r="J41" s="343">
        <v>2047</v>
      </c>
      <c r="K41" s="343">
        <v>1946</v>
      </c>
      <c r="L41" s="343">
        <v>1793</v>
      </c>
      <c r="M41" s="344">
        <v>1707</v>
      </c>
    </row>
    <row r="42" spans="2:13" ht="27.75" customHeight="1" x14ac:dyDescent="0.2">
      <c r="B42" s="1197"/>
      <c r="C42" s="1198"/>
      <c r="D42" s="104"/>
      <c r="E42" s="1203" t="s">
        <v>32</v>
      </c>
      <c r="F42" s="1203"/>
      <c r="G42" s="1203"/>
      <c r="H42" s="1204"/>
      <c r="I42" s="345" t="s">
        <v>490</v>
      </c>
      <c r="J42" s="346" t="s">
        <v>490</v>
      </c>
      <c r="K42" s="346" t="s">
        <v>490</v>
      </c>
      <c r="L42" s="346" t="s">
        <v>490</v>
      </c>
      <c r="M42" s="347" t="s">
        <v>490</v>
      </c>
    </row>
    <row r="43" spans="2:13" ht="27.75" customHeight="1" x14ac:dyDescent="0.2">
      <c r="B43" s="1197"/>
      <c r="C43" s="1198"/>
      <c r="D43" s="104"/>
      <c r="E43" s="1203" t="s">
        <v>33</v>
      </c>
      <c r="F43" s="1203"/>
      <c r="G43" s="1203"/>
      <c r="H43" s="1204"/>
      <c r="I43" s="345">
        <v>158</v>
      </c>
      <c r="J43" s="346">
        <v>182</v>
      </c>
      <c r="K43" s="346">
        <v>184</v>
      </c>
      <c r="L43" s="346">
        <v>183</v>
      </c>
      <c r="M43" s="347">
        <v>188</v>
      </c>
    </row>
    <row r="44" spans="2:13" ht="27.75" customHeight="1" x14ac:dyDescent="0.2">
      <c r="B44" s="1197"/>
      <c r="C44" s="1198"/>
      <c r="D44" s="104"/>
      <c r="E44" s="1203" t="s">
        <v>34</v>
      </c>
      <c r="F44" s="1203"/>
      <c r="G44" s="1203"/>
      <c r="H44" s="1204"/>
      <c r="I44" s="345">
        <v>164</v>
      </c>
      <c r="J44" s="346">
        <v>136</v>
      </c>
      <c r="K44" s="346">
        <v>121</v>
      </c>
      <c r="L44" s="346">
        <v>115</v>
      </c>
      <c r="M44" s="347">
        <v>107</v>
      </c>
    </row>
    <row r="45" spans="2:13" ht="27.75" customHeight="1" x14ac:dyDescent="0.2">
      <c r="B45" s="1197"/>
      <c r="C45" s="1198"/>
      <c r="D45" s="104"/>
      <c r="E45" s="1203" t="s">
        <v>35</v>
      </c>
      <c r="F45" s="1203"/>
      <c r="G45" s="1203"/>
      <c r="H45" s="1204"/>
      <c r="I45" s="345">
        <v>212</v>
      </c>
      <c r="J45" s="346">
        <v>214</v>
      </c>
      <c r="K45" s="346">
        <v>188</v>
      </c>
      <c r="L45" s="346">
        <v>195</v>
      </c>
      <c r="M45" s="347">
        <v>187</v>
      </c>
    </row>
    <row r="46" spans="2:13" ht="27.75" customHeight="1" x14ac:dyDescent="0.2">
      <c r="B46" s="1197"/>
      <c r="C46" s="1198"/>
      <c r="D46" s="105"/>
      <c r="E46" s="1203" t="s">
        <v>36</v>
      </c>
      <c r="F46" s="1203"/>
      <c r="G46" s="1203"/>
      <c r="H46" s="1204"/>
      <c r="I46" s="345" t="s">
        <v>490</v>
      </c>
      <c r="J46" s="346" t="s">
        <v>490</v>
      </c>
      <c r="K46" s="346" t="s">
        <v>490</v>
      </c>
      <c r="L46" s="346" t="s">
        <v>490</v>
      </c>
      <c r="M46" s="347" t="s">
        <v>490</v>
      </c>
    </row>
    <row r="47" spans="2:13" ht="27.75" customHeight="1" x14ac:dyDescent="0.2">
      <c r="B47" s="1197"/>
      <c r="C47" s="1198"/>
      <c r="D47" s="106"/>
      <c r="E47" s="1205" t="s">
        <v>37</v>
      </c>
      <c r="F47" s="1206"/>
      <c r="G47" s="1206"/>
      <c r="H47" s="1207"/>
      <c r="I47" s="345" t="s">
        <v>490</v>
      </c>
      <c r="J47" s="346" t="s">
        <v>490</v>
      </c>
      <c r="K47" s="346" t="s">
        <v>490</v>
      </c>
      <c r="L47" s="346" t="s">
        <v>490</v>
      </c>
      <c r="M47" s="347" t="s">
        <v>490</v>
      </c>
    </row>
    <row r="48" spans="2:13" ht="27.75" customHeight="1" x14ac:dyDescent="0.2">
      <c r="B48" s="1197"/>
      <c r="C48" s="1198"/>
      <c r="D48" s="104"/>
      <c r="E48" s="1203" t="s">
        <v>38</v>
      </c>
      <c r="F48" s="1203"/>
      <c r="G48" s="1203"/>
      <c r="H48" s="1204"/>
      <c r="I48" s="345" t="s">
        <v>490</v>
      </c>
      <c r="J48" s="346" t="s">
        <v>490</v>
      </c>
      <c r="K48" s="346" t="s">
        <v>490</v>
      </c>
      <c r="L48" s="346" t="s">
        <v>490</v>
      </c>
      <c r="M48" s="347" t="s">
        <v>490</v>
      </c>
    </row>
    <row r="49" spans="2:13" ht="27.75" customHeight="1" x14ac:dyDescent="0.2">
      <c r="B49" s="1199"/>
      <c r="C49" s="1200"/>
      <c r="D49" s="104"/>
      <c r="E49" s="1203" t="s">
        <v>39</v>
      </c>
      <c r="F49" s="1203"/>
      <c r="G49" s="1203"/>
      <c r="H49" s="1204"/>
      <c r="I49" s="345" t="s">
        <v>490</v>
      </c>
      <c r="J49" s="346" t="s">
        <v>490</v>
      </c>
      <c r="K49" s="346" t="s">
        <v>490</v>
      </c>
      <c r="L49" s="346" t="s">
        <v>490</v>
      </c>
      <c r="M49" s="347" t="s">
        <v>490</v>
      </c>
    </row>
    <row r="50" spans="2:13" ht="27.75" customHeight="1" x14ac:dyDescent="0.2">
      <c r="B50" s="1208" t="s">
        <v>40</v>
      </c>
      <c r="C50" s="1209"/>
      <c r="D50" s="107"/>
      <c r="E50" s="1203" t="s">
        <v>41</v>
      </c>
      <c r="F50" s="1203"/>
      <c r="G50" s="1203"/>
      <c r="H50" s="1204"/>
      <c r="I50" s="345">
        <v>887</v>
      </c>
      <c r="J50" s="346">
        <v>797</v>
      </c>
      <c r="K50" s="346">
        <v>797</v>
      </c>
      <c r="L50" s="346">
        <v>804</v>
      </c>
      <c r="M50" s="347">
        <v>921</v>
      </c>
    </row>
    <row r="51" spans="2:13" ht="27.75" customHeight="1" x14ac:dyDescent="0.2">
      <c r="B51" s="1197"/>
      <c r="C51" s="1198"/>
      <c r="D51" s="104"/>
      <c r="E51" s="1203" t="s">
        <v>42</v>
      </c>
      <c r="F51" s="1203"/>
      <c r="G51" s="1203"/>
      <c r="H51" s="1204"/>
      <c r="I51" s="345">
        <v>6</v>
      </c>
      <c r="J51" s="346">
        <v>2</v>
      </c>
      <c r="K51" s="346" t="s">
        <v>490</v>
      </c>
      <c r="L51" s="346" t="s">
        <v>490</v>
      </c>
      <c r="M51" s="347" t="s">
        <v>490</v>
      </c>
    </row>
    <row r="52" spans="2:13" ht="27.75" customHeight="1" x14ac:dyDescent="0.2">
      <c r="B52" s="1199"/>
      <c r="C52" s="1200"/>
      <c r="D52" s="104"/>
      <c r="E52" s="1203" t="s">
        <v>43</v>
      </c>
      <c r="F52" s="1203"/>
      <c r="G52" s="1203"/>
      <c r="H52" s="1204"/>
      <c r="I52" s="345">
        <v>1767</v>
      </c>
      <c r="J52" s="346">
        <v>1681</v>
      </c>
      <c r="K52" s="346">
        <v>1600</v>
      </c>
      <c r="L52" s="346">
        <v>1490</v>
      </c>
      <c r="M52" s="347">
        <v>1423</v>
      </c>
    </row>
    <row r="53" spans="2:13" ht="27.75" customHeight="1" thickBot="1" x14ac:dyDescent="0.25">
      <c r="B53" s="1210" t="s">
        <v>19</v>
      </c>
      <c r="C53" s="1211"/>
      <c r="D53" s="108"/>
      <c r="E53" s="1212" t="s">
        <v>44</v>
      </c>
      <c r="F53" s="1212"/>
      <c r="G53" s="1212"/>
      <c r="H53" s="1213"/>
      <c r="I53" s="348">
        <v>67</v>
      </c>
      <c r="J53" s="349">
        <v>98</v>
      </c>
      <c r="K53" s="349">
        <v>42</v>
      </c>
      <c r="L53" s="349">
        <v>-8</v>
      </c>
      <c r="M53" s="350">
        <v>-154</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LJu5PxE2KLLAW6JaYGvxLBDKS5D39K8vwuGaoZfCu7yRoiBZofaRvSp98EFT7YfqrP8R3tAI+rsuprLfEGjydg==" saltValue="bQCwH01XICKB2Ijmveu84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531</v>
      </c>
      <c r="G54" s="117" t="s">
        <v>532</v>
      </c>
      <c r="H54" s="118" t="s">
        <v>533</v>
      </c>
    </row>
    <row r="55" spans="2:8" ht="52.5" customHeight="1" x14ac:dyDescent="0.2">
      <c r="B55" s="119"/>
      <c r="C55" s="1222" t="s">
        <v>46</v>
      </c>
      <c r="D55" s="1222"/>
      <c r="E55" s="1223"/>
      <c r="F55" s="120">
        <v>632</v>
      </c>
      <c r="G55" s="120">
        <v>632</v>
      </c>
      <c r="H55" s="121">
        <v>749</v>
      </c>
    </row>
    <row r="56" spans="2:8" ht="52.5" customHeight="1" x14ac:dyDescent="0.2">
      <c r="B56" s="122"/>
      <c r="C56" s="1224" t="s">
        <v>47</v>
      </c>
      <c r="D56" s="1224"/>
      <c r="E56" s="1225"/>
      <c r="F56" s="123">
        <v>165</v>
      </c>
      <c r="G56" s="123">
        <v>172</v>
      </c>
      <c r="H56" s="124">
        <v>172</v>
      </c>
    </row>
    <row r="57" spans="2:8" ht="53.25" customHeight="1" x14ac:dyDescent="0.2">
      <c r="B57" s="122"/>
      <c r="C57" s="1226" t="s">
        <v>48</v>
      </c>
      <c r="D57" s="1226"/>
      <c r="E57" s="1227"/>
      <c r="F57" s="125">
        <v>116</v>
      </c>
      <c r="G57" s="125">
        <v>129</v>
      </c>
      <c r="H57" s="126">
        <v>140</v>
      </c>
    </row>
    <row r="58" spans="2:8" ht="45.75" customHeight="1" x14ac:dyDescent="0.2">
      <c r="B58" s="127"/>
      <c r="C58" s="1214" t="s">
        <v>49</v>
      </c>
      <c r="D58" s="1215"/>
      <c r="E58" s="1216"/>
      <c r="F58" s="128"/>
      <c r="G58" s="128"/>
      <c r="H58" s="129"/>
    </row>
    <row r="59" spans="2:8" ht="45.75" customHeight="1" x14ac:dyDescent="0.2">
      <c r="B59" s="127"/>
      <c r="C59" s="1214" t="s">
        <v>50</v>
      </c>
      <c r="D59" s="1215"/>
      <c r="E59" s="1216"/>
      <c r="F59" s="128"/>
      <c r="G59" s="128"/>
      <c r="H59" s="129"/>
    </row>
    <row r="60" spans="2:8" ht="45.75" customHeight="1" x14ac:dyDescent="0.2">
      <c r="B60" s="127"/>
      <c r="C60" s="1214" t="s">
        <v>50</v>
      </c>
      <c r="D60" s="1215"/>
      <c r="E60" s="1216"/>
      <c r="F60" s="128"/>
      <c r="G60" s="128"/>
      <c r="H60" s="129"/>
    </row>
    <row r="61" spans="2:8" ht="45.75" customHeight="1" x14ac:dyDescent="0.2">
      <c r="B61" s="127"/>
      <c r="C61" s="1214" t="s">
        <v>50</v>
      </c>
      <c r="D61" s="1215"/>
      <c r="E61" s="1216"/>
      <c r="F61" s="128"/>
      <c r="G61" s="128"/>
      <c r="H61" s="129"/>
    </row>
    <row r="62" spans="2:8" ht="45.75" customHeight="1" thickBot="1" x14ac:dyDescent="0.25">
      <c r="B62" s="130"/>
      <c r="C62" s="1217" t="s">
        <v>50</v>
      </c>
      <c r="D62" s="1218"/>
      <c r="E62" s="1219"/>
      <c r="F62" s="131"/>
      <c r="G62" s="131"/>
      <c r="H62" s="132"/>
    </row>
    <row r="63" spans="2:8" ht="52.5" customHeight="1" thickBot="1" x14ac:dyDescent="0.25">
      <c r="B63" s="133"/>
      <c r="C63" s="1220" t="s">
        <v>51</v>
      </c>
      <c r="D63" s="1220"/>
      <c r="E63" s="1221"/>
      <c r="F63" s="134">
        <v>913</v>
      </c>
      <c r="G63" s="134">
        <v>933</v>
      </c>
      <c r="H63" s="135">
        <v>1060</v>
      </c>
    </row>
    <row r="64" spans="2:8" ht="13.2" x14ac:dyDescent="0.2"/>
  </sheetData>
  <sheetProtection algorithmName="SHA-512" hashValue="feIrGIaQaVp7XaBqYC7D0Bl3m4mS96rgEWRDSh+Zk/f5QiHNalTpiFrU3U+ft6DVL5N7yeATmLHXwE4ywCezjg==" saltValue="inJ6xvYfZWbKJnXdPYxI7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366044-8393-4224-841D-DCA36379D1BE}">
  <sheetPr>
    <pageSetUpPr fitToPage="1"/>
  </sheetPr>
  <dimension ref="A1:DE85"/>
  <sheetViews>
    <sheetView showGridLines="0" topLeftCell="A40" zoomScale="85" zoomScaleNormal="85" zoomScaleSheetLayoutView="55" workbookViewId="0">
      <selection activeCell="BK23" sqref="BK23"/>
    </sheetView>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551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552</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6" t="s">
        <v>560</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ht="13.2" x14ac:dyDescent="0.2">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ht="13.2" x14ac:dyDescent="0.2">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ht="13.2" x14ac:dyDescent="0.2">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ht="13.2" x14ac:dyDescent="0.2">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553</v>
      </c>
    </row>
    <row r="50" spans="1:109" ht="13.2" x14ac:dyDescent="0.2">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529</v>
      </c>
      <c r="BQ50" s="1234"/>
      <c r="BR50" s="1234"/>
      <c r="BS50" s="1234"/>
      <c r="BT50" s="1234"/>
      <c r="BU50" s="1234"/>
      <c r="BV50" s="1234"/>
      <c r="BW50" s="1234"/>
      <c r="BX50" s="1234" t="s">
        <v>530</v>
      </c>
      <c r="BY50" s="1234"/>
      <c r="BZ50" s="1234"/>
      <c r="CA50" s="1234"/>
      <c r="CB50" s="1234"/>
      <c r="CC50" s="1234"/>
      <c r="CD50" s="1234"/>
      <c r="CE50" s="1234"/>
      <c r="CF50" s="1234" t="s">
        <v>531</v>
      </c>
      <c r="CG50" s="1234"/>
      <c r="CH50" s="1234"/>
      <c r="CI50" s="1234"/>
      <c r="CJ50" s="1234"/>
      <c r="CK50" s="1234"/>
      <c r="CL50" s="1234"/>
      <c r="CM50" s="1234"/>
      <c r="CN50" s="1234" t="s">
        <v>532</v>
      </c>
      <c r="CO50" s="1234"/>
      <c r="CP50" s="1234"/>
      <c r="CQ50" s="1234"/>
      <c r="CR50" s="1234"/>
      <c r="CS50" s="1234"/>
      <c r="CT50" s="1234"/>
      <c r="CU50" s="1234"/>
      <c r="CV50" s="1234" t="s">
        <v>533</v>
      </c>
      <c r="CW50" s="1234"/>
      <c r="CX50" s="1234"/>
      <c r="CY50" s="1234"/>
      <c r="CZ50" s="1234"/>
      <c r="DA50" s="1234"/>
      <c r="DB50" s="1234"/>
      <c r="DC50" s="1234"/>
    </row>
    <row r="51" spans="1:109" ht="13.5" customHeight="1" x14ac:dyDescent="0.2">
      <c r="B51" s="259"/>
      <c r="G51" s="1245"/>
      <c r="H51" s="1245"/>
      <c r="I51" s="1249"/>
      <c r="J51" s="1249"/>
      <c r="K51" s="1235"/>
      <c r="L51" s="1235"/>
      <c r="M51" s="1235"/>
      <c r="N51" s="1235"/>
      <c r="AM51" s="359"/>
      <c r="AN51" s="1233" t="s">
        <v>554</v>
      </c>
      <c r="AO51" s="1233"/>
      <c r="AP51" s="1233"/>
      <c r="AQ51" s="1233"/>
      <c r="AR51" s="1233"/>
      <c r="AS51" s="1233"/>
      <c r="AT51" s="1233"/>
      <c r="AU51" s="1233"/>
      <c r="AV51" s="1233"/>
      <c r="AW51" s="1233"/>
      <c r="AX51" s="1233"/>
      <c r="AY51" s="1233"/>
      <c r="AZ51" s="1233"/>
      <c r="BA51" s="1233"/>
      <c r="BB51" s="1233" t="s">
        <v>555</v>
      </c>
      <c r="BC51" s="1233"/>
      <c r="BD51" s="1233"/>
      <c r="BE51" s="1233"/>
      <c r="BF51" s="1233"/>
      <c r="BG51" s="1233"/>
      <c r="BH51" s="1233"/>
      <c r="BI51" s="1233"/>
      <c r="BJ51" s="1233"/>
      <c r="BK51" s="1233"/>
      <c r="BL51" s="1233"/>
      <c r="BM51" s="1233"/>
      <c r="BN51" s="1233"/>
      <c r="BO51" s="1233"/>
      <c r="BP51" s="1230">
        <v>12.1</v>
      </c>
      <c r="BQ51" s="1230"/>
      <c r="BR51" s="1230"/>
      <c r="BS51" s="1230"/>
      <c r="BT51" s="1230"/>
      <c r="BU51" s="1230"/>
      <c r="BV51" s="1230"/>
      <c r="BW51" s="1230"/>
      <c r="BX51" s="1230">
        <v>16.600000000000001</v>
      </c>
      <c r="BY51" s="1230"/>
      <c r="BZ51" s="1230"/>
      <c r="CA51" s="1230"/>
      <c r="CB51" s="1230"/>
      <c r="CC51" s="1230"/>
      <c r="CD51" s="1230"/>
      <c r="CE51" s="1230"/>
      <c r="CF51" s="1230">
        <v>6</v>
      </c>
      <c r="CG51" s="1230"/>
      <c r="CH51" s="1230"/>
      <c r="CI51" s="1230"/>
      <c r="CJ51" s="1230"/>
      <c r="CK51" s="1230"/>
      <c r="CL51" s="1230"/>
      <c r="CM51" s="1230"/>
      <c r="CN51" s="1230"/>
      <c r="CO51" s="1230"/>
      <c r="CP51" s="1230"/>
      <c r="CQ51" s="1230"/>
      <c r="CR51" s="1230"/>
      <c r="CS51" s="1230"/>
      <c r="CT51" s="1230"/>
      <c r="CU51" s="1230"/>
      <c r="CV51" s="1230"/>
      <c r="CW51" s="1230"/>
      <c r="CX51" s="1230"/>
      <c r="CY51" s="1230"/>
      <c r="CZ51" s="1230"/>
      <c r="DA51" s="1230"/>
      <c r="DB51" s="1230"/>
      <c r="DC51" s="1230"/>
    </row>
    <row r="52" spans="1:109" ht="13.2" x14ac:dyDescent="0.2">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2" x14ac:dyDescent="0.2">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556</v>
      </c>
      <c r="BC53" s="1233"/>
      <c r="BD53" s="1233"/>
      <c r="BE53" s="1233"/>
      <c r="BF53" s="1233"/>
      <c r="BG53" s="1233"/>
      <c r="BH53" s="1233"/>
      <c r="BI53" s="1233"/>
      <c r="BJ53" s="1233"/>
      <c r="BK53" s="1233"/>
      <c r="BL53" s="1233"/>
      <c r="BM53" s="1233"/>
      <c r="BN53" s="1233"/>
      <c r="BO53" s="1233"/>
      <c r="BP53" s="1230">
        <v>73.400000000000006</v>
      </c>
      <c r="BQ53" s="1230"/>
      <c r="BR53" s="1230"/>
      <c r="BS53" s="1230"/>
      <c r="BT53" s="1230"/>
      <c r="BU53" s="1230"/>
      <c r="BV53" s="1230"/>
      <c r="BW53" s="1230"/>
      <c r="BX53" s="1230">
        <v>75.3</v>
      </c>
      <c r="BY53" s="1230"/>
      <c r="BZ53" s="1230"/>
      <c r="CA53" s="1230"/>
      <c r="CB53" s="1230"/>
      <c r="CC53" s="1230"/>
      <c r="CD53" s="1230"/>
      <c r="CE53" s="1230"/>
      <c r="CF53" s="1230">
        <v>76.900000000000006</v>
      </c>
      <c r="CG53" s="1230"/>
      <c r="CH53" s="1230"/>
      <c r="CI53" s="1230"/>
      <c r="CJ53" s="1230"/>
      <c r="CK53" s="1230"/>
      <c r="CL53" s="1230"/>
      <c r="CM53" s="1230"/>
      <c r="CN53" s="1230">
        <v>78.599999999999994</v>
      </c>
      <c r="CO53" s="1230"/>
      <c r="CP53" s="1230"/>
      <c r="CQ53" s="1230"/>
      <c r="CR53" s="1230"/>
      <c r="CS53" s="1230"/>
      <c r="CT53" s="1230"/>
      <c r="CU53" s="1230"/>
      <c r="CV53" s="1230">
        <v>55.2</v>
      </c>
      <c r="CW53" s="1230"/>
      <c r="CX53" s="1230"/>
      <c r="CY53" s="1230"/>
      <c r="CZ53" s="1230"/>
      <c r="DA53" s="1230"/>
      <c r="DB53" s="1230"/>
      <c r="DC53" s="1230"/>
    </row>
    <row r="54" spans="1:109" ht="13.2" x14ac:dyDescent="0.2">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2" x14ac:dyDescent="0.2">
      <c r="A55" s="358"/>
      <c r="B55" s="259"/>
      <c r="G55" s="1228"/>
      <c r="H55" s="1228"/>
      <c r="I55" s="1228"/>
      <c r="J55" s="1228"/>
      <c r="K55" s="1235"/>
      <c r="L55" s="1235"/>
      <c r="M55" s="1235"/>
      <c r="N55" s="1235"/>
      <c r="AN55" s="1234" t="s">
        <v>557</v>
      </c>
      <c r="AO55" s="1234"/>
      <c r="AP55" s="1234"/>
      <c r="AQ55" s="1234"/>
      <c r="AR55" s="1234"/>
      <c r="AS55" s="1234"/>
      <c r="AT55" s="1234"/>
      <c r="AU55" s="1234"/>
      <c r="AV55" s="1234"/>
      <c r="AW55" s="1234"/>
      <c r="AX55" s="1234"/>
      <c r="AY55" s="1234"/>
      <c r="AZ55" s="1234"/>
      <c r="BA55" s="1234"/>
      <c r="BB55" s="1233" t="s">
        <v>555</v>
      </c>
      <c r="BC55" s="1233"/>
      <c r="BD55" s="1233"/>
      <c r="BE55" s="1233"/>
      <c r="BF55" s="1233"/>
      <c r="BG55" s="1233"/>
      <c r="BH55" s="1233"/>
      <c r="BI55" s="1233"/>
      <c r="BJ55" s="1233"/>
      <c r="BK55" s="1233"/>
      <c r="BL55" s="1233"/>
      <c r="BM55" s="1233"/>
      <c r="BN55" s="1233"/>
      <c r="BO55" s="1233"/>
      <c r="BP55" s="1230">
        <v>0</v>
      </c>
      <c r="BQ55" s="1230"/>
      <c r="BR55" s="1230"/>
      <c r="BS55" s="1230"/>
      <c r="BT55" s="1230"/>
      <c r="BU55" s="1230"/>
      <c r="BV55" s="1230"/>
      <c r="BW55" s="1230"/>
      <c r="BX55" s="1230">
        <v>0</v>
      </c>
      <c r="BY55" s="1230"/>
      <c r="BZ55" s="1230"/>
      <c r="CA55" s="1230"/>
      <c r="CB55" s="1230"/>
      <c r="CC55" s="1230"/>
      <c r="CD55" s="1230"/>
      <c r="CE55" s="1230"/>
      <c r="CF55" s="1230">
        <v>0</v>
      </c>
      <c r="CG55" s="1230"/>
      <c r="CH55" s="1230"/>
      <c r="CI55" s="1230"/>
      <c r="CJ55" s="1230"/>
      <c r="CK55" s="1230"/>
      <c r="CL55" s="1230"/>
      <c r="CM55" s="1230"/>
      <c r="CN55" s="1230">
        <v>0</v>
      </c>
      <c r="CO55" s="1230"/>
      <c r="CP55" s="1230"/>
      <c r="CQ55" s="1230"/>
      <c r="CR55" s="1230"/>
      <c r="CS55" s="1230"/>
      <c r="CT55" s="1230"/>
      <c r="CU55" s="1230"/>
      <c r="CV55" s="1230">
        <v>0</v>
      </c>
      <c r="CW55" s="1230"/>
      <c r="CX55" s="1230"/>
      <c r="CY55" s="1230"/>
      <c r="CZ55" s="1230"/>
      <c r="DA55" s="1230"/>
      <c r="DB55" s="1230"/>
      <c r="DC55" s="1230"/>
    </row>
    <row r="56" spans="1:109" ht="13.2" x14ac:dyDescent="0.2">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ht="13.2" x14ac:dyDescent="0.2">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556</v>
      </c>
      <c r="BC57" s="1233"/>
      <c r="BD57" s="1233"/>
      <c r="BE57" s="1233"/>
      <c r="BF57" s="1233"/>
      <c r="BG57" s="1233"/>
      <c r="BH57" s="1233"/>
      <c r="BI57" s="1233"/>
      <c r="BJ57" s="1233"/>
      <c r="BK57" s="1233"/>
      <c r="BL57" s="1233"/>
      <c r="BM57" s="1233"/>
      <c r="BN57" s="1233"/>
      <c r="BO57" s="1233"/>
      <c r="BP57" s="1230">
        <v>60.4</v>
      </c>
      <c r="BQ57" s="1230"/>
      <c r="BR57" s="1230"/>
      <c r="BS57" s="1230"/>
      <c r="BT57" s="1230"/>
      <c r="BU57" s="1230"/>
      <c r="BV57" s="1230"/>
      <c r="BW57" s="1230"/>
      <c r="BX57" s="1230">
        <v>61.5</v>
      </c>
      <c r="BY57" s="1230"/>
      <c r="BZ57" s="1230"/>
      <c r="CA57" s="1230"/>
      <c r="CB57" s="1230"/>
      <c r="CC57" s="1230"/>
      <c r="CD57" s="1230"/>
      <c r="CE57" s="1230"/>
      <c r="CF57" s="1230">
        <v>60.8</v>
      </c>
      <c r="CG57" s="1230"/>
      <c r="CH57" s="1230"/>
      <c r="CI57" s="1230"/>
      <c r="CJ57" s="1230"/>
      <c r="CK57" s="1230"/>
      <c r="CL57" s="1230"/>
      <c r="CM57" s="1230"/>
      <c r="CN57" s="1230">
        <v>62.2</v>
      </c>
      <c r="CO57" s="1230"/>
      <c r="CP57" s="1230"/>
      <c r="CQ57" s="1230"/>
      <c r="CR57" s="1230"/>
      <c r="CS57" s="1230"/>
      <c r="CT57" s="1230"/>
      <c r="CU57" s="1230"/>
      <c r="CV57" s="1230">
        <v>62.5</v>
      </c>
      <c r="CW57" s="1230"/>
      <c r="CX57" s="1230"/>
      <c r="CY57" s="1230"/>
      <c r="CZ57" s="1230"/>
      <c r="DA57" s="1230"/>
      <c r="DB57" s="1230"/>
      <c r="DC57" s="1230"/>
      <c r="DD57" s="363"/>
      <c r="DE57" s="362"/>
    </row>
    <row r="58" spans="1:109" s="358" customFormat="1" ht="13.2" x14ac:dyDescent="0.2">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558</v>
      </c>
    </row>
    <row r="64" spans="1:109" ht="13.2" x14ac:dyDescent="0.2">
      <c r="B64" s="259"/>
      <c r="G64" s="357"/>
      <c r="I64" s="369"/>
      <c r="J64" s="369"/>
      <c r="K64" s="369"/>
      <c r="L64" s="369"/>
      <c r="M64" s="369"/>
      <c r="N64" s="370"/>
      <c r="AM64" s="357"/>
      <c r="AN64" s="357" t="s">
        <v>552</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36" t="s">
        <v>561</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3.2" x14ac:dyDescent="0.2">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3.2" x14ac:dyDescent="0.2">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3.2" x14ac:dyDescent="0.2">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3.2" x14ac:dyDescent="0.2">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553</v>
      </c>
    </row>
    <row r="72" spans="2:107" ht="13.2" x14ac:dyDescent="0.2">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529</v>
      </c>
      <c r="BQ72" s="1234"/>
      <c r="BR72" s="1234"/>
      <c r="BS72" s="1234"/>
      <c r="BT72" s="1234"/>
      <c r="BU72" s="1234"/>
      <c r="BV72" s="1234"/>
      <c r="BW72" s="1234"/>
      <c r="BX72" s="1234" t="s">
        <v>530</v>
      </c>
      <c r="BY72" s="1234"/>
      <c r="BZ72" s="1234"/>
      <c r="CA72" s="1234"/>
      <c r="CB72" s="1234"/>
      <c r="CC72" s="1234"/>
      <c r="CD72" s="1234"/>
      <c r="CE72" s="1234"/>
      <c r="CF72" s="1234" t="s">
        <v>531</v>
      </c>
      <c r="CG72" s="1234"/>
      <c r="CH72" s="1234"/>
      <c r="CI72" s="1234"/>
      <c r="CJ72" s="1234"/>
      <c r="CK72" s="1234"/>
      <c r="CL72" s="1234"/>
      <c r="CM72" s="1234"/>
      <c r="CN72" s="1234" t="s">
        <v>532</v>
      </c>
      <c r="CO72" s="1234"/>
      <c r="CP72" s="1234"/>
      <c r="CQ72" s="1234"/>
      <c r="CR72" s="1234"/>
      <c r="CS72" s="1234"/>
      <c r="CT72" s="1234"/>
      <c r="CU72" s="1234"/>
      <c r="CV72" s="1234" t="s">
        <v>533</v>
      </c>
      <c r="CW72" s="1234"/>
      <c r="CX72" s="1234"/>
      <c r="CY72" s="1234"/>
      <c r="CZ72" s="1234"/>
      <c r="DA72" s="1234"/>
      <c r="DB72" s="1234"/>
      <c r="DC72" s="1234"/>
    </row>
    <row r="73" spans="2:107" ht="13.2" x14ac:dyDescent="0.2">
      <c r="B73" s="259"/>
      <c r="G73" s="1245"/>
      <c r="H73" s="1245"/>
      <c r="I73" s="1245"/>
      <c r="J73" s="1245"/>
      <c r="K73" s="1229"/>
      <c r="L73" s="1229"/>
      <c r="M73" s="1229"/>
      <c r="N73" s="1229"/>
      <c r="AM73" s="359"/>
      <c r="AN73" s="1233" t="s">
        <v>554</v>
      </c>
      <c r="AO73" s="1233"/>
      <c r="AP73" s="1233"/>
      <c r="AQ73" s="1233"/>
      <c r="AR73" s="1233"/>
      <c r="AS73" s="1233"/>
      <c r="AT73" s="1233"/>
      <c r="AU73" s="1233"/>
      <c r="AV73" s="1233"/>
      <c r="AW73" s="1233"/>
      <c r="AX73" s="1233"/>
      <c r="AY73" s="1233"/>
      <c r="AZ73" s="1233"/>
      <c r="BA73" s="1233"/>
      <c r="BB73" s="1233" t="s">
        <v>555</v>
      </c>
      <c r="BC73" s="1233"/>
      <c r="BD73" s="1233"/>
      <c r="BE73" s="1233"/>
      <c r="BF73" s="1233"/>
      <c r="BG73" s="1233"/>
      <c r="BH73" s="1233"/>
      <c r="BI73" s="1233"/>
      <c r="BJ73" s="1233"/>
      <c r="BK73" s="1233"/>
      <c r="BL73" s="1233"/>
      <c r="BM73" s="1233"/>
      <c r="BN73" s="1233"/>
      <c r="BO73" s="1233"/>
      <c r="BP73" s="1230">
        <v>12.1</v>
      </c>
      <c r="BQ73" s="1230"/>
      <c r="BR73" s="1230"/>
      <c r="BS73" s="1230"/>
      <c r="BT73" s="1230"/>
      <c r="BU73" s="1230"/>
      <c r="BV73" s="1230"/>
      <c r="BW73" s="1230"/>
      <c r="BX73" s="1230">
        <v>16.600000000000001</v>
      </c>
      <c r="BY73" s="1230"/>
      <c r="BZ73" s="1230"/>
      <c r="CA73" s="1230"/>
      <c r="CB73" s="1230"/>
      <c r="CC73" s="1230"/>
      <c r="CD73" s="1230"/>
      <c r="CE73" s="1230"/>
      <c r="CF73" s="1230">
        <v>6</v>
      </c>
      <c r="CG73" s="1230"/>
      <c r="CH73" s="1230"/>
      <c r="CI73" s="1230"/>
      <c r="CJ73" s="1230"/>
      <c r="CK73" s="1230"/>
      <c r="CL73" s="1230"/>
      <c r="CM73" s="1230"/>
      <c r="CN73" s="1230"/>
      <c r="CO73" s="1230"/>
      <c r="CP73" s="1230"/>
      <c r="CQ73" s="1230"/>
      <c r="CR73" s="1230"/>
      <c r="CS73" s="1230"/>
      <c r="CT73" s="1230"/>
      <c r="CU73" s="1230"/>
      <c r="CV73" s="1230"/>
      <c r="CW73" s="1230"/>
      <c r="CX73" s="1230"/>
      <c r="CY73" s="1230"/>
      <c r="CZ73" s="1230"/>
      <c r="DA73" s="1230"/>
      <c r="DB73" s="1230"/>
      <c r="DC73" s="1230"/>
    </row>
    <row r="74" spans="2:107" ht="13.2" x14ac:dyDescent="0.2">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2" x14ac:dyDescent="0.2">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559</v>
      </c>
      <c r="BC75" s="1233"/>
      <c r="BD75" s="1233"/>
      <c r="BE75" s="1233"/>
      <c r="BF75" s="1233"/>
      <c r="BG75" s="1233"/>
      <c r="BH75" s="1233"/>
      <c r="BI75" s="1233"/>
      <c r="BJ75" s="1233"/>
      <c r="BK75" s="1233"/>
      <c r="BL75" s="1233"/>
      <c r="BM75" s="1233"/>
      <c r="BN75" s="1233"/>
      <c r="BO75" s="1233"/>
      <c r="BP75" s="1230">
        <v>11.8</v>
      </c>
      <c r="BQ75" s="1230"/>
      <c r="BR75" s="1230"/>
      <c r="BS75" s="1230"/>
      <c r="BT75" s="1230"/>
      <c r="BU75" s="1230"/>
      <c r="BV75" s="1230"/>
      <c r="BW75" s="1230"/>
      <c r="BX75" s="1230">
        <v>12.4</v>
      </c>
      <c r="BY75" s="1230"/>
      <c r="BZ75" s="1230"/>
      <c r="CA75" s="1230"/>
      <c r="CB75" s="1230"/>
      <c r="CC75" s="1230"/>
      <c r="CD75" s="1230"/>
      <c r="CE75" s="1230"/>
      <c r="CF75" s="1230">
        <v>12.7</v>
      </c>
      <c r="CG75" s="1230"/>
      <c r="CH75" s="1230"/>
      <c r="CI75" s="1230"/>
      <c r="CJ75" s="1230"/>
      <c r="CK75" s="1230"/>
      <c r="CL75" s="1230"/>
      <c r="CM75" s="1230"/>
      <c r="CN75" s="1230">
        <v>11.2</v>
      </c>
      <c r="CO75" s="1230"/>
      <c r="CP75" s="1230"/>
      <c r="CQ75" s="1230"/>
      <c r="CR75" s="1230"/>
      <c r="CS75" s="1230"/>
      <c r="CT75" s="1230"/>
      <c r="CU75" s="1230"/>
      <c r="CV75" s="1230">
        <v>10.5</v>
      </c>
      <c r="CW75" s="1230"/>
      <c r="CX75" s="1230"/>
      <c r="CY75" s="1230"/>
      <c r="CZ75" s="1230"/>
      <c r="DA75" s="1230"/>
      <c r="DB75" s="1230"/>
      <c r="DC75" s="1230"/>
    </row>
    <row r="76" spans="2:107" ht="13.2" x14ac:dyDescent="0.2">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2" x14ac:dyDescent="0.2">
      <c r="B77" s="259"/>
      <c r="G77" s="1228"/>
      <c r="H77" s="1228"/>
      <c r="I77" s="1228"/>
      <c r="J77" s="1228"/>
      <c r="K77" s="1229"/>
      <c r="L77" s="1229"/>
      <c r="M77" s="1229"/>
      <c r="N77" s="1229"/>
      <c r="AN77" s="1234" t="s">
        <v>557</v>
      </c>
      <c r="AO77" s="1234"/>
      <c r="AP77" s="1234"/>
      <c r="AQ77" s="1234"/>
      <c r="AR77" s="1234"/>
      <c r="AS77" s="1234"/>
      <c r="AT77" s="1234"/>
      <c r="AU77" s="1234"/>
      <c r="AV77" s="1234"/>
      <c r="AW77" s="1234"/>
      <c r="AX77" s="1234"/>
      <c r="AY77" s="1234"/>
      <c r="AZ77" s="1234"/>
      <c r="BA77" s="1234"/>
      <c r="BB77" s="1233" t="s">
        <v>555</v>
      </c>
      <c r="BC77" s="1233"/>
      <c r="BD77" s="1233"/>
      <c r="BE77" s="1233"/>
      <c r="BF77" s="1233"/>
      <c r="BG77" s="1233"/>
      <c r="BH77" s="1233"/>
      <c r="BI77" s="1233"/>
      <c r="BJ77" s="1233"/>
      <c r="BK77" s="1233"/>
      <c r="BL77" s="1233"/>
      <c r="BM77" s="1233"/>
      <c r="BN77" s="1233"/>
      <c r="BO77" s="1233"/>
      <c r="BP77" s="1230">
        <v>0</v>
      </c>
      <c r="BQ77" s="1230"/>
      <c r="BR77" s="1230"/>
      <c r="BS77" s="1230"/>
      <c r="BT77" s="1230"/>
      <c r="BU77" s="1230"/>
      <c r="BV77" s="1230"/>
      <c r="BW77" s="1230"/>
      <c r="BX77" s="1230">
        <v>0</v>
      </c>
      <c r="BY77" s="1230"/>
      <c r="BZ77" s="1230"/>
      <c r="CA77" s="1230"/>
      <c r="CB77" s="1230"/>
      <c r="CC77" s="1230"/>
      <c r="CD77" s="1230"/>
      <c r="CE77" s="1230"/>
      <c r="CF77" s="1230">
        <v>0</v>
      </c>
      <c r="CG77" s="1230"/>
      <c r="CH77" s="1230"/>
      <c r="CI77" s="1230"/>
      <c r="CJ77" s="1230"/>
      <c r="CK77" s="1230"/>
      <c r="CL77" s="1230"/>
      <c r="CM77" s="1230"/>
      <c r="CN77" s="1230">
        <v>0</v>
      </c>
      <c r="CO77" s="1230"/>
      <c r="CP77" s="1230"/>
      <c r="CQ77" s="1230"/>
      <c r="CR77" s="1230"/>
      <c r="CS77" s="1230"/>
      <c r="CT77" s="1230"/>
      <c r="CU77" s="1230"/>
      <c r="CV77" s="1230">
        <v>0</v>
      </c>
      <c r="CW77" s="1230"/>
      <c r="CX77" s="1230"/>
      <c r="CY77" s="1230"/>
      <c r="CZ77" s="1230"/>
      <c r="DA77" s="1230"/>
      <c r="DB77" s="1230"/>
      <c r="DC77" s="1230"/>
    </row>
    <row r="78" spans="2:107" ht="13.2" x14ac:dyDescent="0.2">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2" x14ac:dyDescent="0.2">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559</v>
      </c>
      <c r="BC79" s="1233"/>
      <c r="BD79" s="1233"/>
      <c r="BE79" s="1233"/>
      <c r="BF79" s="1233"/>
      <c r="BG79" s="1233"/>
      <c r="BH79" s="1233"/>
      <c r="BI79" s="1233"/>
      <c r="BJ79" s="1233"/>
      <c r="BK79" s="1233"/>
      <c r="BL79" s="1233"/>
      <c r="BM79" s="1233"/>
      <c r="BN79" s="1233"/>
      <c r="BO79" s="1233"/>
      <c r="BP79" s="1230">
        <v>7.4</v>
      </c>
      <c r="BQ79" s="1230"/>
      <c r="BR79" s="1230"/>
      <c r="BS79" s="1230"/>
      <c r="BT79" s="1230"/>
      <c r="BU79" s="1230"/>
      <c r="BV79" s="1230"/>
      <c r="BW79" s="1230"/>
      <c r="BX79" s="1230">
        <v>8</v>
      </c>
      <c r="BY79" s="1230"/>
      <c r="BZ79" s="1230"/>
      <c r="CA79" s="1230"/>
      <c r="CB79" s="1230"/>
      <c r="CC79" s="1230"/>
      <c r="CD79" s="1230"/>
      <c r="CE79" s="1230"/>
      <c r="CF79" s="1230">
        <v>6.6</v>
      </c>
      <c r="CG79" s="1230"/>
      <c r="CH79" s="1230"/>
      <c r="CI79" s="1230"/>
      <c r="CJ79" s="1230"/>
      <c r="CK79" s="1230"/>
      <c r="CL79" s="1230"/>
      <c r="CM79" s="1230"/>
      <c r="CN79" s="1230">
        <v>6.8</v>
      </c>
      <c r="CO79" s="1230"/>
      <c r="CP79" s="1230"/>
      <c r="CQ79" s="1230"/>
      <c r="CR79" s="1230"/>
      <c r="CS79" s="1230"/>
      <c r="CT79" s="1230"/>
      <c r="CU79" s="1230"/>
      <c r="CV79" s="1230">
        <v>7.3</v>
      </c>
      <c r="CW79" s="1230"/>
      <c r="CX79" s="1230"/>
      <c r="CY79" s="1230"/>
      <c r="CZ79" s="1230"/>
      <c r="DA79" s="1230"/>
      <c r="DB79" s="1230"/>
      <c r="DC79" s="1230"/>
    </row>
    <row r="80" spans="2:107" ht="13.2" x14ac:dyDescent="0.2">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pwaFOUpt+wxlGVTN1gQlzkpArp0AIX1N8KnICittxGUGlvAGIh6Elaq0MNQo8eKe91r8sqNMBaSInjtw5Fg9Pg==" saltValue="Nv4CbknaEqXmquzEr9sH4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7CD01-0E6F-4CB2-B934-90C9D5F8968E}">
  <sheetPr>
    <pageSetUpPr fitToPage="1"/>
  </sheetPr>
  <dimension ref="A1:DR125"/>
  <sheetViews>
    <sheetView showGridLines="0" topLeftCell="A61"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479</v>
      </c>
    </row>
  </sheetData>
  <sheetProtection algorithmName="SHA-512" hashValue="5vMXt4T3/IycdrVrbZjzya7Qd8KH0BPXHjNf/Ma7VWLjmmmMFQ6lWwzziy54sn9jks4HKM82ILIARJiRFzsSNA==" saltValue="+XMp5XOEleOCVnkd3CRT5g=="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8BFC07-C691-4472-A67B-A3C63A8E4236}">
  <sheetPr>
    <pageSetUpPr fitToPage="1"/>
  </sheetPr>
  <dimension ref="A1:DR125"/>
  <sheetViews>
    <sheetView showGridLines="0" tabSelected="1" topLeftCell="A73"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479</v>
      </c>
    </row>
  </sheetData>
  <sheetProtection algorithmName="SHA-512" hashValue="r0RZGKQB1Ae+H7IMSqGy1sp/hXUVH9nIel0Cjvt8lNI87WdGe6jUFhFSfXIeA2O5YSnQRqck0ZqSbxqUmw320w==" saltValue="DNWFkDTD/7bNTTzSED8DTw=="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52</v>
      </c>
      <c r="E2" s="147"/>
      <c r="F2" s="148" t="s">
        <v>528</v>
      </c>
      <c r="G2" s="149"/>
      <c r="H2" s="150"/>
    </row>
    <row r="3" spans="1:8" x14ac:dyDescent="0.2">
      <c r="A3" s="146" t="s">
        <v>521</v>
      </c>
      <c r="B3" s="151"/>
      <c r="C3" s="152"/>
      <c r="D3" s="153">
        <v>586775</v>
      </c>
      <c r="E3" s="154"/>
      <c r="F3" s="155">
        <v>316937</v>
      </c>
      <c r="G3" s="156"/>
      <c r="H3" s="157"/>
    </row>
    <row r="4" spans="1:8" x14ac:dyDescent="0.2">
      <c r="A4" s="158"/>
      <c r="B4" s="159"/>
      <c r="C4" s="160"/>
      <c r="D4" s="161">
        <v>2491</v>
      </c>
      <c r="E4" s="162"/>
      <c r="F4" s="163">
        <v>199150</v>
      </c>
      <c r="G4" s="164"/>
      <c r="H4" s="165"/>
    </row>
    <row r="5" spans="1:8" x14ac:dyDescent="0.2">
      <c r="A5" s="146" t="s">
        <v>523</v>
      </c>
      <c r="B5" s="151"/>
      <c r="C5" s="152"/>
      <c r="D5" s="153">
        <v>506806</v>
      </c>
      <c r="E5" s="154"/>
      <c r="F5" s="155">
        <v>332350</v>
      </c>
      <c r="G5" s="156"/>
      <c r="H5" s="157"/>
    </row>
    <row r="6" spans="1:8" x14ac:dyDescent="0.2">
      <c r="A6" s="158"/>
      <c r="B6" s="159"/>
      <c r="C6" s="160"/>
      <c r="D6" s="161">
        <v>36710</v>
      </c>
      <c r="E6" s="162"/>
      <c r="F6" s="163">
        <v>200453</v>
      </c>
      <c r="G6" s="164"/>
      <c r="H6" s="165"/>
    </row>
    <row r="7" spans="1:8" x14ac:dyDescent="0.2">
      <c r="A7" s="146" t="s">
        <v>524</v>
      </c>
      <c r="B7" s="151"/>
      <c r="C7" s="152"/>
      <c r="D7" s="153">
        <v>772450</v>
      </c>
      <c r="E7" s="154"/>
      <c r="F7" s="155">
        <v>362690</v>
      </c>
      <c r="G7" s="156"/>
      <c r="H7" s="157"/>
    </row>
    <row r="8" spans="1:8" x14ac:dyDescent="0.2">
      <c r="A8" s="158"/>
      <c r="B8" s="159"/>
      <c r="C8" s="160"/>
      <c r="D8" s="161">
        <v>2986</v>
      </c>
      <c r="E8" s="162"/>
      <c r="F8" s="163">
        <v>172580</v>
      </c>
      <c r="G8" s="164"/>
      <c r="H8" s="165"/>
    </row>
    <row r="9" spans="1:8" x14ac:dyDescent="0.2">
      <c r="A9" s="146" t="s">
        <v>525</v>
      </c>
      <c r="B9" s="151"/>
      <c r="C9" s="152"/>
      <c r="D9" s="153">
        <v>584949</v>
      </c>
      <c r="E9" s="154"/>
      <c r="F9" s="155">
        <v>296093</v>
      </c>
      <c r="G9" s="156"/>
      <c r="H9" s="157"/>
    </row>
    <row r="10" spans="1:8" x14ac:dyDescent="0.2">
      <c r="A10" s="158"/>
      <c r="B10" s="159"/>
      <c r="C10" s="160"/>
      <c r="D10" s="161">
        <v>36396</v>
      </c>
      <c r="E10" s="162"/>
      <c r="F10" s="163">
        <v>140545</v>
      </c>
      <c r="G10" s="164"/>
      <c r="H10" s="165"/>
    </row>
    <row r="11" spans="1:8" x14ac:dyDescent="0.2">
      <c r="A11" s="146" t="s">
        <v>526</v>
      </c>
      <c r="B11" s="151"/>
      <c r="C11" s="152"/>
      <c r="D11" s="153">
        <v>713668</v>
      </c>
      <c r="E11" s="154"/>
      <c r="F11" s="155">
        <v>308655</v>
      </c>
      <c r="G11" s="156"/>
      <c r="H11" s="157"/>
    </row>
    <row r="12" spans="1:8" x14ac:dyDescent="0.2">
      <c r="A12" s="158"/>
      <c r="B12" s="159"/>
      <c r="C12" s="166"/>
      <c r="D12" s="161">
        <v>385278</v>
      </c>
      <c r="E12" s="162"/>
      <c r="F12" s="163">
        <v>169887</v>
      </c>
      <c r="G12" s="164"/>
      <c r="H12" s="165"/>
    </row>
    <row r="13" spans="1:8" x14ac:dyDescent="0.2">
      <c r="A13" s="146"/>
      <c r="B13" s="151"/>
      <c r="C13" s="152"/>
      <c r="D13" s="153">
        <v>632930</v>
      </c>
      <c r="E13" s="154"/>
      <c r="F13" s="155">
        <v>323345</v>
      </c>
      <c r="G13" s="167"/>
      <c r="H13" s="157"/>
    </row>
    <row r="14" spans="1:8" x14ac:dyDescent="0.2">
      <c r="A14" s="158"/>
      <c r="B14" s="159"/>
      <c r="C14" s="160"/>
      <c r="D14" s="161">
        <v>92772</v>
      </c>
      <c r="E14" s="162"/>
      <c r="F14" s="163">
        <v>176523</v>
      </c>
      <c r="G14" s="164"/>
      <c r="H14" s="165"/>
    </row>
    <row r="17" spans="1:11" x14ac:dyDescent="0.2">
      <c r="A17" s="142" t="s">
        <v>53</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54</v>
      </c>
      <c r="B19" s="168">
        <f>ROUND(VALUE(SUBSTITUTE(実質収支比率等に係る経年分析!F$48,"▲","-")),2)</f>
        <v>3.32</v>
      </c>
      <c r="C19" s="168">
        <f>ROUND(VALUE(SUBSTITUTE(実質収支比率等に係る経年分析!G$48,"▲","-")),2)</f>
        <v>3.5</v>
      </c>
      <c r="D19" s="168">
        <f>ROUND(VALUE(SUBSTITUTE(実質収支比率等に係る経年分析!H$48,"▲","-")),2)</f>
        <v>11.24</v>
      </c>
      <c r="E19" s="168">
        <f>ROUND(VALUE(SUBSTITUTE(実質収支比率等に係る経年分析!I$48,"▲","-")),2)</f>
        <v>21.86</v>
      </c>
      <c r="F19" s="168">
        <f>ROUND(VALUE(SUBSTITUTE(実質収支比率等に係る経年分析!J$48,"▲","-")),2)</f>
        <v>16.940000000000001</v>
      </c>
    </row>
    <row r="20" spans="1:11" x14ac:dyDescent="0.2">
      <c r="A20" s="168" t="s">
        <v>55</v>
      </c>
      <c r="B20" s="168">
        <f>ROUND(VALUE(SUBSTITUTE(実質収支比率等に係る経年分析!F$47,"▲","-")),2)</f>
        <v>95.13</v>
      </c>
      <c r="C20" s="168">
        <f>ROUND(VALUE(SUBSTITUTE(実質収支比率等に係る経年分析!G$47,"▲","-")),2)</f>
        <v>78.63</v>
      </c>
      <c r="D20" s="168">
        <f>ROUND(VALUE(SUBSTITUTE(実質収支比率等に係る経年分析!H$47,"▲","-")),2)</f>
        <v>69.62</v>
      </c>
      <c r="E20" s="168">
        <f>ROUND(VALUE(SUBSTITUTE(実質収支比率等に係る経年分析!I$47,"▲","-")),2)</f>
        <v>68.69</v>
      </c>
      <c r="F20" s="168">
        <f>ROUND(VALUE(SUBSTITUTE(実質収支比率等に係る経年分析!J$47,"▲","-")),2)</f>
        <v>82.41</v>
      </c>
    </row>
    <row r="21" spans="1:11" x14ac:dyDescent="0.2">
      <c r="A21" s="168" t="s">
        <v>56</v>
      </c>
      <c r="B21" s="168">
        <f>IF(ISNUMBER(VALUE(SUBSTITUTE(実質収支比率等に係る経年分析!F$49,"▲","-"))),ROUND(VALUE(SUBSTITUTE(実質収支比率等に係る経年分析!F$49,"▲","-")),2),NA())</f>
        <v>-3.97</v>
      </c>
      <c r="C21" s="168">
        <f>IF(ISNUMBER(VALUE(SUBSTITUTE(実質収支比率等に係る経年分析!G$49,"▲","-"))),ROUND(VALUE(SUBSTITUTE(実質収支比率等に係る経年分析!G$49,"▲","-")),2),NA())</f>
        <v>-10.84</v>
      </c>
      <c r="D21" s="168">
        <f>IF(ISNUMBER(VALUE(SUBSTITUTE(実質収支比率等に係る経年分析!H$49,"▲","-"))),ROUND(VALUE(SUBSTITUTE(実質収支比率等に係る経年分析!H$49,"▲","-")),2),NA())</f>
        <v>8.15</v>
      </c>
      <c r="E21" s="168">
        <f>IF(ISNUMBER(VALUE(SUBSTITUTE(実質収支比率等に係る経年分析!I$49,"▲","-"))),ROUND(VALUE(SUBSTITUTE(実質収支比率等に係る経年分析!I$49,"▲","-")),2),NA())</f>
        <v>10.77</v>
      </c>
      <c r="F21" s="168">
        <f>IF(ISNUMBER(VALUE(SUBSTITUTE(実質収支比率等に係る経年分析!J$49,"▲","-"))),ROUND(VALUE(SUBSTITUTE(実質収支比率等に係る経年分析!J$49,"▲","-")),2),NA())</f>
        <v>7.69</v>
      </c>
    </row>
    <row r="24" spans="1:11" x14ac:dyDescent="0.2">
      <c r="A24" s="142" t="s">
        <v>57</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58</v>
      </c>
      <c r="C26" s="169" t="s">
        <v>59</v>
      </c>
      <c r="D26" s="169" t="s">
        <v>58</v>
      </c>
      <c r="E26" s="169" t="s">
        <v>59</v>
      </c>
      <c r="F26" s="169" t="s">
        <v>58</v>
      </c>
      <c r="G26" s="169" t="s">
        <v>59</v>
      </c>
      <c r="H26" s="169" t="s">
        <v>58</v>
      </c>
      <c r="I26" s="169" t="s">
        <v>59</v>
      </c>
      <c r="J26" s="169" t="s">
        <v>58</v>
      </c>
      <c r="K26" s="169" t="s">
        <v>59</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温泉事業</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後期高齢者医療事業</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7.0000000000000007E-2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7.0000000000000007E-2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0.06</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7.0000000000000007E-2</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代替バス</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0.01</v>
      </c>
    </row>
    <row r="32" spans="1:11" x14ac:dyDescent="0.2">
      <c r="A32" s="169" t="str">
        <f>IF(連結実質赤字比率に係る赤字・黒字の構成分析!C$38="",NA(),連結実質赤字比率に係る赤字・黒字の構成分析!C$38)</f>
        <v>国民健康保険事業（直診勘定）</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0.78</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0.24</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0.02</v>
      </c>
    </row>
    <row r="33" spans="1:16" x14ac:dyDescent="0.2">
      <c r="A33" s="169" t="str">
        <f>IF(連結実質赤字比率に係る赤字・黒字の構成分析!C$37="",NA(),連結実質赤字比率に係る赤字・黒字の構成分析!C$37)</f>
        <v>国民健康保険事業（事業勘定）</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0.11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0.33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0.28999999999999998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0.34</v>
      </c>
    </row>
    <row r="34" spans="1:16" x14ac:dyDescent="0.2">
      <c r="A34" s="169" t="str">
        <f>IF(連結実質赤字比率に係る赤字・黒字の構成分析!C$36="",NA(),連結実質赤字比率に係る赤字・黒字の構成分析!C$36)</f>
        <v>簡易水道事業</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0.02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0.01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0.02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0.82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0.6</v>
      </c>
    </row>
    <row r="35" spans="1:16" x14ac:dyDescent="0.2">
      <c r="A35" s="169" t="str">
        <f>IF(連結実質赤字比率に係る赤字・黒字の構成分析!C$35="",NA(),連結実質赤字比率に係る赤字・黒字の構成分析!C$35)</f>
        <v>介護保険事業</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0.27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0.41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0.72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1.19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1.01</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3.48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11.23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21.86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18.87</v>
      </c>
    </row>
    <row r="39" spans="1:16" x14ac:dyDescent="0.2">
      <c r="A39" s="142" t="s">
        <v>60</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61</v>
      </c>
      <c r="C41" s="170"/>
      <c r="D41" s="170" t="s">
        <v>62</v>
      </c>
      <c r="E41" s="170" t="s">
        <v>61</v>
      </c>
      <c r="F41" s="170"/>
      <c r="G41" s="170" t="s">
        <v>62</v>
      </c>
      <c r="H41" s="170" t="s">
        <v>61</v>
      </c>
      <c r="I41" s="170"/>
      <c r="J41" s="170" t="s">
        <v>62</v>
      </c>
      <c r="K41" s="170" t="s">
        <v>61</v>
      </c>
      <c r="L41" s="170"/>
      <c r="M41" s="170" t="s">
        <v>62</v>
      </c>
      <c r="N41" s="170" t="s">
        <v>61</v>
      </c>
      <c r="O41" s="170"/>
      <c r="P41" s="170" t="s">
        <v>62</v>
      </c>
    </row>
    <row r="42" spans="1:16" x14ac:dyDescent="0.2">
      <c r="A42" s="170" t="s">
        <v>63</v>
      </c>
      <c r="B42" s="170"/>
      <c r="C42" s="170"/>
      <c r="D42" s="170">
        <f>'実質公債費比率（分子）の構造'!K$52</f>
        <v>224</v>
      </c>
      <c r="E42" s="170"/>
      <c r="F42" s="170"/>
      <c r="G42" s="170">
        <f>'実質公債費比率（分子）の構造'!L$52</f>
        <v>227</v>
      </c>
      <c r="H42" s="170"/>
      <c r="I42" s="170"/>
      <c r="J42" s="170">
        <f>'実質公債費比率（分子）の構造'!M$52</f>
        <v>214</v>
      </c>
      <c r="K42" s="170"/>
      <c r="L42" s="170"/>
      <c r="M42" s="170">
        <f>'実質公債費比率（分子）の構造'!N$52</f>
        <v>209</v>
      </c>
      <c r="N42" s="170"/>
      <c r="O42" s="170"/>
      <c r="P42" s="170">
        <f>'実質公債費比率（分子）の構造'!O$52</f>
        <v>190</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64</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65</v>
      </c>
      <c r="B45" s="170">
        <f>'実質公債費比率（分子）の構造'!K$49</f>
        <v>13</v>
      </c>
      <c r="C45" s="170"/>
      <c r="D45" s="170"/>
      <c r="E45" s="170">
        <f>'実質公債費比率（分子）の構造'!L$49</f>
        <v>13</v>
      </c>
      <c r="F45" s="170"/>
      <c r="G45" s="170"/>
      <c r="H45" s="170">
        <f>'実質公債費比率（分子）の構造'!M$49</f>
        <v>9</v>
      </c>
      <c r="I45" s="170"/>
      <c r="J45" s="170"/>
      <c r="K45" s="170">
        <f>'実質公債費比率（分子）の構造'!N$49</f>
        <v>4</v>
      </c>
      <c r="L45" s="170"/>
      <c r="M45" s="170"/>
      <c r="N45" s="170">
        <f>'実質公債費比率（分子）の構造'!O$49</f>
        <v>5</v>
      </c>
      <c r="O45" s="170"/>
      <c r="P45" s="170"/>
    </row>
    <row r="46" spans="1:16" x14ac:dyDescent="0.2">
      <c r="A46" s="170" t="s">
        <v>66</v>
      </c>
      <c r="B46" s="170">
        <f>'実質公債費比率（分子）の構造'!K$48</f>
        <v>10</v>
      </c>
      <c r="C46" s="170"/>
      <c r="D46" s="170"/>
      <c r="E46" s="170">
        <f>'実質公債費比率（分子）の構造'!L$48</f>
        <v>10</v>
      </c>
      <c r="F46" s="170"/>
      <c r="G46" s="170"/>
      <c r="H46" s="170">
        <f>'実質公債費比率（分子）の構造'!M$48</f>
        <v>10</v>
      </c>
      <c r="I46" s="170"/>
      <c r="J46" s="170"/>
      <c r="K46" s="170">
        <f>'実質公債費比率（分子）の構造'!N$48</f>
        <v>12</v>
      </c>
      <c r="L46" s="170"/>
      <c r="M46" s="170"/>
      <c r="N46" s="170">
        <f>'実質公債費比率（分子）の構造'!O$48</f>
        <v>17</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67</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68</v>
      </c>
      <c r="B49" s="170">
        <f>'実質公債費比率（分子）の構造'!K$45</f>
        <v>282</v>
      </c>
      <c r="C49" s="170"/>
      <c r="D49" s="170"/>
      <c r="E49" s="170">
        <f>'実質公債費比率（分子）の構造'!L$45</f>
        <v>277</v>
      </c>
      <c r="F49" s="170"/>
      <c r="G49" s="170"/>
      <c r="H49" s="170">
        <f>'実質公債費比率（分子）の構造'!M$45</f>
        <v>270</v>
      </c>
      <c r="I49" s="170"/>
      <c r="J49" s="170"/>
      <c r="K49" s="170">
        <f>'実質公債費比率（分子）の構造'!N$45</f>
        <v>269</v>
      </c>
      <c r="L49" s="170"/>
      <c r="M49" s="170"/>
      <c r="N49" s="170">
        <f>'実質公債費比率（分子）の構造'!O$45</f>
        <v>243</v>
      </c>
      <c r="O49" s="170"/>
      <c r="P49" s="170"/>
    </row>
    <row r="50" spans="1:16" x14ac:dyDescent="0.2">
      <c r="A50" s="170" t="s">
        <v>69</v>
      </c>
      <c r="B50" s="170" t="e">
        <f>NA()</f>
        <v>#N/A</v>
      </c>
      <c r="C50" s="170">
        <f>IF(ISNUMBER('実質公債費比率（分子）の構造'!K$53),'実質公債費比率（分子）の構造'!K$53,NA())</f>
        <v>81</v>
      </c>
      <c r="D50" s="170" t="e">
        <f>NA()</f>
        <v>#N/A</v>
      </c>
      <c r="E50" s="170" t="e">
        <f>NA()</f>
        <v>#N/A</v>
      </c>
      <c r="F50" s="170">
        <f>IF(ISNUMBER('実質公債費比率（分子）の構造'!L$53),'実質公債費比率（分子）の構造'!L$53,NA())</f>
        <v>73</v>
      </c>
      <c r="G50" s="170" t="e">
        <f>NA()</f>
        <v>#N/A</v>
      </c>
      <c r="H50" s="170" t="e">
        <f>NA()</f>
        <v>#N/A</v>
      </c>
      <c r="I50" s="170">
        <f>IF(ISNUMBER('実質公債費比率（分子）の構造'!M$53),'実質公債費比率（分子）の構造'!M$53,NA())</f>
        <v>75</v>
      </c>
      <c r="J50" s="170" t="e">
        <f>NA()</f>
        <v>#N/A</v>
      </c>
      <c r="K50" s="170" t="e">
        <f>NA()</f>
        <v>#N/A</v>
      </c>
      <c r="L50" s="170">
        <f>IF(ISNUMBER('実質公債費比率（分子）の構造'!N$53),'実質公債費比率（分子）の構造'!N$53,NA())</f>
        <v>76</v>
      </c>
      <c r="M50" s="170" t="e">
        <f>NA()</f>
        <v>#N/A</v>
      </c>
      <c r="N50" s="170" t="e">
        <f>NA()</f>
        <v>#N/A</v>
      </c>
      <c r="O50" s="170">
        <f>IF(ISNUMBER('実質公債費比率（分子）の構造'!O$53),'実質公債費比率（分子）の構造'!O$53,NA())</f>
        <v>75</v>
      </c>
      <c r="P50" s="170" t="e">
        <f>NA()</f>
        <v>#N/A</v>
      </c>
    </row>
    <row r="53" spans="1:16" x14ac:dyDescent="0.2">
      <c r="A53" s="142" t="s">
        <v>70</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71</v>
      </c>
      <c r="C55" s="169"/>
      <c r="D55" s="169" t="s">
        <v>72</v>
      </c>
      <c r="E55" s="169" t="s">
        <v>71</v>
      </c>
      <c r="F55" s="169"/>
      <c r="G55" s="169" t="s">
        <v>72</v>
      </c>
      <c r="H55" s="169" t="s">
        <v>71</v>
      </c>
      <c r="I55" s="169"/>
      <c r="J55" s="169" t="s">
        <v>72</v>
      </c>
      <c r="K55" s="169" t="s">
        <v>71</v>
      </c>
      <c r="L55" s="169"/>
      <c r="M55" s="169" t="s">
        <v>72</v>
      </c>
      <c r="N55" s="169" t="s">
        <v>71</v>
      </c>
      <c r="O55" s="169"/>
      <c r="P55" s="169" t="s">
        <v>72</v>
      </c>
    </row>
    <row r="56" spans="1:16" x14ac:dyDescent="0.2">
      <c r="A56" s="169" t="s">
        <v>43</v>
      </c>
      <c r="B56" s="169"/>
      <c r="C56" s="169"/>
      <c r="D56" s="169">
        <f>'将来負担比率（分子）の構造'!I$52</f>
        <v>1767</v>
      </c>
      <c r="E56" s="169"/>
      <c r="F56" s="169"/>
      <c r="G56" s="169">
        <f>'将来負担比率（分子）の構造'!J$52</f>
        <v>1681</v>
      </c>
      <c r="H56" s="169"/>
      <c r="I56" s="169"/>
      <c r="J56" s="169">
        <f>'将来負担比率（分子）の構造'!K$52</f>
        <v>1600</v>
      </c>
      <c r="K56" s="169"/>
      <c r="L56" s="169"/>
      <c r="M56" s="169">
        <f>'将来負担比率（分子）の構造'!L$52</f>
        <v>1490</v>
      </c>
      <c r="N56" s="169"/>
      <c r="O56" s="169"/>
      <c r="P56" s="169">
        <f>'将来負担比率（分子）の構造'!M$52</f>
        <v>1423</v>
      </c>
    </row>
    <row r="57" spans="1:16" x14ac:dyDescent="0.2">
      <c r="A57" s="169" t="s">
        <v>42</v>
      </c>
      <c r="B57" s="169"/>
      <c r="C57" s="169"/>
      <c r="D57" s="169">
        <f>'将来負担比率（分子）の構造'!I$51</f>
        <v>6</v>
      </c>
      <c r="E57" s="169"/>
      <c r="F57" s="169"/>
      <c r="G57" s="169">
        <f>'将来負担比率（分子）の構造'!J$51</f>
        <v>2</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887</v>
      </c>
      <c r="E58" s="169"/>
      <c r="F58" s="169"/>
      <c r="G58" s="169">
        <f>'将来負担比率（分子）の構造'!J$50</f>
        <v>797</v>
      </c>
      <c r="H58" s="169"/>
      <c r="I58" s="169"/>
      <c r="J58" s="169">
        <f>'将来負担比率（分子）の構造'!K$50</f>
        <v>797</v>
      </c>
      <c r="K58" s="169"/>
      <c r="L58" s="169"/>
      <c r="M58" s="169">
        <f>'将来負担比率（分子）の構造'!L$50</f>
        <v>804</v>
      </c>
      <c r="N58" s="169"/>
      <c r="O58" s="169"/>
      <c r="P58" s="169">
        <f>'将来負担比率（分子）の構造'!M$50</f>
        <v>921</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212</v>
      </c>
      <c r="C62" s="169"/>
      <c r="D62" s="169"/>
      <c r="E62" s="169">
        <f>'将来負担比率（分子）の構造'!J$45</f>
        <v>214</v>
      </c>
      <c r="F62" s="169"/>
      <c r="G62" s="169"/>
      <c r="H62" s="169">
        <f>'将来負担比率（分子）の構造'!K$45</f>
        <v>188</v>
      </c>
      <c r="I62" s="169"/>
      <c r="J62" s="169"/>
      <c r="K62" s="169">
        <f>'将来負担比率（分子）の構造'!L$45</f>
        <v>195</v>
      </c>
      <c r="L62" s="169"/>
      <c r="M62" s="169"/>
      <c r="N62" s="169">
        <f>'将来負担比率（分子）の構造'!M$45</f>
        <v>187</v>
      </c>
      <c r="O62" s="169"/>
      <c r="P62" s="169"/>
    </row>
    <row r="63" spans="1:16" x14ac:dyDescent="0.2">
      <c r="A63" s="169" t="s">
        <v>34</v>
      </c>
      <c r="B63" s="169">
        <f>'将来負担比率（分子）の構造'!I$44</f>
        <v>164</v>
      </c>
      <c r="C63" s="169"/>
      <c r="D63" s="169"/>
      <c r="E63" s="169">
        <f>'将来負担比率（分子）の構造'!J$44</f>
        <v>136</v>
      </c>
      <c r="F63" s="169"/>
      <c r="G63" s="169"/>
      <c r="H63" s="169">
        <f>'将来負担比率（分子）の構造'!K$44</f>
        <v>121</v>
      </c>
      <c r="I63" s="169"/>
      <c r="J63" s="169"/>
      <c r="K63" s="169">
        <f>'将来負担比率（分子）の構造'!L$44</f>
        <v>115</v>
      </c>
      <c r="L63" s="169"/>
      <c r="M63" s="169"/>
      <c r="N63" s="169">
        <f>'将来負担比率（分子）の構造'!M$44</f>
        <v>107</v>
      </c>
      <c r="O63" s="169"/>
      <c r="P63" s="169"/>
    </row>
    <row r="64" spans="1:16" x14ac:dyDescent="0.2">
      <c r="A64" s="169" t="s">
        <v>33</v>
      </c>
      <c r="B64" s="169">
        <f>'将来負担比率（分子）の構造'!I$43</f>
        <v>158</v>
      </c>
      <c r="C64" s="169"/>
      <c r="D64" s="169"/>
      <c r="E64" s="169">
        <f>'将来負担比率（分子）の構造'!J$43</f>
        <v>182</v>
      </c>
      <c r="F64" s="169"/>
      <c r="G64" s="169"/>
      <c r="H64" s="169">
        <f>'将来負担比率（分子）の構造'!K$43</f>
        <v>184</v>
      </c>
      <c r="I64" s="169"/>
      <c r="J64" s="169"/>
      <c r="K64" s="169">
        <f>'将来負担比率（分子）の構造'!L$43</f>
        <v>183</v>
      </c>
      <c r="L64" s="169"/>
      <c r="M64" s="169"/>
      <c r="N64" s="169">
        <f>'将来負担比率（分子）の構造'!M$43</f>
        <v>188</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2193</v>
      </c>
      <c r="C66" s="169"/>
      <c r="D66" s="169"/>
      <c r="E66" s="169">
        <f>'将来負担比率（分子）の構造'!J$41</f>
        <v>2047</v>
      </c>
      <c r="F66" s="169"/>
      <c r="G66" s="169"/>
      <c r="H66" s="169">
        <f>'将来負担比率（分子）の構造'!K$41</f>
        <v>1946</v>
      </c>
      <c r="I66" s="169"/>
      <c r="J66" s="169"/>
      <c r="K66" s="169">
        <f>'将来負担比率（分子）の構造'!L$41</f>
        <v>1793</v>
      </c>
      <c r="L66" s="169"/>
      <c r="M66" s="169"/>
      <c r="N66" s="169">
        <f>'将来負担比率（分子）の構造'!M$41</f>
        <v>1707</v>
      </c>
      <c r="O66" s="169"/>
      <c r="P66" s="169"/>
    </row>
    <row r="67" spans="1:16" x14ac:dyDescent="0.2">
      <c r="A67" s="169" t="s">
        <v>73</v>
      </c>
      <c r="B67" s="169" t="e">
        <f>NA()</f>
        <v>#N/A</v>
      </c>
      <c r="C67" s="169">
        <f>IF(ISNUMBER('将来負担比率（分子）の構造'!I$53), IF('将来負担比率（分子）の構造'!I$53 &lt; 0, 0, '将来負担比率（分子）の構造'!I$53), NA())</f>
        <v>67</v>
      </c>
      <c r="D67" s="169" t="e">
        <f>NA()</f>
        <v>#N/A</v>
      </c>
      <c r="E67" s="169" t="e">
        <f>NA()</f>
        <v>#N/A</v>
      </c>
      <c r="F67" s="169">
        <f>IF(ISNUMBER('将来負担比率（分子）の構造'!J$53), IF('将来負担比率（分子）の構造'!J$53 &lt; 0, 0, '将来負担比率（分子）の構造'!J$53), NA())</f>
        <v>98</v>
      </c>
      <c r="G67" s="169" t="e">
        <f>NA()</f>
        <v>#N/A</v>
      </c>
      <c r="H67" s="169" t="e">
        <f>NA()</f>
        <v>#N/A</v>
      </c>
      <c r="I67" s="169">
        <f>IF(ISNUMBER('将来負担比率（分子）の構造'!K$53), IF('将来負担比率（分子）の構造'!K$53 &lt; 0, 0, '将来負担比率（分子）の構造'!K$53), NA())</f>
        <v>42</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74</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75</v>
      </c>
      <c r="B72" s="173">
        <f>基金残高に係る経年分析!F55</f>
        <v>632</v>
      </c>
      <c r="C72" s="173">
        <f>基金残高に係る経年分析!G55</f>
        <v>632</v>
      </c>
      <c r="D72" s="173">
        <f>基金残高に係る経年分析!H55</f>
        <v>749</v>
      </c>
    </row>
    <row r="73" spans="1:16" x14ac:dyDescent="0.2">
      <c r="A73" s="172" t="s">
        <v>76</v>
      </c>
      <c r="B73" s="173">
        <f>基金残高に係る経年分析!F56</f>
        <v>165</v>
      </c>
      <c r="C73" s="173">
        <f>基金残高に係る経年分析!G56</f>
        <v>172</v>
      </c>
      <c r="D73" s="173">
        <f>基金残高に係る経年分析!H56</f>
        <v>172</v>
      </c>
    </row>
    <row r="74" spans="1:16" x14ac:dyDescent="0.2">
      <c r="A74" s="172" t="s">
        <v>77</v>
      </c>
      <c r="B74" s="173">
        <f>基金残高に係る経年分析!F57</f>
        <v>116</v>
      </c>
      <c r="C74" s="173">
        <f>基金残高に係る経年分析!G57</f>
        <v>129</v>
      </c>
      <c r="D74" s="173">
        <f>基金残高に係る経年分析!H57</f>
        <v>140</v>
      </c>
    </row>
  </sheetData>
  <sheetProtection algorithmName="SHA-512" hashValue="N+UdeZQKgoUBqnNF3tYLuaS0aXjaFHU1UZojTUrBCFw5oG34TFecuVlvwrBA7ik5DAh32+Fs/dHzu1YrOF89KQ==" saltValue="FUHOd6VuZN3B83GfWjdBb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204</v>
      </c>
      <c r="DI1" s="616"/>
      <c r="DJ1" s="616"/>
      <c r="DK1" s="616"/>
      <c r="DL1" s="616"/>
      <c r="DM1" s="616"/>
      <c r="DN1" s="617"/>
      <c r="DO1" s="208"/>
      <c r="DP1" s="615" t="s">
        <v>205</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206</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207</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208</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209</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210</v>
      </c>
      <c r="S4" s="619"/>
      <c r="T4" s="619"/>
      <c r="U4" s="619"/>
      <c r="V4" s="619"/>
      <c r="W4" s="619"/>
      <c r="X4" s="619"/>
      <c r="Y4" s="620"/>
      <c r="Z4" s="618" t="s">
        <v>211</v>
      </c>
      <c r="AA4" s="619"/>
      <c r="AB4" s="619"/>
      <c r="AC4" s="620"/>
      <c r="AD4" s="618" t="s">
        <v>212</v>
      </c>
      <c r="AE4" s="619"/>
      <c r="AF4" s="619"/>
      <c r="AG4" s="619"/>
      <c r="AH4" s="619"/>
      <c r="AI4" s="619"/>
      <c r="AJ4" s="619"/>
      <c r="AK4" s="620"/>
      <c r="AL4" s="618" t="s">
        <v>211</v>
      </c>
      <c r="AM4" s="619"/>
      <c r="AN4" s="619"/>
      <c r="AO4" s="620"/>
      <c r="AP4" s="621" t="s">
        <v>213</v>
      </c>
      <c r="AQ4" s="621"/>
      <c r="AR4" s="621"/>
      <c r="AS4" s="621"/>
      <c r="AT4" s="621"/>
      <c r="AU4" s="621"/>
      <c r="AV4" s="621"/>
      <c r="AW4" s="621"/>
      <c r="AX4" s="621"/>
      <c r="AY4" s="621"/>
      <c r="AZ4" s="621"/>
      <c r="BA4" s="621"/>
      <c r="BB4" s="621"/>
      <c r="BC4" s="621"/>
      <c r="BD4" s="621"/>
      <c r="BE4" s="621"/>
      <c r="BF4" s="621"/>
      <c r="BG4" s="621" t="s">
        <v>214</v>
      </c>
      <c r="BH4" s="621"/>
      <c r="BI4" s="621"/>
      <c r="BJ4" s="621"/>
      <c r="BK4" s="621"/>
      <c r="BL4" s="621"/>
      <c r="BM4" s="621"/>
      <c r="BN4" s="621"/>
      <c r="BO4" s="621" t="s">
        <v>211</v>
      </c>
      <c r="BP4" s="621"/>
      <c r="BQ4" s="621"/>
      <c r="BR4" s="621"/>
      <c r="BS4" s="621" t="s">
        <v>215</v>
      </c>
      <c r="BT4" s="621"/>
      <c r="BU4" s="621"/>
      <c r="BV4" s="621"/>
      <c r="BW4" s="621"/>
      <c r="BX4" s="621"/>
      <c r="BY4" s="621"/>
      <c r="BZ4" s="621"/>
      <c r="CA4" s="621"/>
      <c r="CB4" s="621"/>
      <c r="CD4" s="618" t="s">
        <v>216</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217</v>
      </c>
      <c r="C5" s="623"/>
      <c r="D5" s="623"/>
      <c r="E5" s="623"/>
      <c r="F5" s="623"/>
      <c r="G5" s="623"/>
      <c r="H5" s="623"/>
      <c r="I5" s="623"/>
      <c r="J5" s="623"/>
      <c r="K5" s="623"/>
      <c r="L5" s="623"/>
      <c r="M5" s="623"/>
      <c r="N5" s="623"/>
      <c r="O5" s="623"/>
      <c r="P5" s="623"/>
      <c r="Q5" s="624"/>
      <c r="R5" s="625">
        <v>62182</v>
      </c>
      <c r="S5" s="626"/>
      <c r="T5" s="626"/>
      <c r="U5" s="626"/>
      <c r="V5" s="626"/>
      <c r="W5" s="626"/>
      <c r="X5" s="626"/>
      <c r="Y5" s="627"/>
      <c r="Z5" s="628">
        <v>3.6</v>
      </c>
      <c r="AA5" s="628"/>
      <c r="AB5" s="628"/>
      <c r="AC5" s="628"/>
      <c r="AD5" s="629">
        <v>62182</v>
      </c>
      <c r="AE5" s="629"/>
      <c r="AF5" s="629"/>
      <c r="AG5" s="629"/>
      <c r="AH5" s="629"/>
      <c r="AI5" s="629"/>
      <c r="AJ5" s="629"/>
      <c r="AK5" s="629"/>
      <c r="AL5" s="630">
        <v>6.9</v>
      </c>
      <c r="AM5" s="631"/>
      <c r="AN5" s="631"/>
      <c r="AO5" s="632"/>
      <c r="AP5" s="622" t="s">
        <v>218</v>
      </c>
      <c r="AQ5" s="623"/>
      <c r="AR5" s="623"/>
      <c r="AS5" s="623"/>
      <c r="AT5" s="623"/>
      <c r="AU5" s="623"/>
      <c r="AV5" s="623"/>
      <c r="AW5" s="623"/>
      <c r="AX5" s="623"/>
      <c r="AY5" s="623"/>
      <c r="AZ5" s="623"/>
      <c r="BA5" s="623"/>
      <c r="BB5" s="623"/>
      <c r="BC5" s="623"/>
      <c r="BD5" s="623"/>
      <c r="BE5" s="623"/>
      <c r="BF5" s="624"/>
      <c r="BG5" s="636">
        <v>61453</v>
      </c>
      <c r="BH5" s="637"/>
      <c r="BI5" s="637"/>
      <c r="BJ5" s="637"/>
      <c r="BK5" s="637"/>
      <c r="BL5" s="637"/>
      <c r="BM5" s="637"/>
      <c r="BN5" s="638"/>
      <c r="BO5" s="639">
        <v>98.8</v>
      </c>
      <c r="BP5" s="639"/>
      <c r="BQ5" s="639"/>
      <c r="BR5" s="639"/>
      <c r="BS5" s="640" t="s">
        <v>124</v>
      </c>
      <c r="BT5" s="640"/>
      <c r="BU5" s="640"/>
      <c r="BV5" s="640"/>
      <c r="BW5" s="640"/>
      <c r="BX5" s="640"/>
      <c r="BY5" s="640"/>
      <c r="BZ5" s="640"/>
      <c r="CA5" s="640"/>
      <c r="CB5" s="644"/>
      <c r="CD5" s="618" t="s">
        <v>213</v>
      </c>
      <c r="CE5" s="619"/>
      <c r="CF5" s="619"/>
      <c r="CG5" s="619"/>
      <c r="CH5" s="619"/>
      <c r="CI5" s="619"/>
      <c r="CJ5" s="619"/>
      <c r="CK5" s="619"/>
      <c r="CL5" s="619"/>
      <c r="CM5" s="619"/>
      <c r="CN5" s="619"/>
      <c r="CO5" s="619"/>
      <c r="CP5" s="619"/>
      <c r="CQ5" s="620"/>
      <c r="CR5" s="618" t="s">
        <v>219</v>
      </c>
      <c r="CS5" s="619"/>
      <c r="CT5" s="619"/>
      <c r="CU5" s="619"/>
      <c r="CV5" s="619"/>
      <c r="CW5" s="619"/>
      <c r="CX5" s="619"/>
      <c r="CY5" s="620"/>
      <c r="CZ5" s="618" t="s">
        <v>211</v>
      </c>
      <c r="DA5" s="619"/>
      <c r="DB5" s="619"/>
      <c r="DC5" s="620"/>
      <c r="DD5" s="618" t="s">
        <v>220</v>
      </c>
      <c r="DE5" s="619"/>
      <c r="DF5" s="619"/>
      <c r="DG5" s="619"/>
      <c r="DH5" s="619"/>
      <c r="DI5" s="619"/>
      <c r="DJ5" s="619"/>
      <c r="DK5" s="619"/>
      <c r="DL5" s="619"/>
      <c r="DM5" s="619"/>
      <c r="DN5" s="619"/>
      <c r="DO5" s="619"/>
      <c r="DP5" s="620"/>
      <c r="DQ5" s="618" t="s">
        <v>221</v>
      </c>
      <c r="DR5" s="619"/>
      <c r="DS5" s="619"/>
      <c r="DT5" s="619"/>
      <c r="DU5" s="619"/>
      <c r="DV5" s="619"/>
      <c r="DW5" s="619"/>
      <c r="DX5" s="619"/>
      <c r="DY5" s="619"/>
      <c r="DZ5" s="619"/>
      <c r="EA5" s="619"/>
      <c r="EB5" s="619"/>
      <c r="EC5" s="620"/>
    </row>
    <row r="6" spans="2:143" ht="11.25" customHeight="1" x14ac:dyDescent="0.2">
      <c r="B6" s="633" t="s">
        <v>222</v>
      </c>
      <c r="C6" s="634"/>
      <c r="D6" s="634"/>
      <c r="E6" s="634"/>
      <c r="F6" s="634"/>
      <c r="G6" s="634"/>
      <c r="H6" s="634"/>
      <c r="I6" s="634"/>
      <c r="J6" s="634"/>
      <c r="K6" s="634"/>
      <c r="L6" s="634"/>
      <c r="M6" s="634"/>
      <c r="N6" s="634"/>
      <c r="O6" s="634"/>
      <c r="P6" s="634"/>
      <c r="Q6" s="635"/>
      <c r="R6" s="636">
        <v>52371</v>
      </c>
      <c r="S6" s="637"/>
      <c r="T6" s="637"/>
      <c r="U6" s="637"/>
      <c r="V6" s="637"/>
      <c r="W6" s="637"/>
      <c r="X6" s="637"/>
      <c r="Y6" s="638"/>
      <c r="Z6" s="639">
        <v>3.1</v>
      </c>
      <c r="AA6" s="639"/>
      <c r="AB6" s="639"/>
      <c r="AC6" s="639"/>
      <c r="AD6" s="640">
        <v>52371</v>
      </c>
      <c r="AE6" s="640"/>
      <c r="AF6" s="640"/>
      <c r="AG6" s="640"/>
      <c r="AH6" s="640"/>
      <c r="AI6" s="640"/>
      <c r="AJ6" s="640"/>
      <c r="AK6" s="640"/>
      <c r="AL6" s="641">
        <v>5.8</v>
      </c>
      <c r="AM6" s="642"/>
      <c r="AN6" s="642"/>
      <c r="AO6" s="643"/>
      <c r="AP6" s="633" t="s">
        <v>223</v>
      </c>
      <c r="AQ6" s="634"/>
      <c r="AR6" s="634"/>
      <c r="AS6" s="634"/>
      <c r="AT6" s="634"/>
      <c r="AU6" s="634"/>
      <c r="AV6" s="634"/>
      <c r="AW6" s="634"/>
      <c r="AX6" s="634"/>
      <c r="AY6" s="634"/>
      <c r="AZ6" s="634"/>
      <c r="BA6" s="634"/>
      <c r="BB6" s="634"/>
      <c r="BC6" s="634"/>
      <c r="BD6" s="634"/>
      <c r="BE6" s="634"/>
      <c r="BF6" s="635"/>
      <c r="BG6" s="636">
        <v>61453</v>
      </c>
      <c r="BH6" s="637"/>
      <c r="BI6" s="637"/>
      <c r="BJ6" s="637"/>
      <c r="BK6" s="637"/>
      <c r="BL6" s="637"/>
      <c r="BM6" s="637"/>
      <c r="BN6" s="638"/>
      <c r="BO6" s="639">
        <v>98.8</v>
      </c>
      <c r="BP6" s="639"/>
      <c r="BQ6" s="639"/>
      <c r="BR6" s="639"/>
      <c r="BS6" s="640" t="s">
        <v>124</v>
      </c>
      <c r="BT6" s="640"/>
      <c r="BU6" s="640"/>
      <c r="BV6" s="640"/>
      <c r="BW6" s="640"/>
      <c r="BX6" s="640"/>
      <c r="BY6" s="640"/>
      <c r="BZ6" s="640"/>
      <c r="CA6" s="640"/>
      <c r="CB6" s="644"/>
      <c r="CD6" s="622" t="s">
        <v>224</v>
      </c>
      <c r="CE6" s="623"/>
      <c r="CF6" s="623"/>
      <c r="CG6" s="623"/>
      <c r="CH6" s="623"/>
      <c r="CI6" s="623"/>
      <c r="CJ6" s="623"/>
      <c r="CK6" s="623"/>
      <c r="CL6" s="623"/>
      <c r="CM6" s="623"/>
      <c r="CN6" s="623"/>
      <c r="CO6" s="623"/>
      <c r="CP6" s="623"/>
      <c r="CQ6" s="624"/>
      <c r="CR6" s="636">
        <v>28489</v>
      </c>
      <c r="CS6" s="637"/>
      <c r="CT6" s="637"/>
      <c r="CU6" s="637"/>
      <c r="CV6" s="637"/>
      <c r="CW6" s="637"/>
      <c r="CX6" s="637"/>
      <c r="CY6" s="638"/>
      <c r="CZ6" s="630">
        <v>1.9</v>
      </c>
      <c r="DA6" s="631"/>
      <c r="DB6" s="631"/>
      <c r="DC6" s="647"/>
      <c r="DD6" s="645" t="s">
        <v>124</v>
      </c>
      <c r="DE6" s="637"/>
      <c r="DF6" s="637"/>
      <c r="DG6" s="637"/>
      <c r="DH6" s="637"/>
      <c r="DI6" s="637"/>
      <c r="DJ6" s="637"/>
      <c r="DK6" s="637"/>
      <c r="DL6" s="637"/>
      <c r="DM6" s="637"/>
      <c r="DN6" s="637"/>
      <c r="DO6" s="637"/>
      <c r="DP6" s="638"/>
      <c r="DQ6" s="645">
        <v>28489</v>
      </c>
      <c r="DR6" s="637"/>
      <c r="DS6" s="637"/>
      <c r="DT6" s="637"/>
      <c r="DU6" s="637"/>
      <c r="DV6" s="637"/>
      <c r="DW6" s="637"/>
      <c r="DX6" s="637"/>
      <c r="DY6" s="637"/>
      <c r="DZ6" s="637"/>
      <c r="EA6" s="637"/>
      <c r="EB6" s="637"/>
      <c r="EC6" s="646"/>
    </row>
    <row r="7" spans="2:143" ht="11.25" customHeight="1" x14ac:dyDescent="0.2">
      <c r="B7" s="633" t="s">
        <v>225</v>
      </c>
      <c r="C7" s="634"/>
      <c r="D7" s="634"/>
      <c r="E7" s="634"/>
      <c r="F7" s="634"/>
      <c r="G7" s="634"/>
      <c r="H7" s="634"/>
      <c r="I7" s="634"/>
      <c r="J7" s="634"/>
      <c r="K7" s="634"/>
      <c r="L7" s="634"/>
      <c r="M7" s="634"/>
      <c r="N7" s="634"/>
      <c r="O7" s="634"/>
      <c r="P7" s="634"/>
      <c r="Q7" s="635"/>
      <c r="R7" s="636">
        <v>14</v>
      </c>
      <c r="S7" s="637"/>
      <c r="T7" s="637"/>
      <c r="U7" s="637"/>
      <c r="V7" s="637"/>
      <c r="W7" s="637"/>
      <c r="X7" s="637"/>
      <c r="Y7" s="638"/>
      <c r="Z7" s="639">
        <v>0</v>
      </c>
      <c r="AA7" s="639"/>
      <c r="AB7" s="639"/>
      <c r="AC7" s="639"/>
      <c r="AD7" s="640">
        <v>14</v>
      </c>
      <c r="AE7" s="640"/>
      <c r="AF7" s="640"/>
      <c r="AG7" s="640"/>
      <c r="AH7" s="640"/>
      <c r="AI7" s="640"/>
      <c r="AJ7" s="640"/>
      <c r="AK7" s="640"/>
      <c r="AL7" s="641">
        <v>0</v>
      </c>
      <c r="AM7" s="642"/>
      <c r="AN7" s="642"/>
      <c r="AO7" s="643"/>
      <c r="AP7" s="633" t="s">
        <v>226</v>
      </c>
      <c r="AQ7" s="634"/>
      <c r="AR7" s="634"/>
      <c r="AS7" s="634"/>
      <c r="AT7" s="634"/>
      <c r="AU7" s="634"/>
      <c r="AV7" s="634"/>
      <c r="AW7" s="634"/>
      <c r="AX7" s="634"/>
      <c r="AY7" s="634"/>
      <c r="AZ7" s="634"/>
      <c r="BA7" s="634"/>
      <c r="BB7" s="634"/>
      <c r="BC7" s="634"/>
      <c r="BD7" s="634"/>
      <c r="BE7" s="634"/>
      <c r="BF7" s="635"/>
      <c r="BG7" s="636">
        <v>13887</v>
      </c>
      <c r="BH7" s="637"/>
      <c r="BI7" s="637"/>
      <c r="BJ7" s="637"/>
      <c r="BK7" s="637"/>
      <c r="BL7" s="637"/>
      <c r="BM7" s="637"/>
      <c r="BN7" s="638"/>
      <c r="BO7" s="639">
        <v>22.3</v>
      </c>
      <c r="BP7" s="639"/>
      <c r="BQ7" s="639"/>
      <c r="BR7" s="639"/>
      <c r="BS7" s="640" t="s">
        <v>124</v>
      </c>
      <c r="BT7" s="640"/>
      <c r="BU7" s="640"/>
      <c r="BV7" s="640"/>
      <c r="BW7" s="640"/>
      <c r="BX7" s="640"/>
      <c r="BY7" s="640"/>
      <c r="BZ7" s="640"/>
      <c r="CA7" s="640"/>
      <c r="CB7" s="644"/>
      <c r="CD7" s="633" t="s">
        <v>227</v>
      </c>
      <c r="CE7" s="634"/>
      <c r="CF7" s="634"/>
      <c r="CG7" s="634"/>
      <c r="CH7" s="634"/>
      <c r="CI7" s="634"/>
      <c r="CJ7" s="634"/>
      <c r="CK7" s="634"/>
      <c r="CL7" s="634"/>
      <c r="CM7" s="634"/>
      <c r="CN7" s="634"/>
      <c r="CO7" s="634"/>
      <c r="CP7" s="634"/>
      <c r="CQ7" s="635"/>
      <c r="CR7" s="636">
        <v>430285</v>
      </c>
      <c r="CS7" s="637"/>
      <c r="CT7" s="637"/>
      <c r="CU7" s="637"/>
      <c r="CV7" s="637"/>
      <c r="CW7" s="637"/>
      <c r="CX7" s="637"/>
      <c r="CY7" s="638"/>
      <c r="CZ7" s="639">
        <v>28.1</v>
      </c>
      <c r="DA7" s="639"/>
      <c r="DB7" s="639"/>
      <c r="DC7" s="639"/>
      <c r="DD7" s="645" t="s">
        <v>124</v>
      </c>
      <c r="DE7" s="637"/>
      <c r="DF7" s="637"/>
      <c r="DG7" s="637"/>
      <c r="DH7" s="637"/>
      <c r="DI7" s="637"/>
      <c r="DJ7" s="637"/>
      <c r="DK7" s="637"/>
      <c r="DL7" s="637"/>
      <c r="DM7" s="637"/>
      <c r="DN7" s="637"/>
      <c r="DO7" s="637"/>
      <c r="DP7" s="638"/>
      <c r="DQ7" s="645">
        <v>405165</v>
      </c>
      <c r="DR7" s="637"/>
      <c r="DS7" s="637"/>
      <c r="DT7" s="637"/>
      <c r="DU7" s="637"/>
      <c r="DV7" s="637"/>
      <c r="DW7" s="637"/>
      <c r="DX7" s="637"/>
      <c r="DY7" s="637"/>
      <c r="DZ7" s="637"/>
      <c r="EA7" s="637"/>
      <c r="EB7" s="637"/>
      <c r="EC7" s="646"/>
    </row>
    <row r="8" spans="2:143" ht="11.25" customHeight="1" x14ac:dyDescent="0.2">
      <c r="B8" s="633" t="s">
        <v>228</v>
      </c>
      <c r="C8" s="634"/>
      <c r="D8" s="634"/>
      <c r="E8" s="634"/>
      <c r="F8" s="634"/>
      <c r="G8" s="634"/>
      <c r="H8" s="634"/>
      <c r="I8" s="634"/>
      <c r="J8" s="634"/>
      <c r="K8" s="634"/>
      <c r="L8" s="634"/>
      <c r="M8" s="634"/>
      <c r="N8" s="634"/>
      <c r="O8" s="634"/>
      <c r="P8" s="634"/>
      <c r="Q8" s="635"/>
      <c r="R8" s="636">
        <v>459</v>
      </c>
      <c r="S8" s="637"/>
      <c r="T8" s="637"/>
      <c r="U8" s="637"/>
      <c r="V8" s="637"/>
      <c r="W8" s="637"/>
      <c r="X8" s="637"/>
      <c r="Y8" s="638"/>
      <c r="Z8" s="639">
        <v>0</v>
      </c>
      <c r="AA8" s="639"/>
      <c r="AB8" s="639"/>
      <c r="AC8" s="639"/>
      <c r="AD8" s="640">
        <v>459</v>
      </c>
      <c r="AE8" s="640"/>
      <c r="AF8" s="640"/>
      <c r="AG8" s="640"/>
      <c r="AH8" s="640"/>
      <c r="AI8" s="640"/>
      <c r="AJ8" s="640"/>
      <c r="AK8" s="640"/>
      <c r="AL8" s="641">
        <v>0.1</v>
      </c>
      <c r="AM8" s="642"/>
      <c r="AN8" s="642"/>
      <c r="AO8" s="643"/>
      <c r="AP8" s="633" t="s">
        <v>229</v>
      </c>
      <c r="AQ8" s="634"/>
      <c r="AR8" s="634"/>
      <c r="AS8" s="634"/>
      <c r="AT8" s="634"/>
      <c r="AU8" s="634"/>
      <c r="AV8" s="634"/>
      <c r="AW8" s="634"/>
      <c r="AX8" s="634"/>
      <c r="AY8" s="634"/>
      <c r="AZ8" s="634"/>
      <c r="BA8" s="634"/>
      <c r="BB8" s="634"/>
      <c r="BC8" s="634"/>
      <c r="BD8" s="634"/>
      <c r="BE8" s="634"/>
      <c r="BF8" s="635"/>
      <c r="BG8" s="636">
        <v>502</v>
      </c>
      <c r="BH8" s="637"/>
      <c r="BI8" s="637"/>
      <c r="BJ8" s="637"/>
      <c r="BK8" s="637"/>
      <c r="BL8" s="637"/>
      <c r="BM8" s="637"/>
      <c r="BN8" s="638"/>
      <c r="BO8" s="639">
        <v>0.8</v>
      </c>
      <c r="BP8" s="639"/>
      <c r="BQ8" s="639"/>
      <c r="BR8" s="639"/>
      <c r="BS8" s="640" t="s">
        <v>124</v>
      </c>
      <c r="BT8" s="640"/>
      <c r="BU8" s="640"/>
      <c r="BV8" s="640"/>
      <c r="BW8" s="640"/>
      <c r="BX8" s="640"/>
      <c r="BY8" s="640"/>
      <c r="BZ8" s="640"/>
      <c r="CA8" s="640"/>
      <c r="CB8" s="644"/>
      <c r="CD8" s="633" t="s">
        <v>230</v>
      </c>
      <c r="CE8" s="634"/>
      <c r="CF8" s="634"/>
      <c r="CG8" s="634"/>
      <c r="CH8" s="634"/>
      <c r="CI8" s="634"/>
      <c r="CJ8" s="634"/>
      <c r="CK8" s="634"/>
      <c r="CL8" s="634"/>
      <c r="CM8" s="634"/>
      <c r="CN8" s="634"/>
      <c r="CO8" s="634"/>
      <c r="CP8" s="634"/>
      <c r="CQ8" s="635"/>
      <c r="CR8" s="636">
        <v>167485</v>
      </c>
      <c r="CS8" s="637"/>
      <c r="CT8" s="637"/>
      <c r="CU8" s="637"/>
      <c r="CV8" s="637"/>
      <c r="CW8" s="637"/>
      <c r="CX8" s="637"/>
      <c r="CY8" s="638"/>
      <c r="CZ8" s="639">
        <v>10.9</v>
      </c>
      <c r="DA8" s="639"/>
      <c r="DB8" s="639"/>
      <c r="DC8" s="639"/>
      <c r="DD8" s="645">
        <v>50</v>
      </c>
      <c r="DE8" s="637"/>
      <c r="DF8" s="637"/>
      <c r="DG8" s="637"/>
      <c r="DH8" s="637"/>
      <c r="DI8" s="637"/>
      <c r="DJ8" s="637"/>
      <c r="DK8" s="637"/>
      <c r="DL8" s="637"/>
      <c r="DM8" s="637"/>
      <c r="DN8" s="637"/>
      <c r="DO8" s="637"/>
      <c r="DP8" s="638"/>
      <c r="DQ8" s="645">
        <v>126688</v>
      </c>
      <c r="DR8" s="637"/>
      <c r="DS8" s="637"/>
      <c r="DT8" s="637"/>
      <c r="DU8" s="637"/>
      <c r="DV8" s="637"/>
      <c r="DW8" s="637"/>
      <c r="DX8" s="637"/>
      <c r="DY8" s="637"/>
      <c r="DZ8" s="637"/>
      <c r="EA8" s="637"/>
      <c r="EB8" s="637"/>
      <c r="EC8" s="646"/>
    </row>
    <row r="9" spans="2:143" ht="11.25" customHeight="1" x14ac:dyDescent="0.2">
      <c r="B9" s="633" t="s">
        <v>231</v>
      </c>
      <c r="C9" s="634"/>
      <c r="D9" s="634"/>
      <c r="E9" s="634"/>
      <c r="F9" s="634"/>
      <c r="G9" s="634"/>
      <c r="H9" s="634"/>
      <c r="I9" s="634"/>
      <c r="J9" s="634"/>
      <c r="K9" s="634"/>
      <c r="L9" s="634"/>
      <c r="M9" s="634"/>
      <c r="N9" s="634"/>
      <c r="O9" s="634"/>
      <c r="P9" s="634"/>
      <c r="Q9" s="635"/>
      <c r="R9" s="636">
        <v>502</v>
      </c>
      <c r="S9" s="637"/>
      <c r="T9" s="637"/>
      <c r="U9" s="637"/>
      <c r="V9" s="637"/>
      <c r="W9" s="637"/>
      <c r="X9" s="637"/>
      <c r="Y9" s="638"/>
      <c r="Z9" s="639">
        <v>0</v>
      </c>
      <c r="AA9" s="639"/>
      <c r="AB9" s="639"/>
      <c r="AC9" s="639"/>
      <c r="AD9" s="640">
        <v>502</v>
      </c>
      <c r="AE9" s="640"/>
      <c r="AF9" s="640"/>
      <c r="AG9" s="640"/>
      <c r="AH9" s="640"/>
      <c r="AI9" s="640"/>
      <c r="AJ9" s="640"/>
      <c r="AK9" s="640"/>
      <c r="AL9" s="641">
        <v>0.1</v>
      </c>
      <c r="AM9" s="642"/>
      <c r="AN9" s="642"/>
      <c r="AO9" s="643"/>
      <c r="AP9" s="633" t="s">
        <v>232</v>
      </c>
      <c r="AQ9" s="634"/>
      <c r="AR9" s="634"/>
      <c r="AS9" s="634"/>
      <c r="AT9" s="634"/>
      <c r="AU9" s="634"/>
      <c r="AV9" s="634"/>
      <c r="AW9" s="634"/>
      <c r="AX9" s="634"/>
      <c r="AY9" s="634"/>
      <c r="AZ9" s="634"/>
      <c r="BA9" s="634"/>
      <c r="BB9" s="634"/>
      <c r="BC9" s="634"/>
      <c r="BD9" s="634"/>
      <c r="BE9" s="634"/>
      <c r="BF9" s="635"/>
      <c r="BG9" s="636">
        <v>11265</v>
      </c>
      <c r="BH9" s="637"/>
      <c r="BI9" s="637"/>
      <c r="BJ9" s="637"/>
      <c r="BK9" s="637"/>
      <c r="BL9" s="637"/>
      <c r="BM9" s="637"/>
      <c r="BN9" s="638"/>
      <c r="BO9" s="639">
        <v>18.100000000000001</v>
      </c>
      <c r="BP9" s="639"/>
      <c r="BQ9" s="639"/>
      <c r="BR9" s="639"/>
      <c r="BS9" s="640" t="s">
        <v>124</v>
      </c>
      <c r="BT9" s="640"/>
      <c r="BU9" s="640"/>
      <c r="BV9" s="640"/>
      <c r="BW9" s="640"/>
      <c r="BX9" s="640"/>
      <c r="BY9" s="640"/>
      <c r="BZ9" s="640"/>
      <c r="CA9" s="640"/>
      <c r="CB9" s="644"/>
      <c r="CD9" s="633" t="s">
        <v>233</v>
      </c>
      <c r="CE9" s="634"/>
      <c r="CF9" s="634"/>
      <c r="CG9" s="634"/>
      <c r="CH9" s="634"/>
      <c r="CI9" s="634"/>
      <c r="CJ9" s="634"/>
      <c r="CK9" s="634"/>
      <c r="CL9" s="634"/>
      <c r="CM9" s="634"/>
      <c r="CN9" s="634"/>
      <c r="CO9" s="634"/>
      <c r="CP9" s="634"/>
      <c r="CQ9" s="635"/>
      <c r="CR9" s="636">
        <v>98169</v>
      </c>
      <c r="CS9" s="637"/>
      <c r="CT9" s="637"/>
      <c r="CU9" s="637"/>
      <c r="CV9" s="637"/>
      <c r="CW9" s="637"/>
      <c r="CX9" s="637"/>
      <c r="CY9" s="638"/>
      <c r="CZ9" s="639">
        <v>6.4</v>
      </c>
      <c r="DA9" s="639"/>
      <c r="DB9" s="639"/>
      <c r="DC9" s="639"/>
      <c r="DD9" s="645" t="s">
        <v>124</v>
      </c>
      <c r="DE9" s="637"/>
      <c r="DF9" s="637"/>
      <c r="DG9" s="637"/>
      <c r="DH9" s="637"/>
      <c r="DI9" s="637"/>
      <c r="DJ9" s="637"/>
      <c r="DK9" s="637"/>
      <c r="DL9" s="637"/>
      <c r="DM9" s="637"/>
      <c r="DN9" s="637"/>
      <c r="DO9" s="637"/>
      <c r="DP9" s="638"/>
      <c r="DQ9" s="645">
        <v>63124</v>
      </c>
      <c r="DR9" s="637"/>
      <c r="DS9" s="637"/>
      <c r="DT9" s="637"/>
      <c r="DU9" s="637"/>
      <c r="DV9" s="637"/>
      <c r="DW9" s="637"/>
      <c r="DX9" s="637"/>
      <c r="DY9" s="637"/>
      <c r="DZ9" s="637"/>
      <c r="EA9" s="637"/>
      <c r="EB9" s="637"/>
      <c r="EC9" s="646"/>
    </row>
    <row r="10" spans="2:143" ht="11.25" customHeight="1" x14ac:dyDescent="0.2">
      <c r="B10" s="633" t="s">
        <v>234</v>
      </c>
      <c r="C10" s="634"/>
      <c r="D10" s="634"/>
      <c r="E10" s="634"/>
      <c r="F10" s="634"/>
      <c r="G10" s="634"/>
      <c r="H10" s="634"/>
      <c r="I10" s="634"/>
      <c r="J10" s="634"/>
      <c r="K10" s="634"/>
      <c r="L10" s="634"/>
      <c r="M10" s="634"/>
      <c r="N10" s="634"/>
      <c r="O10" s="634"/>
      <c r="P10" s="634"/>
      <c r="Q10" s="635"/>
      <c r="R10" s="636" t="s">
        <v>124</v>
      </c>
      <c r="S10" s="637"/>
      <c r="T10" s="637"/>
      <c r="U10" s="637"/>
      <c r="V10" s="637"/>
      <c r="W10" s="637"/>
      <c r="X10" s="637"/>
      <c r="Y10" s="638"/>
      <c r="Z10" s="639" t="s">
        <v>124</v>
      </c>
      <c r="AA10" s="639"/>
      <c r="AB10" s="639"/>
      <c r="AC10" s="639"/>
      <c r="AD10" s="640" t="s">
        <v>124</v>
      </c>
      <c r="AE10" s="640"/>
      <c r="AF10" s="640"/>
      <c r="AG10" s="640"/>
      <c r="AH10" s="640"/>
      <c r="AI10" s="640"/>
      <c r="AJ10" s="640"/>
      <c r="AK10" s="640"/>
      <c r="AL10" s="641" t="s">
        <v>124</v>
      </c>
      <c r="AM10" s="642"/>
      <c r="AN10" s="642"/>
      <c r="AO10" s="643"/>
      <c r="AP10" s="633" t="s">
        <v>235</v>
      </c>
      <c r="AQ10" s="634"/>
      <c r="AR10" s="634"/>
      <c r="AS10" s="634"/>
      <c r="AT10" s="634"/>
      <c r="AU10" s="634"/>
      <c r="AV10" s="634"/>
      <c r="AW10" s="634"/>
      <c r="AX10" s="634"/>
      <c r="AY10" s="634"/>
      <c r="AZ10" s="634"/>
      <c r="BA10" s="634"/>
      <c r="BB10" s="634"/>
      <c r="BC10" s="634"/>
      <c r="BD10" s="634"/>
      <c r="BE10" s="634"/>
      <c r="BF10" s="635"/>
      <c r="BG10" s="636">
        <v>1808</v>
      </c>
      <c r="BH10" s="637"/>
      <c r="BI10" s="637"/>
      <c r="BJ10" s="637"/>
      <c r="BK10" s="637"/>
      <c r="BL10" s="637"/>
      <c r="BM10" s="637"/>
      <c r="BN10" s="638"/>
      <c r="BO10" s="639">
        <v>2.9</v>
      </c>
      <c r="BP10" s="639"/>
      <c r="BQ10" s="639"/>
      <c r="BR10" s="639"/>
      <c r="BS10" s="640" t="s">
        <v>124</v>
      </c>
      <c r="BT10" s="640"/>
      <c r="BU10" s="640"/>
      <c r="BV10" s="640"/>
      <c r="BW10" s="640"/>
      <c r="BX10" s="640"/>
      <c r="BY10" s="640"/>
      <c r="BZ10" s="640"/>
      <c r="CA10" s="640"/>
      <c r="CB10" s="644"/>
      <c r="CD10" s="633" t="s">
        <v>236</v>
      </c>
      <c r="CE10" s="634"/>
      <c r="CF10" s="634"/>
      <c r="CG10" s="634"/>
      <c r="CH10" s="634"/>
      <c r="CI10" s="634"/>
      <c r="CJ10" s="634"/>
      <c r="CK10" s="634"/>
      <c r="CL10" s="634"/>
      <c r="CM10" s="634"/>
      <c r="CN10" s="634"/>
      <c r="CO10" s="634"/>
      <c r="CP10" s="634"/>
      <c r="CQ10" s="635"/>
      <c r="CR10" s="636" t="s">
        <v>124</v>
      </c>
      <c r="CS10" s="637"/>
      <c r="CT10" s="637"/>
      <c r="CU10" s="637"/>
      <c r="CV10" s="637"/>
      <c r="CW10" s="637"/>
      <c r="CX10" s="637"/>
      <c r="CY10" s="638"/>
      <c r="CZ10" s="639" t="s">
        <v>124</v>
      </c>
      <c r="DA10" s="639"/>
      <c r="DB10" s="639"/>
      <c r="DC10" s="639"/>
      <c r="DD10" s="645" t="s">
        <v>124</v>
      </c>
      <c r="DE10" s="637"/>
      <c r="DF10" s="637"/>
      <c r="DG10" s="637"/>
      <c r="DH10" s="637"/>
      <c r="DI10" s="637"/>
      <c r="DJ10" s="637"/>
      <c r="DK10" s="637"/>
      <c r="DL10" s="637"/>
      <c r="DM10" s="637"/>
      <c r="DN10" s="637"/>
      <c r="DO10" s="637"/>
      <c r="DP10" s="638"/>
      <c r="DQ10" s="645" t="s">
        <v>124</v>
      </c>
      <c r="DR10" s="637"/>
      <c r="DS10" s="637"/>
      <c r="DT10" s="637"/>
      <c r="DU10" s="637"/>
      <c r="DV10" s="637"/>
      <c r="DW10" s="637"/>
      <c r="DX10" s="637"/>
      <c r="DY10" s="637"/>
      <c r="DZ10" s="637"/>
      <c r="EA10" s="637"/>
      <c r="EB10" s="637"/>
      <c r="EC10" s="646"/>
    </row>
    <row r="11" spans="2:143" ht="11.25" customHeight="1" x14ac:dyDescent="0.2">
      <c r="B11" s="633" t="s">
        <v>237</v>
      </c>
      <c r="C11" s="634"/>
      <c r="D11" s="634"/>
      <c r="E11" s="634"/>
      <c r="F11" s="634"/>
      <c r="G11" s="634"/>
      <c r="H11" s="634"/>
      <c r="I11" s="634"/>
      <c r="J11" s="634"/>
      <c r="K11" s="634"/>
      <c r="L11" s="634"/>
      <c r="M11" s="634"/>
      <c r="N11" s="634"/>
      <c r="O11" s="634"/>
      <c r="P11" s="634"/>
      <c r="Q11" s="635"/>
      <c r="R11" s="636">
        <v>9165</v>
      </c>
      <c r="S11" s="637"/>
      <c r="T11" s="637"/>
      <c r="U11" s="637"/>
      <c r="V11" s="637"/>
      <c r="W11" s="637"/>
      <c r="X11" s="637"/>
      <c r="Y11" s="638"/>
      <c r="Z11" s="641">
        <v>0.5</v>
      </c>
      <c r="AA11" s="642"/>
      <c r="AB11" s="642"/>
      <c r="AC11" s="648"/>
      <c r="AD11" s="645">
        <v>9165</v>
      </c>
      <c r="AE11" s="637"/>
      <c r="AF11" s="637"/>
      <c r="AG11" s="637"/>
      <c r="AH11" s="637"/>
      <c r="AI11" s="637"/>
      <c r="AJ11" s="637"/>
      <c r="AK11" s="638"/>
      <c r="AL11" s="641">
        <v>1</v>
      </c>
      <c r="AM11" s="642"/>
      <c r="AN11" s="642"/>
      <c r="AO11" s="643"/>
      <c r="AP11" s="633" t="s">
        <v>238</v>
      </c>
      <c r="AQ11" s="634"/>
      <c r="AR11" s="634"/>
      <c r="AS11" s="634"/>
      <c r="AT11" s="634"/>
      <c r="AU11" s="634"/>
      <c r="AV11" s="634"/>
      <c r="AW11" s="634"/>
      <c r="AX11" s="634"/>
      <c r="AY11" s="634"/>
      <c r="AZ11" s="634"/>
      <c r="BA11" s="634"/>
      <c r="BB11" s="634"/>
      <c r="BC11" s="634"/>
      <c r="BD11" s="634"/>
      <c r="BE11" s="634"/>
      <c r="BF11" s="635"/>
      <c r="BG11" s="636">
        <v>312</v>
      </c>
      <c r="BH11" s="637"/>
      <c r="BI11" s="637"/>
      <c r="BJ11" s="637"/>
      <c r="BK11" s="637"/>
      <c r="BL11" s="637"/>
      <c r="BM11" s="637"/>
      <c r="BN11" s="638"/>
      <c r="BO11" s="639">
        <v>0.5</v>
      </c>
      <c r="BP11" s="639"/>
      <c r="BQ11" s="639"/>
      <c r="BR11" s="639"/>
      <c r="BS11" s="640" t="s">
        <v>124</v>
      </c>
      <c r="BT11" s="640"/>
      <c r="BU11" s="640"/>
      <c r="BV11" s="640"/>
      <c r="BW11" s="640"/>
      <c r="BX11" s="640"/>
      <c r="BY11" s="640"/>
      <c r="BZ11" s="640"/>
      <c r="CA11" s="640"/>
      <c r="CB11" s="644"/>
      <c r="CD11" s="633" t="s">
        <v>239</v>
      </c>
      <c r="CE11" s="634"/>
      <c r="CF11" s="634"/>
      <c r="CG11" s="634"/>
      <c r="CH11" s="634"/>
      <c r="CI11" s="634"/>
      <c r="CJ11" s="634"/>
      <c r="CK11" s="634"/>
      <c r="CL11" s="634"/>
      <c r="CM11" s="634"/>
      <c r="CN11" s="634"/>
      <c r="CO11" s="634"/>
      <c r="CP11" s="634"/>
      <c r="CQ11" s="635"/>
      <c r="CR11" s="636">
        <v>223388</v>
      </c>
      <c r="CS11" s="637"/>
      <c r="CT11" s="637"/>
      <c r="CU11" s="637"/>
      <c r="CV11" s="637"/>
      <c r="CW11" s="637"/>
      <c r="CX11" s="637"/>
      <c r="CY11" s="638"/>
      <c r="CZ11" s="639">
        <v>14.6</v>
      </c>
      <c r="DA11" s="639"/>
      <c r="DB11" s="639"/>
      <c r="DC11" s="639"/>
      <c r="DD11" s="645">
        <v>113910</v>
      </c>
      <c r="DE11" s="637"/>
      <c r="DF11" s="637"/>
      <c r="DG11" s="637"/>
      <c r="DH11" s="637"/>
      <c r="DI11" s="637"/>
      <c r="DJ11" s="637"/>
      <c r="DK11" s="637"/>
      <c r="DL11" s="637"/>
      <c r="DM11" s="637"/>
      <c r="DN11" s="637"/>
      <c r="DO11" s="637"/>
      <c r="DP11" s="638"/>
      <c r="DQ11" s="645">
        <v>80998</v>
      </c>
      <c r="DR11" s="637"/>
      <c r="DS11" s="637"/>
      <c r="DT11" s="637"/>
      <c r="DU11" s="637"/>
      <c r="DV11" s="637"/>
      <c r="DW11" s="637"/>
      <c r="DX11" s="637"/>
      <c r="DY11" s="637"/>
      <c r="DZ11" s="637"/>
      <c r="EA11" s="637"/>
      <c r="EB11" s="637"/>
      <c r="EC11" s="646"/>
    </row>
    <row r="12" spans="2:143" ht="11.25" customHeight="1" x14ac:dyDescent="0.2">
      <c r="B12" s="633" t="s">
        <v>240</v>
      </c>
      <c r="C12" s="634"/>
      <c r="D12" s="634"/>
      <c r="E12" s="634"/>
      <c r="F12" s="634"/>
      <c r="G12" s="634"/>
      <c r="H12" s="634"/>
      <c r="I12" s="634"/>
      <c r="J12" s="634"/>
      <c r="K12" s="634"/>
      <c r="L12" s="634"/>
      <c r="M12" s="634"/>
      <c r="N12" s="634"/>
      <c r="O12" s="634"/>
      <c r="P12" s="634"/>
      <c r="Q12" s="635"/>
      <c r="R12" s="636" t="s">
        <v>124</v>
      </c>
      <c r="S12" s="637"/>
      <c r="T12" s="637"/>
      <c r="U12" s="637"/>
      <c r="V12" s="637"/>
      <c r="W12" s="637"/>
      <c r="X12" s="637"/>
      <c r="Y12" s="638"/>
      <c r="Z12" s="639" t="s">
        <v>124</v>
      </c>
      <c r="AA12" s="639"/>
      <c r="AB12" s="639"/>
      <c r="AC12" s="639"/>
      <c r="AD12" s="640" t="s">
        <v>124</v>
      </c>
      <c r="AE12" s="640"/>
      <c r="AF12" s="640"/>
      <c r="AG12" s="640"/>
      <c r="AH12" s="640"/>
      <c r="AI12" s="640"/>
      <c r="AJ12" s="640"/>
      <c r="AK12" s="640"/>
      <c r="AL12" s="641" t="s">
        <v>124</v>
      </c>
      <c r="AM12" s="642"/>
      <c r="AN12" s="642"/>
      <c r="AO12" s="643"/>
      <c r="AP12" s="633" t="s">
        <v>241</v>
      </c>
      <c r="AQ12" s="634"/>
      <c r="AR12" s="634"/>
      <c r="AS12" s="634"/>
      <c r="AT12" s="634"/>
      <c r="AU12" s="634"/>
      <c r="AV12" s="634"/>
      <c r="AW12" s="634"/>
      <c r="AX12" s="634"/>
      <c r="AY12" s="634"/>
      <c r="AZ12" s="634"/>
      <c r="BA12" s="634"/>
      <c r="BB12" s="634"/>
      <c r="BC12" s="634"/>
      <c r="BD12" s="634"/>
      <c r="BE12" s="634"/>
      <c r="BF12" s="635"/>
      <c r="BG12" s="636">
        <v>45552</v>
      </c>
      <c r="BH12" s="637"/>
      <c r="BI12" s="637"/>
      <c r="BJ12" s="637"/>
      <c r="BK12" s="637"/>
      <c r="BL12" s="637"/>
      <c r="BM12" s="637"/>
      <c r="BN12" s="638"/>
      <c r="BO12" s="639">
        <v>73.3</v>
      </c>
      <c r="BP12" s="639"/>
      <c r="BQ12" s="639"/>
      <c r="BR12" s="639"/>
      <c r="BS12" s="640" t="s">
        <v>124</v>
      </c>
      <c r="BT12" s="640"/>
      <c r="BU12" s="640"/>
      <c r="BV12" s="640"/>
      <c r="BW12" s="640"/>
      <c r="BX12" s="640"/>
      <c r="BY12" s="640"/>
      <c r="BZ12" s="640"/>
      <c r="CA12" s="640"/>
      <c r="CB12" s="644"/>
      <c r="CD12" s="633" t="s">
        <v>242</v>
      </c>
      <c r="CE12" s="634"/>
      <c r="CF12" s="634"/>
      <c r="CG12" s="634"/>
      <c r="CH12" s="634"/>
      <c r="CI12" s="634"/>
      <c r="CJ12" s="634"/>
      <c r="CK12" s="634"/>
      <c r="CL12" s="634"/>
      <c r="CM12" s="634"/>
      <c r="CN12" s="634"/>
      <c r="CO12" s="634"/>
      <c r="CP12" s="634"/>
      <c r="CQ12" s="635"/>
      <c r="CR12" s="636">
        <v>32078</v>
      </c>
      <c r="CS12" s="637"/>
      <c r="CT12" s="637"/>
      <c r="CU12" s="637"/>
      <c r="CV12" s="637"/>
      <c r="CW12" s="637"/>
      <c r="CX12" s="637"/>
      <c r="CY12" s="638"/>
      <c r="CZ12" s="639">
        <v>2.1</v>
      </c>
      <c r="DA12" s="639"/>
      <c r="DB12" s="639"/>
      <c r="DC12" s="639"/>
      <c r="DD12" s="645">
        <v>6227</v>
      </c>
      <c r="DE12" s="637"/>
      <c r="DF12" s="637"/>
      <c r="DG12" s="637"/>
      <c r="DH12" s="637"/>
      <c r="DI12" s="637"/>
      <c r="DJ12" s="637"/>
      <c r="DK12" s="637"/>
      <c r="DL12" s="637"/>
      <c r="DM12" s="637"/>
      <c r="DN12" s="637"/>
      <c r="DO12" s="637"/>
      <c r="DP12" s="638"/>
      <c r="DQ12" s="645">
        <v>20759</v>
      </c>
      <c r="DR12" s="637"/>
      <c r="DS12" s="637"/>
      <c r="DT12" s="637"/>
      <c r="DU12" s="637"/>
      <c r="DV12" s="637"/>
      <c r="DW12" s="637"/>
      <c r="DX12" s="637"/>
      <c r="DY12" s="637"/>
      <c r="DZ12" s="637"/>
      <c r="EA12" s="637"/>
      <c r="EB12" s="637"/>
      <c r="EC12" s="646"/>
    </row>
    <row r="13" spans="2:143" ht="11.25" customHeight="1" x14ac:dyDescent="0.2">
      <c r="B13" s="633" t="s">
        <v>243</v>
      </c>
      <c r="C13" s="634"/>
      <c r="D13" s="634"/>
      <c r="E13" s="634"/>
      <c r="F13" s="634"/>
      <c r="G13" s="634"/>
      <c r="H13" s="634"/>
      <c r="I13" s="634"/>
      <c r="J13" s="634"/>
      <c r="K13" s="634"/>
      <c r="L13" s="634"/>
      <c r="M13" s="634"/>
      <c r="N13" s="634"/>
      <c r="O13" s="634"/>
      <c r="P13" s="634"/>
      <c r="Q13" s="635"/>
      <c r="R13" s="636" t="s">
        <v>124</v>
      </c>
      <c r="S13" s="637"/>
      <c r="T13" s="637"/>
      <c r="U13" s="637"/>
      <c r="V13" s="637"/>
      <c r="W13" s="637"/>
      <c r="X13" s="637"/>
      <c r="Y13" s="638"/>
      <c r="Z13" s="639" t="s">
        <v>124</v>
      </c>
      <c r="AA13" s="639"/>
      <c r="AB13" s="639"/>
      <c r="AC13" s="639"/>
      <c r="AD13" s="640" t="s">
        <v>124</v>
      </c>
      <c r="AE13" s="640"/>
      <c r="AF13" s="640"/>
      <c r="AG13" s="640"/>
      <c r="AH13" s="640"/>
      <c r="AI13" s="640"/>
      <c r="AJ13" s="640"/>
      <c r="AK13" s="640"/>
      <c r="AL13" s="641" t="s">
        <v>124</v>
      </c>
      <c r="AM13" s="642"/>
      <c r="AN13" s="642"/>
      <c r="AO13" s="643"/>
      <c r="AP13" s="633" t="s">
        <v>244</v>
      </c>
      <c r="AQ13" s="634"/>
      <c r="AR13" s="634"/>
      <c r="AS13" s="634"/>
      <c r="AT13" s="634"/>
      <c r="AU13" s="634"/>
      <c r="AV13" s="634"/>
      <c r="AW13" s="634"/>
      <c r="AX13" s="634"/>
      <c r="AY13" s="634"/>
      <c r="AZ13" s="634"/>
      <c r="BA13" s="634"/>
      <c r="BB13" s="634"/>
      <c r="BC13" s="634"/>
      <c r="BD13" s="634"/>
      <c r="BE13" s="634"/>
      <c r="BF13" s="635"/>
      <c r="BG13" s="636">
        <v>43322</v>
      </c>
      <c r="BH13" s="637"/>
      <c r="BI13" s="637"/>
      <c r="BJ13" s="637"/>
      <c r="BK13" s="637"/>
      <c r="BL13" s="637"/>
      <c r="BM13" s="637"/>
      <c r="BN13" s="638"/>
      <c r="BO13" s="639">
        <v>69.7</v>
      </c>
      <c r="BP13" s="639"/>
      <c r="BQ13" s="639"/>
      <c r="BR13" s="639"/>
      <c r="BS13" s="640" t="s">
        <v>124</v>
      </c>
      <c r="BT13" s="640"/>
      <c r="BU13" s="640"/>
      <c r="BV13" s="640"/>
      <c r="BW13" s="640"/>
      <c r="BX13" s="640"/>
      <c r="BY13" s="640"/>
      <c r="BZ13" s="640"/>
      <c r="CA13" s="640"/>
      <c r="CB13" s="644"/>
      <c r="CD13" s="633" t="s">
        <v>245</v>
      </c>
      <c r="CE13" s="634"/>
      <c r="CF13" s="634"/>
      <c r="CG13" s="634"/>
      <c r="CH13" s="634"/>
      <c r="CI13" s="634"/>
      <c r="CJ13" s="634"/>
      <c r="CK13" s="634"/>
      <c r="CL13" s="634"/>
      <c r="CM13" s="634"/>
      <c r="CN13" s="634"/>
      <c r="CO13" s="634"/>
      <c r="CP13" s="634"/>
      <c r="CQ13" s="635"/>
      <c r="CR13" s="636">
        <v>187120</v>
      </c>
      <c r="CS13" s="637"/>
      <c r="CT13" s="637"/>
      <c r="CU13" s="637"/>
      <c r="CV13" s="637"/>
      <c r="CW13" s="637"/>
      <c r="CX13" s="637"/>
      <c r="CY13" s="638"/>
      <c r="CZ13" s="639">
        <v>12.2</v>
      </c>
      <c r="DA13" s="639"/>
      <c r="DB13" s="639"/>
      <c r="DC13" s="639"/>
      <c r="DD13" s="645">
        <v>118178</v>
      </c>
      <c r="DE13" s="637"/>
      <c r="DF13" s="637"/>
      <c r="DG13" s="637"/>
      <c r="DH13" s="637"/>
      <c r="DI13" s="637"/>
      <c r="DJ13" s="637"/>
      <c r="DK13" s="637"/>
      <c r="DL13" s="637"/>
      <c r="DM13" s="637"/>
      <c r="DN13" s="637"/>
      <c r="DO13" s="637"/>
      <c r="DP13" s="638"/>
      <c r="DQ13" s="645">
        <v>52786</v>
      </c>
      <c r="DR13" s="637"/>
      <c r="DS13" s="637"/>
      <c r="DT13" s="637"/>
      <c r="DU13" s="637"/>
      <c r="DV13" s="637"/>
      <c r="DW13" s="637"/>
      <c r="DX13" s="637"/>
      <c r="DY13" s="637"/>
      <c r="DZ13" s="637"/>
      <c r="EA13" s="637"/>
      <c r="EB13" s="637"/>
      <c r="EC13" s="646"/>
    </row>
    <row r="14" spans="2:143" ht="11.25" customHeight="1" x14ac:dyDescent="0.2">
      <c r="B14" s="633" t="s">
        <v>246</v>
      </c>
      <c r="C14" s="634"/>
      <c r="D14" s="634"/>
      <c r="E14" s="634"/>
      <c r="F14" s="634"/>
      <c r="G14" s="634"/>
      <c r="H14" s="634"/>
      <c r="I14" s="634"/>
      <c r="J14" s="634"/>
      <c r="K14" s="634"/>
      <c r="L14" s="634"/>
      <c r="M14" s="634"/>
      <c r="N14" s="634"/>
      <c r="O14" s="634"/>
      <c r="P14" s="634"/>
      <c r="Q14" s="635"/>
      <c r="R14" s="636">
        <v>251</v>
      </c>
      <c r="S14" s="637"/>
      <c r="T14" s="637"/>
      <c r="U14" s="637"/>
      <c r="V14" s="637"/>
      <c r="W14" s="637"/>
      <c r="X14" s="637"/>
      <c r="Y14" s="638"/>
      <c r="Z14" s="639">
        <v>0</v>
      </c>
      <c r="AA14" s="639"/>
      <c r="AB14" s="639"/>
      <c r="AC14" s="639"/>
      <c r="AD14" s="640">
        <v>251</v>
      </c>
      <c r="AE14" s="640"/>
      <c r="AF14" s="640"/>
      <c r="AG14" s="640"/>
      <c r="AH14" s="640"/>
      <c r="AI14" s="640"/>
      <c r="AJ14" s="640"/>
      <c r="AK14" s="640"/>
      <c r="AL14" s="641">
        <v>0</v>
      </c>
      <c r="AM14" s="642"/>
      <c r="AN14" s="642"/>
      <c r="AO14" s="643"/>
      <c r="AP14" s="633" t="s">
        <v>247</v>
      </c>
      <c r="AQ14" s="634"/>
      <c r="AR14" s="634"/>
      <c r="AS14" s="634"/>
      <c r="AT14" s="634"/>
      <c r="AU14" s="634"/>
      <c r="AV14" s="634"/>
      <c r="AW14" s="634"/>
      <c r="AX14" s="634"/>
      <c r="AY14" s="634"/>
      <c r="AZ14" s="634"/>
      <c r="BA14" s="634"/>
      <c r="BB14" s="634"/>
      <c r="BC14" s="634"/>
      <c r="BD14" s="634"/>
      <c r="BE14" s="634"/>
      <c r="BF14" s="635"/>
      <c r="BG14" s="636">
        <v>1755</v>
      </c>
      <c r="BH14" s="637"/>
      <c r="BI14" s="637"/>
      <c r="BJ14" s="637"/>
      <c r="BK14" s="637"/>
      <c r="BL14" s="637"/>
      <c r="BM14" s="637"/>
      <c r="BN14" s="638"/>
      <c r="BO14" s="639">
        <v>2.8</v>
      </c>
      <c r="BP14" s="639"/>
      <c r="BQ14" s="639"/>
      <c r="BR14" s="639"/>
      <c r="BS14" s="640" t="s">
        <v>124</v>
      </c>
      <c r="BT14" s="640"/>
      <c r="BU14" s="640"/>
      <c r="BV14" s="640"/>
      <c r="BW14" s="640"/>
      <c r="BX14" s="640"/>
      <c r="BY14" s="640"/>
      <c r="BZ14" s="640"/>
      <c r="CA14" s="640"/>
      <c r="CB14" s="644"/>
      <c r="CD14" s="633" t="s">
        <v>248</v>
      </c>
      <c r="CE14" s="634"/>
      <c r="CF14" s="634"/>
      <c r="CG14" s="634"/>
      <c r="CH14" s="634"/>
      <c r="CI14" s="634"/>
      <c r="CJ14" s="634"/>
      <c r="CK14" s="634"/>
      <c r="CL14" s="634"/>
      <c r="CM14" s="634"/>
      <c r="CN14" s="634"/>
      <c r="CO14" s="634"/>
      <c r="CP14" s="634"/>
      <c r="CQ14" s="635"/>
      <c r="CR14" s="636">
        <v>55145</v>
      </c>
      <c r="CS14" s="637"/>
      <c r="CT14" s="637"/>
      <c r="CU14" s="637"/>
      <c r="CV14" s="637"/>
      <c r="CW14" s="637"/>
      <c r="CX14" s="637"/>
      <c r="CY14" s="638"/>
      <c r="CZ14" s="639">
        <v>3.6</v>
      </c>
      <c r="DA14" s="639"/>
      <c r="DB14" s="639"/>
      <c r="DC14" s="639"/>
      <c r="DD14" s="645" t="s">
        <v>124</v>
      </c>
      <c r="DE14" s="637"/>
      <c r="DF14" s="637"/>
      <c r="DG14" s="637"/>
      <c r="DH14" s="637"/>
      <c r="DI14" s="637"/>
      <c r="DJ14" s="637"/>
      <c r="DK14" s="637"/>
      <c r="DL14" s="637"/>
      <c r="DM14" s="637"/>
      <c r="DN14" s="637"/>
      <c r="DO14" s="637"/>
      <c r="DP14" s="638"/>
      <c r="DQ14" s="645">
        <v>52987</v>
      </c>
      <c r="DR14" s="637"/>
      <c r="DS14" s="637"/>
      <c r="DT14" s="637"/>
      <c r="DU14" s="637"/>
      <c r="DV14" s="637"/>
      <c r="DW14" s="637"/>
      <c r="DX14" s="637"/>
      <c r="DY14" s="637"/>
      <c r="DZ14" s="637"/>
      <c r="EA14" s="637"/>
      <c r="EB14" s="637"/>
      <c r="EC14" s="646"/>
    </row>
    <row r="15" spans="2:143" ht="11.25" customHeight="1" x14ac:dyDescent="0.2">
      <c r="B15" s="633" t="s">
        <v>249</v>
      </c>
      <c r="C15" s="634"/>
      <c r="D15" s="634"/>
      <c r="E15" s="634"/>
      <c r="F15" s="634"/>
      <c r="G15" s="634"/>
      <c r="H15" s="634"/>
      <c r="I15" s="634"/>
      <c r="J15" s="634"/>
      <c r="K15" s="634"/>
      <c r="L15" s="634"/>
      <c r="M15" s="634"/>
      <c r="N15" s="634"/>
      <c r="O15" s="634"/>
      <c r="P15" s="634"/>
      <c r="Q15" s="635"/>
      <c r="R15" s="636" t="s">
        <v>124</v>
      </c>
      <c r="S15" s="637"/>
      <c r="T15" s="637"/>
      <c r="U15" s="637"/>
      <c r="V15" s="637"/>
      <c r="W15" s="637"/>
      <c r="X15" s="637"/>
      <c r="Y15" s="638"/>
      <c r="Z15" s="639" t="s">
        <v>124</v>
      </c>
      <c r="AA15" s="639"/>
      <c r="AB15" s="639"/>
      <c r="AC15" s="639"/>
      <c r="AD15" s="640" t="s">
        <v>124</v>
      </c>
      <c r="AE15" s="640"/>
      <c r="AF15" s="640"/>
      <c r="AG15" s="640"/>
      <c r="AH15" s="640"/>
      <c r="AI15" s="640"/>
      <c r="AJ15" s="640"/>
      <c r="AK15" s="640"/>
      <c r="AL15" s="641" t="s">
        <v>124</v>
      </c>
      <c r="AM15" s="642"/>
      <c r="AN15" s="642"/>
      <c r="AO15" s="643"/>
      <c r="AP15" s="633" t="s">
        <v>250</v>
      </c>
      <c r="AQ15" s="634"/>
      <c r="AR15" s="634"/>
      <c r="AS15" s="634"/>
      <c r="AT15" s="634"/>
      <c r="AU15" s="634"/>
      <c r="AV15" s="634"/>
      <c r="AW15" s="634"/>
      <c r="AX15" s="634"/>
      <c r="AY15" s="634"/>
      <c r="AZ15" s="634"/>
      <c r="BA15" s="634"/>
      <c r="BB15" s="634"/>
      <c r="BC15" s="634"/>
      <c r="BD15" s="634"/>
      <c r="BE15" s="634"/>
      <c r="BF15" s="635"/>
      <c r="BG15" s="636">
        <v>259</v>
      </c>
      <c r="BH15" s="637"/>
      <c r="BI15" s="637"/>
      <c r="BJ15" s="637"/>
      <c r="BK15" s="637"/>
      <c r="BL15" s="637"/>
      <c r="BM15" s="637"/>
      <c r="BN15" s="638"/>
      <c r="BO15" s="639">
        <v>0.4</v>
      </c>
      <c r="BP15" s="639"/>
      <c r="BQ15" s="639"/>
      <c r="BR15" s="639"/>
      <c r="BS15" s="640" t="s">
        <v>124</v>
      </c>
      <c r="BT15" s="640"/>
      <c r="BU15" s="640"/>
      <c r="BV15" s="640"/>
      <c r="BW15" s="640"/>
      <c r="BX15" s="640"/>
      <c r="BY15" s="640"/>
      <c r="BZ15" s="640"/>
      <c r="CA15" s="640"/>
      <c r="CB15" s="644"/>
      <c r="CD15" s="633" t="s">
        <v>251</v>
      </c>
      <c r="CE15" s="634"/>
      <c r="CF15" s="634"/>
      <c r="CG15" s="634"/>
      <c r="CH15" s="634"/>
      <c r="CI15" s="634"/>
      <c r="CJ15" s="634"/>
      <c r="CK15" s="634"/>
      <c r="CL15" s="634"/>
      <c r="CM15" s="634"/>
      <c r="CN15" s="634"/>
      <c r="CO15" s="634"/>
      <c r="CP15" s="634"/>
      <c r="CQ15" s="635"/>
      <c r="CR15" s="636">
        <v>68188</v>
      </c>
      <c r="CS15" s="637"/>
      <c r="CT15" s="637"/>
      <c r="CU15" s="637"/>
      <c r="CV15" s="637"/>
      <c r="CW15" s="637"/>
      <c r="CX15" s="637"/>
      <c r="CY15" s="638"/>
      <c r="CZ15" s="639">
        <v>4.4000000000000004</v>
      </c>
      <c r="DA15" s="639"/>
      <c r="DB15" s="639"/>
      <c r="DC15" s="639"/>
      <c r="DD15" s="645" t="s">
        <v>124</v>
      </c>
      <c r="DE15" s="637"/>
      <c r="DF15" s="637"/>
      <c r="DG15" s="637"/>
      <c r="DH15" s="637"/>
      <c r="DI15" s="637"/>
      <c r="DJ15" s="637"/>
      <c r="DK15" s="637"/>
      <c r="DL15" s="637"/>
      <c r="DM15" s="637"/>
      <c r="DN15" s="637"/>
      <c r="DO15" s="637"/>
      <c r="DP15" s="638"/>
      <c r="DQ15" s="645">
        <v>60936</v>
      </c>
      <c r="DR15" s="637"/>
      <c r="DS15" s="637"/>
      <c r="DT15" s="637"/>
      <c r="DU15" s="637"/>
      <c r="DV15" s="637"/>
      <c r="DW15" s="637"/>
      <c r="DX15" s="637"/>
      <c r="DY15" s="637"/>
      <c r="DZ15" s="637"/>
      <c r="EA15" s="637"/>
      <c r="EB15" s="637"/>
      <c r="EC15" s="646"/>
    </row>
    <row r="16" spans="2:143" ht="11.25" customHeight="1" x14ac:dyDescent="0.2">
      <c r="B16" s="633" t="s">
        <v>252</v>
      </c>
      <c r="C16" s="634"/>
      <c r="D16" s="634"/>
      <c r="E16" s="634"/>
      <c r="F16" s="634"/>
      <c r="G16" s="634"/>
      <c r="H16" s="634"/>
      <c r="I16" s="634"/>
      <c r="J16" s="634"/>
      <c r="K16" s="634"/>
      <c r="L16" s="634"/>
      <c r="M16" s="634"/>
      <c r="N16" s="634"/>
      <c r="O16" s="634"/>
      <c r="P16" s="634"/>
      <c r="Q16" s="635"/>
      <c r="R16" s="636">
        <v>1834</v>
      </c>
      <c r="S16" s="637"/>
      <c r="T16" s="637"/>
      <c r="U16" s="637"/>
      <c r="V16" s="637"/>
      <c r="W16" s="637"/>
      <c r="X16" s="637"/>
      <c r="Y16" s="638"/>
      <c r="Z16" s="639">
        <v>0.1</v>
      </c>
      <c r="AA16" s="639"/>
      <c r="AB16" s="639"/>
      <c r="AC16" s="639"/>
      <c r="AD16" s="640">
        <v>1834</v>
      </c>
      <c r="AE16" s="640"/>
      <c r="AF16" s="640"/>
      <c r="AG16" s="640"/>
      <c r="AH16" s="640"/>
      <c r="AI16" s="640"/>
      <c r="AJ16" s="640"/>
      <c r="AK16" s="640"/>
      <c r="AL16" s="641">
        <v>0.2</v>
      </c>
      <c r="AM16" s="642"/>
      <c r="AN16" s="642"/>
      <c r="AO16" s="643"/>
      <c r="AP16" s="633" t="s">
        <v>253</v>
      </c>
      <c r="AQ16" s="634"/>
      <c r="AR16" s="634"/>
      <c r="AS16" s="634"/>
      <c r="AT16" s="634"/>
      <c r="AU16" s="634"/>
      <c r="AV16" s="634"/>
      <c r="AW16" s="634"/>
      <c r="AX16" s="634"/>
      <c r="AY16" s="634"/>
      <c r="AZ16" s="634"/>
      <c r="BA16" s="634"/>
      <c r="BB16" s="634"/>
      <c r="BC16" s="634"/>
      <c r="BD16" s="634"/>
      <c r="BE16" s="634"/>
      <c r="BF16" s="635"/>
      <c r="BG16" s="636" t="s">
        <v>124</v>
      </c>
      <c r="BH16" s="637"/>
      <c r="BI16" s="637"/>
      <c r="BJ16" s="637"/>
      <c r="BK16" s="637"/>
      <c r="BL16" s="637"/>
      <c r="BM16" s="637"/>
      <c r="BN16" s="638"/>
      <c r="BO16" s="639" t="s">
        <v>124</v>
      </c>
      <c r="BP16" s="639"/>
      <c r="BQ16" s="639"/>
      <c r="BR16" s="639"/>
      <c r="BS16" s="640" t="s">
        <v>124</v>
      </c>
      <c r="BT16" s="640"/>
      <c r="BU16" s="640"/>
      <c r="BV16" s="640"/>
      <c r="BW16" s="640"/>
      <c r="BX16" s="640"/>
      <c r="BY16" s="640"/>
      <c r="BZ16" s="640"/>
      <c r="CA16" s="640"/>
      <c r="CB16" s="644"/>
      <c r="CD16" s="633" t="s">
        <v>254</v>
      </c>
      <c r="CE16" s="634"/>
      <c r="CF16" s="634"/>
      <c r="CG16" s="634"/>
      <c r="CH16" s="634"/>
      <c r="CI16" s="634"/>
      <c r="CJ16" s="634"/>
      <c r="CK16" s="634"/>
      <c r="CL16" s="634"/>
      <c r="CM16" s="634"/>
      <c r="CN16" s="634"/>
      <c r="CO16" s="634"/>
      <c r="CP16" s="634"/>
      <c r="CQ16" s="635"/>
      <c r="CR16" s="636" t="s">
        <v>124</v>
      </c>
      <c r="CS16" s="637"/>
      <c r="CT16" s="637"/>
      <c r="CU16" s="637"/>
      <c r="CV16" s="637"/>
      <c r="CW16" s="637"/>
      <c r="CX16" s="637"/>
      <c r="CY16" s="638"/>
      <c r="CZ16" s="639" t="s">
        <v>124</v>
      </c>
      <c r="DA16" s="639"/>
      <c r="DB16" s="639"/>
      <c r="DC16" s="639"/>
      <c r="DD16" s="645" t="s">
        <v>124</v>
      </c>
      <c r="DE16" s="637"/>
      <c r="DF16" s="637"/>
      <c r="DG16" s="637"/>
      <c r="DH16" s="637"/>
      <c r="DI16" s="637"/>
      <c r="DJ16" s="637"/>
      <c r="DK16" s="637"/>
      <c r="DL16" s="637"/>
      <c r="DM16" s="637"/>
      <c r="DN16" s="637"/>
      <c r="DO16" s="637"/>
      <c r="DP16" s="638"/>
      <c r="DQ16" s="645" t="s">
        <v>124</v>
      </c>
      <c r="DR16" s="637"/>
      <c r="DS16" s="637"/>
      <c r="DT16" s="637"/>
      <c r="DU16" s="637"/>
      <c r="DV16" s="637"/>
      <c r="DW16" s="637"/>
      <c r="DX16" s="637"/>
      <c r="DY16" s="637"/>
      <c r="DZ16" s="637"/>
      <c r="EA16" s="637"/>
      <c r="EB16" s="637"/>
      <c r="EC16" s="646"/>
    </row>
    <row r="17" spans="2:133" ht="11.25" customHeight="1" x14ac:dyDescent="0.2">
      <c r="B17" s="633" t="s">
        <v>255</v>
      </c>
      <c r="C17" s="634"/>
      <c r="D17" s="634"/>
      <c r="E17" s="634"/>
      <c r="F17" s="634"/>
      <c r="G17" s="634"/>
      <c r="H17" s="634"/>
      <c r="I17" s="634"/>
      <c r="J17" s="634"/>
      <c r="K17" s="634"/>
      <c r="L17" s="634"/>
      <c r="M17" s="634"/>
      <c r="N17" s="634"/>
      <c r="O17" s="634"/>
      <c r="P17" s="634"/>
      <c r="Q17" s="635"/>
      <c r="R17" s="636">
        <v>719</v>
      </c>
      <c r="S17" s="637"/>
      <c r="T17" s="637"/>
      <c r="U17" s="637"/>
      <c r="V17" s="637"/>
      <c r="W17" s="637"/>
      <c r="X17" s="637"/>
      <c r="Y17" s="638"/>
      <c r="Z17" s="639">
        <v>0</v>
      </c>
      <c r="AA17" s="639"/>
      <c r="AB17" s="639"/>
      <c r="AC17" s="639"/>
      <c r="AD17" s="640">
        <v>719</v>
      </c>
      <c r="AE17" s="640"/>
      <c r="AF17" s="640"/>
      <c r="AG17" s="640"/>
      <c r="AH17" s="640"/>
      <c r="AI17" s="640"/>
      <c r="AJ17" s="640"/>
      <c r="AK17" s="640"/>
      <c r="AL17" s="641">
        <v>0.1</v>
      </c>
      <c r="AM17" s="642"/>
      <c r="AN17" s="642"/>
      <c r="AO17" s="643"/>
      <c r="AP17" s="633" t="s">
        <v>256</v>
      </c>
      <c r="AQ17" s="634"/>
      <c r="AR17" s="634"/>
      <c r="AS17" s="634"/>
      <c r="AT17" s="634"/>
      <c r="AU17" s="634"/>
      <c r="AV17" s="634"/>
      <c r="AW17" s="634"/>
      <c r="AX17" s="634"/>
      <c r="AY17" s="634"/>
      <c r="AZ17" s="634"/>
      <c r="BA17" s="634"/>
      <c r="BB17" s="634"/>
      <c r="BC17" s="634"/>
      <c r="BD17" s="634"/>
      <c r="BE17" s="634"/>
      <c r="BF17" s="635"/>
      <c r="BG17" s="636" t="s">
        <v>124</v>
      </c>
      <c r="BH17" s="637"/>
      <c r="BI17" s="637"/>
      <c r="BJ17" s="637"/>
      <c r="BK17" s="637"/>
      <c r="BL17" s="637"/>
      <c r="BM17" s="637"/>
      <c r="BN17" s="638"/>
      <c r="BO17" s="639" t="s">
        <v>124</v>
      </c>
      <c r="BP17" s="639"/>
      <c r="BQ17" s="639"/>
      <c r="BR17" s="639"/>
      <c r="BS17" s="640" t="s">
        <v>124</v>
      </c>
      <c r="BT17" s="640"/>
      <c r="BU17" s="640"/>
      <c r="BV17" s="640"/>
      <c r="BW17" s="640"/>
      <c r="BX17" s="640"/>
      <c r="BY17" s="640"/>
      <c r="BZ17" s="640"/>
      <c r="CA17" s="640"/>
      <c r="CB17" s="644"/>
      <c r="CD17" s="633" t="s">
        <v>257</v>
      </c>
      <c r="CE17" s="634"/>
      <c r="CF17" s="634"/>
      <c r="CG17" s="634"/>
      <c r="CH17" s="634"/>
      <c r="CI17" s="634"/>
      <c r="CJ17" s="634"/>
      <c r="CK17" s="634"/>
      <c r="CL17" s="634"/>
      <c r="CM17" s="634"/>
      <c r="CN17" s="634"/>
      <c r="CO17" s="634"/>
      <c r="CP17" s="634"/>
      <c r="CQ17" s="635"/>
      <c r="CR17" s="636">
        <v>242874</v>
      </c>
      <c r="CS17" s="637"/>
      <c r="CT17" s="637"/>
      <c r="CU17" s="637"/>
      <c r="CV17" s="637"/>
      <c r="CW17" s="637"/>
      <c r="CX17" s="637"/>
      <c r="CY17" s="638"/>
      <c r="CZ17" s="639">
        <v>15.8</v>
      </c>
      <c r="DA17" s="639"/>
      <c r="DB17" s="639"/>
      <c r="DC17" s="639"/>
      <c r="DD17" s="645" t="s">
        <v>124</v>
      </c>
      <c r="DE17" s="637"/>
      <c r="DF17" s="637"/>
      <c r="DG17" s="637"/>
      <c r="DH17" s="637"/>
      <c r="DI17" s="637"/>
      <c r="DJ17" s="637"/>
      <c r="DK17" s="637"/>
      <c r="DL17" s="637"/>
      <c r="DM17" s="637"/>
      <c r="DN17" s="637"/>
      <c r="DO17" s="637"/>
      <c r="DP17" s="638"/>
      <c r="DQ17" s="645">
        <v>241451</v>
      </c>
      <c r="DR17" s="637"/>
      <c r="DS17" s="637"/>
      <c r="DT17" s="637"/>
      <c r="DU17" s="637"/>
      <c r="DV17" s="637"/>
      <c r="DW17" s="637"/>
      <c r="DX17" s="637"/>
      <c r="DY17" s="637"/>
      <c r="DZ17" s="637"/>
      <c r="EA17" s="637"/>
      <c r="EB17" s="637"/>
      <c r="EC17" s="646"/>
    </row>
    <row r="18" spans="2:133" ht="11.25" customHeight="1" x14ac:dyDescent="0.2">
      <c r="B18" s="633" t="s">
        <v>258</v>
      </c>
      <c r="C18" s="634"/>
      <c r="D18" s="634"/>
      <c r="E18" s="634"/>
      <c r="F18" s="634"/>
      <c r="G18" s="634"/>
      <c r="H18" s="634"/>
      <c r="I18" s="634"/>
      <c r="J18" s="634"/>
      <c r="K18" s="634"/>
      <c r="L18" s="634"/>
      <c r="M18" s="634"/>
      <c r="N18" s="634"/>
      <c r="O18" s="634"/>
      <c r="P18" s="634"/>
      <c r="Q18" s="635"/>
      <c r="R18" s="636" t="s">
        <v>124</v>
      </c>
      <c r="S18" s="637"/>
      <c r="T18" s="637"/>
      <c r="U18" s="637"/>
      <c r="V18" s="637"/>
      <c r="W18" s="637"/>
      <c r="X18" s="637"/>
      <c r="Y18" s="638"/>
      <c r="Z18" s="639" t="s">
        <v>124</v>
      </c>
      <c r="AA18" s="639"/>
      <c r="AB18" s="639"/>
      <c r="AC18" s="639"/>
      <c r="AD18" s="640" t="s">
        <v>124</v>
      </c>
      <c r="AE18" s="640"/>
      <c r="AF18" s="640"/>
      <c r="AG18" s="640"/>
      <c r="AH18" s="640"/>
      <c r="AI18" s="640"/>
      <c r="AJ18" s="640"/>
      <c r="AK18" s="640"/>
      <c r="AL18" s="641" t="s">
        <v>124</v>
      </c>
      <c r="AM18" s="642"/>
      <c r="AN18" s="642"/>
      <c r="AO18" s="643"/>
      <c r="AP18" s="633" t="s">
        <v>259</v>
      </c>
      <c r="AQ18" s="634"/>
      <c r="AR18" s="634"/>
      <c r="AS18" s="634"/>
      <c r="AT18" s="634"/>
      <c r="AU18" s="634"/>
      <c r="AV18" s="634"/>
      <c r="AW18" s="634"/>
      <c r="AX18" s="634"/>
      <c r="AY18" s="634"/>
      <c r="AZ18" s="634"/>
      <c r="BA18" s="634"/>
      <c r="BB18" s="634"/>
      <c r="BC18" s="634"/>
      <c r="BD18" s="634"/>
      <c r="BE18" s="634"/>
      <c r="BF18" s="635"/>
      <c r="BG18" s="636" t="s">
        <v>124</v>
      </c>
      <c r="BH18" s="637"/>
      <c r="BI18" s="637"/>
      <c r="BJ18" s="637"/>
      <c r="BK18" s="637"/>
      <c r="BL18" s="637"/>
      <c r="BM18" s="637"/>
      <c r="BN18" s="638"/>
      <c r="BO18" s="639" t="s">
        <v>124</v>
      </c>
      <c r="BP18" s="639"/>
      <c r="BQ18" s="639"/>
      <c r="BR18" s="639"/>
      <c r="BS18" s="640" t="s">
        <v>124</v>
      </c>
      <c r="BT18" s="640"/>
      <c r="BU18" s="640"/>
      <c r="BV18" s="640"/>
      <c r="BW18" s="640"/>
      <c r="BX18" s="640"/>
      <c r="BY18" s="640"/>
      <c r="BZ18" s="640"/>
      <c r="CA18" s="640"/>
      <c r="CB18" s="644"/>
      <c r="CD18" s="633" t="s">
        <v>260</v>
      </c>
      <c r="CE18" s="634"/>
      <c r="CF18" s="634"/>
      <c r="CG18" s="634"/>
      <c r="CH18" s="634"/>
      <c r="CI18" s="634"/>
      <c r="CJ18" s="634"/>
      <c r="CK18" s="634"/>
      <c r="CL18" s="634"/>
      <c r="CM18" s="634"/>
      <c r="CN18" s="634"/>
      <c r="CO18" s="634"/>
      <c r="CP18" s="634"/>
      <c r="CQ18" s="635"/>
      <c r="CR18" s="636" t="s">
        <v>124</v>
      </c>
      <c r="CS18" s="637"/>
      <c r="CT18" s="637"/>
      <c r="CU18" s="637"/>
      <c r="CV18" s="637"/>
      <c r="CW18" s="637"/>
      <c r="CX18" s="637"/>
      <c r="CY18" s="638"/>
      <c r="CZ18" s="639" t="s">
        <v>124</v>
      </c>
      <c r="DA18" s="639"/>
      <c r="DB18" s="639"/>
      <c r="DC18" s="639"/>
      <c r="DD18" s="645" t="s">
        <v>124</v>
      </c>
      <c r="DE18" s="637"/>
      <c r="DF18" s="637"/>
      <c r="DG18" s="637"/>
      <c r="DH18" s="637"/>
      <c r="DI18" s="637"/>
      <c r="DJ18" s="637"/>
      <c r="DK18" s="637"/>
      <c r="DL18" s="637"/>
      <c r="DM18" s="637"/>
      <c r="DN18" s="637"/>
      <c r="DO18" s="637"/>
      <c r="DP18" s="638"/>
      <c r="DQ18" s="645" t="s">
        <v>124</v>
      </c>
      <c r="DR18" s="637"/>
      <c r="DS18" s="637"/>
      <c r="DT18" s="637"/>
      <c r="DU18" s="637"/>
      <c r="DV18" s="637"/>
      <c r="DW18" s="637"/>
      <c r="DX18" s="637"/>
      <c r="DY18" s="637"/>
      <c r="DZ18" s="637"/>
      <c r="EA18" s="637"/>
      <c r="EB18" s="637"/>
      <c r="EC18" s="646"/>
    </row>
    <row r="19" spans="2:133" ht="11.25" customHeight="1" x14ac:dyDescent="0.2">
      <c r="B19" s="633" t="s">
        <v>261</v>
      </c>
      <c r="C19" s="634"/>
      <c r="D19" s="634"/>
      <c r="E19" s="634"/>
      <c r="F19" s="634"/>
      <c r="G19" s="634"/>
      <c r="H19" s="634"/>
      <c r="I19" s="634"/>
      <c r="J19" s="634"/>
      <c r="K19" s="634"/>
      <c r="L19" s="634"/>
      <c r="M19" s="634"/>
      <c r="N19" s="634"/>
      <c r="O19" s="634"/>
      <c r="P19" s="634"/>
      <c r="Q19" s="635"/>
      <c r="R19" s="636" t="s">
        <v>124</v>
      </c>
      <c r="S19" s="637"/>
      <c r="T19" s="637"/>
      <c r="U19" s="637"/>
      <c r="V19" s="637"/>
      <c r="W19" s="637"/>
      <c r="X19" s="637"/>
      <c r="Y19" s="638"/>
      <c r="Z19" s="639" t="s">
        <v>124</v>
      </c>
      <c r="AA19" s="639"/>
      <c r="AB19" s="639"/>
      <c r="AC19" s="639"/>
      <c r="AD19" s="640" t="s">
        <v>124</v>
      </c>
      <c r="AE19" s="640"/>
      <c r="AF19" s="640"/>
      <c r="AG19" s="640"/>
      <c r="AH19" s="640"/>
      <c r="AI19" s="640"/>
      <c r="AJ19" s="640"/>
      <c r="AK19" s="640"/>
      <c r="AL19" s="641" t="s">
        <v>124</v>
      </c>
      <c r="AM19" s="642"/>
      <c r="AN19" s="642"/>
      <c r="AO19" s="643"/>
      <c r="AP19" s="633" t="s">
        <v>262</v>
      </c>
      <c r="AQ19" s="634"/>
      <c r="AR19" s="634"/>
      <c r="AS19" s="634"/>
      <c r="AT19" s="634"/>
      <c r="AU19" s="634"/>
      <c r="AV19" s="634"/>
      <c r="AW19" s="634"/>
      <c r="AX19" s="634"/>
      <c r="AY19" s="634"/>
      <c r="AZ19" s="634"/>
      <c r="BA19" s="634"/>
      <c r="BB19" s="634"/>
      <c r="BC19" s="634"/>
      <c r="BD19" s="634"/>
      <c r="BE19" s="634"/>
      <c r="BF19" s="635"/>
      <c r="BG19" s="636">
        <v>729</v>
      </c>
      <c r="BH19" s="637"/>
      <c r="BI19" s="637"/>
      <c r="BJ19" s="637"/>
      <c r="BK19" s="637"/>
      <c r="BL19" s="637"/>
      <c r="BM19" s="637"/>
      <c r="BN19" s="638"/>
      <c r="BO19" s="639">
        <v>1.2</v>
      </c>
      <c r="BP19" s="639"/>
      <c r="BQ19" s="639"/>
      <c r="BR19" s="639"/>
      <c r="BS19" s="640" t="s">
        <v>124</v>
      </c>
      <c r="BT19" s="640"/>
      <c r="BU19" s="640"/>
      <c r="BV19" s="640"/>
      <c r="BW19" s="640"/>
      <c r="BX19" s="640"/>
      <c r="BY19" s="640"/>
      <c r="BZ19" s="640"/>
      <c r="CA19" s="640"/>
      <c r="CB19" s="644"/>
      <c r="CD19" s="633" t="s">
        <v>263</v>
      </c>
      <c r="CE19" s="634"/>
      <c r="CF19" s="634"/>
      <c r="CG19" s="634"/>
      <c r="CH19" s="634"/>
      <c r="CI19" s="634"/>
      <c r="CJ19" s="634"/>
      <c r="CK19" s="634"/>
      <c r="CL19" s="634"/>
      <c r="CM19" s="634"/>
      <c r="CN19" s="634"/>
      <c r="CO19" s="634"/>
      <c r="CP19" s="634"/>
      <c r="CQ19" s="635"/>
      <c r="CR19" s="636" t="s">
        <v>124</v>
      </c>
      <c r="CS19" s="637"/>
      <c r="CT19" s="637"/>
      <c r="CU19" s="637"/>
      <c r="CV19" s="637"/>
      <c r="CW19" s="637"/>
      <c r="CX19" s="637"/>
      <c r="CY19" s="638"/>
      <c r="CZ19" s="639" t="s">
        <v>124</v>
      </c>
      <c r="DA19" s="639"/>
      <c r="DB19" s="639"/>
      <c r="DC19" s="639"/>
      <c r="DD19" s="645" t="s">
        <v>124</v>
      </c>
      <c r="DE19" s="637"/>
      <c r="DF19" s="637"/>
      <c r="DG19" s="637"/>
      <c r="DH19" s="637"/>
      <c r="DI19" s="637"/>
      <c r="DJ19" s="637"/>
      <c r="DK19" s="637"/>
      <c r="DL19" s="637"/>
      <c r="DM19" s="637"/>
      <c r="DN19" s="637"/>
      <c r="DO19" s="637"/>
      <c r="DP19" s="638"/>
      <c r="DQ19" s="645" t="s">
        <v>124</v>
      </c>
      <c r="DR19" s="637"/>
      <c r="DS19" s="637"/>
      <c r="DT19" s="637"/>
      <c r="DU19" s="637"/>
      <c r="DV19" s="637"/>
      <c r="DW19" s="637"/>
      <c r="DX19" s="637"/>
      <c r="DY19" s="637"/>
      <c r="DZ19" s="637"/>
      <c r="EA19" s="637"/>
      <c r="EB19" s="637"/>
      <c r="EC19" s="646"/>
    </row>
    <row r="20" spans="2:133" ht="11.25" customHeight="1" x14ac:dyDescent="0.2">
      <c r="B20" s="649" t="s">
        <v>264</v>
      </c>
      <c r="C20" s="650"/>
      <c r="D20" s="650"/>
      <c r="E20" s="650"/>
      <c r="F20" s="650"/>
      <c r="G20" s="650"/>
      <c r="H20" s="650"/>
      <c r="I20" s="650"/>
      <c r="J20" s="650"/>
      <c r="K20" s="650"/>
      <c r="L20" s="650"/>
      <c r="M20" s="650"/>
      <c r="N20" s="650"/>
      <c r="O20" s="650"/>
      <c r="P20" s="650"/>
      <c r="Q20" s="651"/>
      <c r="R20" s="636" t="s">
        <v>124</v>
      </c>
      <c r="S20" s="637"/>
      <c r="T20" s="637"/>
      <c r="U20" s="637"/>
      <c r="V20" s="637"/>
      <c r="W20" s="637"/>
      <c r="X20" s="637"/>
      <c r="Y20" s="638"/>
      <c r="Z20" s="639" t="s">
        <v>124</v>
      </c>
      <c r="AA20" s="639"/>
      <c r="AB20" s="639"/>
      <c r="AC20" s="639"/>
      <c r="AD20" s="640" t="s">
        <v>124</v>
      </c>
      <c r="AE20" s="640"/>
      <c r="AF20" s="640"/>
      <c r="AG20" s="640"/>
      <c r="AH20" s="640"/>
      <c r="AI20" s="640"/>
      <c r="AJ20" s="640"/>
      <c r="AK20" s="640"/>
      <c r="AL20" s="641" t="s">
        <v>124</v>
      </c>
      <c r="AM20" s="642"/>
      <c r="AN20" s="642"/>
      <c r="AO20" s="643"/>
      <c r="AP20" s="633" t="s">
        <v>265</v>
      </c>
      <c r="AQ20" s="634"/>
      <c r="AR20" s="634"/>
      <c r="AS20" s="634"/>
      <c r="AT20" s="634"/>
      <c r="AU20" s="634"/>
      <c r="AV20" s="634"/>
      <c r="AW20" s="634"/>
      <c r="AX20" s="634"/>
      <c r="AY20" s="634"/>
      <c r="AZ20" s="634"/>
      <c r="BA20" s="634"/>
      <c r="BB20" s="634"/>
      <c r="BC20" s="634"/>
      <c r="BD20" s="634"/>
      <c r="BE20" s="634"/>
      <c r="BF20" s="635"/>
      <c r="BG20" s="636">
        <v>729</v>
      </c>
      <c r="BH20" s="637"/>
      <c r="BI20" s="637"/>
      <c r="BJ20" s="637"/>
      <c r="BK20" s="637"/>
      <c r="BL20" s="637"/>
      <c r="BM20" s="637"/>
      <c r="BN20" s="638"/>
      <c r="BO20" s="639">
        <v>1.2</v>
      </c>
      <c r="BP20" s="639"/>
      <c r="BQ20" s="639"/>
      <c r="BR20" s="639"/>
      <c r="BS20" s="640" t="s">
        <v>124</v>
      </c>
      <c r="BT20" s="640"/>
      <c r="BU20" s="640"/>
      <c r="BV20" s="640"/>
      <c r="BW20" s="640"/>
      <c r="BX20" s="640"/>
      <c r="BY20" s="640"/>
      <c r="BZ20" s="640"/>
      <c r="CA20" s="640"/>
      <c r="CB20" s="644"/>
      <c r="CD20" s="633" t="s">
        <v>266</v>
      </c>
      <c r="CE20" s="634"/>
      <c r="CF20" s="634"/>
      <c r="CG20" s="634"/>
      <c r="CH20" s="634"/>
      <c r="CI20" s="634"/>
      <c r="CJ20" s="634"/>
      <c r="CK20" s="634"/>
      <c r="CL20" s="634"/>
      <c r="CM20" s="634"/>
      <c r="CN20" s="634"/>
      <c r="CO20" s="634"/>
      <c r="CP20" s="634"/>
      <c r="CQ20" s="635"/>
      <c r="CR20" s="636">
        <v>1533221</v>
      </c>
      <c r="CS20" s="637"/>
      <c r="CT20" s="637"/>
      <c r="CU20" s="637"/>
      <c r="CV20" s="637"/>
      <c r="CW20" s="637"/>
      <c r="CX20" s="637"/>
      <c r="CY20" s="638"/>
      <c r="CZ20" s="639">
        <v>100</v>
      </c>
      <c r="DA20" s="639"/>
      <c r="DB20" s="639"/>
      <c r="DC20" s="639"/>
      <c r="DD20" s="645">
        <v>238365</v>
      </c>
      <c r="DE20" s="637"/>
      <c r="DF20" s="637"/>
      <c r="DG20" s="637"/>
      <c r="DH20" s="637"/>
      <c r="DI20" s="637"/>
      <c r="DJ20" s="637"/>
      <c r="DK20" s="637"/>
      <c r="DL20" s="637"/>
      <c r="DM20" s="637"/>
      <c r="DN20" s="637"/>
      <c r="DO20" s="637"/>
      <c r="DP20" s="638"/>
      <c r="DQ20" s="645">
        <v>1133383</v>
      </c>
      <c r="DR20" s="637"/>
      <c r="DS20" s="637"/>
      <c r="DT20" s="637"/>
      <c r="DU20" s="637"/>
      <c r="DV20" s="637"/>
      <c r="DW20" s="637"/>
      <c r="DX20" s="637"/>
      <c r="DY20" s="637"/>
      <c r="DZ20" s="637"/>
      <c r="EA20" s="637"/>
      <c r="EB20" s="637"/>
      <c r="EC20" s="646"/>
    </row>
    <row r="21" spans="2:133" ht="11.25" customHeight="1" x14ac:dyDescent="0.2">
      <c r="B21" s="633" t="s">
        <v>267</v>
      </c>
      <c r="C21" s="634"/>
      <c r="D21" s="634"/>
      <c r="E21" s="634"/>
      <c r="F21" s="634"/>
      <c r="G21" s="634"/>
      <c r="H21" s="634"/>
      <c r="I21" s="634"/>
      <c r="J21" s="634"/>
      <c r="K21" s="634"/>
      <c r="L21" s="634"/>
      <c r="M21" s="634"/>
      <c r="N21" s="634"/>
      <c r="O21" s="634"/>
      <c r="P21" s="634"/>
      <c r="Q21" s="635"/>
      <c r="R21" s="636">
        <v>943646</v>
      </c>
      <c r="S21" s="637"/>
      <c r="T21" s="637"/>
      <c r="U21" s="637"/>
      <c r="V21" s="637"/>
      <c r="W21" s="637"/>
      <c r="X21" s="637"/>
      <c r="Y21" s="638"/>
      <c r="Z21" s="639">
        <v>55.4</v>
      </c>
      <c r="AA21" s="639"/>
      <c r="AB21" s="639"/>
      <c r="AC21" s="639"/>
      <c r="AD21" s="640">
        <v>777053</v>
      </c>
      <c r="AE21" s="640"/>
      <c r="AF21" s="640"/>
      <c r="AG21" s="640"/>
      <c r="AH21" s="640"/>
      <c r="AI21" s="640"/>
      <c r="AJ21" s="640"/>
      <c r="AK21" s="640"/>
      <c r="AL21" s="641">
        <v>85.9</v>
      </c>
      <c r="AM21" s="642"/>
      <c r="AN21" s="642"/>
      <c r="AO21" s="643"/>
      <c r="AP21" s="633" t="s">
        <v>268</v>
      </c>
      <c r="AQ21" s="652"/>
      <c r="AR21" s="652"/>
      <c r="AS21" s="652"/>
      <c r="AT21" s="652"/>
      <c r="AU21" s="652"/>
      <c r="AV21" s="652"/>
      <c r="AW21" s="652"/>
      <c r="AX21" s="652"/>
      <c r="AY21" s="652"/>
      <c r="AZ21" s="652"/>
      <c r="BA21" s="652"/>
      <c r="BB21" s="652"/>
      <c r="BC21" s="652"/>
      <c r="BD21" s="652"/>
      <c r="BE21" s="652"/>
      <c r="BF21" s="653"/>
      <c r="BG21" s="636">
        <v>729</v>
      </c>
      <c r="BH21" s="637"/>
      <c r="BI21" s="637"/>
      <c r="BJ21" s="637"/>
      <c r="BK21" s="637"/>
      <c r="BL21" s="637"/>
      <c r="BM21" s="637"/>
      <c r="BN21" s="638"/>
      <c r="BO21" s="639">
        <v>1.2</v>
      </c>
      <c r="BP21" s="639"/>
      <c r="BQ21" s="639"/>
      <c r="BR21" s="639"/>
      <c r="BS21" s="640" t="s">
        <v>124</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269</v>
      </c>
      <c r="C22" s="634"/>
      <c r="D22" s="634"/>
      <c r="E22" s="634"/>
      <c r="F22" s="634"/>
      <c r="G22" s="634"/>
      <c r="H22" s="634"/>
      <c r="I22" s="634"/>
      <c r="J22" s="634"/>
      <c r="K22" s="634"/>
      <c r="L22" s="634"/>
      <c r="M22" s="634"/>
      <c r="N22" s="634"/>
      <c r="O22" s="634"/>
      <c r="P22" s="634"/>
      <c r="Q22" s="635"/>
      <c r="R22" s="636">
        <v>777053</v>
      </c>
      <c r="S22" s="637"/>
      <c r="T22" s="637"/>
      <c r="U22" s="637"/>
      <c r="V22" s="637"/>
      <c r="W22" s="637"/>
      <c r="X22" s="637"/>
      <c r="Y22" s="638"/>
      <c r="Z22" s="639">
        <v>45.6</v>
      </c>
      <c r="AA22" s="639"/>
      <c r="AB22" s="639"/>
      <c r="AC22" s="639"/>
      <c r="AD22" s="640">
        <v>777053</v>
      </c>
      <c r="AE22" s="640"/>
      <c r="AF22" s="640"/>
      <c r="AG22" s="640"/>
      <c r="AH22" s="640"/>
      <c r="AI22" s="640"/>
      <c r="AJ22" s="640"/>
      <c r="AK22" s="640"/>
      <c r="AL22" s="641">
        <v>85.9</v>
      </c>
      <c r="AM22" s="642"/>
      <c r="AN22" s="642"/>
      <c r="AO22" s="643"/>
      <c r="AP22" s="633" t="s">
        <v>270</v>
      </c>
      <c r="AQ22" s="652"/>
      <c r="AR22" s="652"/>
      <c r="AS22" s="652"/>
      <c r="AT22" s="652"/>
      <c r="AU22" s="652"/>
      <c r="AV22" s="652"/>
      <c r="AW22" s="652"/>
      <c r="AX22" s="652"/>
      <c r="AY22" s="652"/>
      <c r="AZ22" s="652"/>
      <c r="BA22" s="652"/>
      <c r="BB22" s="652"/>
      <c r="BC22" s="652"/>
      <c r="BD22" s="652"/>
      <c r="BE22" s="652"/>
      <c r="BF22" s="653"/>
      <c r="BG22" s="636" t="s">
        <v>124</v>
      </c>
      <c r="BH22" s="637"/>
      <c r="BI22" s="637"/>
      <c r="BJ22" s="637"/>
      <c r="BK22" s="637"/>
      <c r="BL22" s="637"/>
      <c r="BM22" s="637"/>
      <c r="BN22" s="638"/>
      <c r="BO22" s="639" t="s">
        <v>124</v>
      </c>
      <c r="BP22" s="639"/>
      <c r="BQ22" s="639"/>
      <c r="BR22" s="639"/>
      <c r="BS22" s="640" t="s">
        <v>124</v>
      </c>
      <c r="BT22" s="640"/>
      <c r="BU22" s="640"/>
      <c r="BV22" s="640"/>
      <c r="BW22" s="640"/>
      <c r="BX22" s="640"/>
      <c r="BY22" s="640"/>
      <c r="BZ22" s="640"/>
      <c r="CA22" s="640"/>
      <c r="CB22" s="644"/>
      <c r="CD22" s="618" t="s">
        <v>271</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272</v>
      </c>
      <c r="C23" s="634"/>
      <c r="D23" s="634"/>
      <c r="E23" s="634"/>
      <c r="F23" s="634"/>
      <c r="G23" s="634"/>
      <c r="H23" s="634"/>
      <c r="I23" s="634"/>
      <c r="J23" s="634"/>
      <c r="K23" s="634"/>
      <c r="L23" s="634"/>
      <c r="M23" s="634"/>
      <c r="N23" s="634"/>
      <c r="O23" s="634"/>
      <c r="P23" s="634"/>
      <c r="Q23" s="635"/>
      <c r="R23" s="636">
        <v>166593</v>
      </c>
      <c r="S23" s="637"/>
      <c r="T23" s="637"/>
      <c r="U23" s="637"/>
      <c r="V23" s="637"/>
      <c r="W23" s="637"/>
      <c r="X23" s="637"/>
      <c r="Y23" s="638"/>
      <c r="Z23" s="639">
        <v>9.8000000000000007</v>
      </c>
      <c r="AA23" s="639"/>
      <c r="AB23" s="639"/>
      <c r="AC23" s="639"/>
      <c r="AD23" s="640" t="s">
        <v>124</v>
      </c>
      <c r="AE23" s="640"/>
      <c r="AF23" s="640"/>
      <c r="AG23" s="640"/>
      <c r="AH23" s="640"/>
      <c r="AI23" s="640"/>
      <c r="AJ23" s="640"/>
      <c r="AK23" s="640"/>
      <c r="AL23" s="641" t="s">
        <v>124</v>
      </c>
      <c r="AM23" s="642"/>
      <c r="AN23" s="642"/>
      <c r="AO23" s="643"/>
      <c r="AP23" s="633" t="s">
        <v>273</v>
      </c>
      <c r="AQ23" s="652"/>
      <c r="AR23" s="652"/>
      <c r="AS23" s="652"/>
      <c r="AT23" s="652"/>
      <c r="AU23" s="652"/>
      <c r="AV23" s="652"/>
      <c r="AW23" s="652"/>
      <c r="AX23" s="652"/>
      <c r="AY23" s="652"/>
      <c r="AZ23" s="652"/>
      <c r="BA23" s="652"/>
      <c r="BB23" s="652"/>
      <c r="BC23" s="652"/>
      <c r="BD23" s="652"/>
      <c r="BE23" s="652"/>
      <c r="BF23" s="653"/>
      <c r="BG23" s="636" t="s">
        <v>124</v>
      </c>
      <c r="BH23" s="637"/>
      <c r="BI23" s="637"/>
      <c r="BJ23" s="637"/>
      <c r="BK23" s="637"/>
      <c r="BL23" s="637"/>
      <c r="BM23" s="637"/>
      <c r="BN23" s="638"/>
      <c r="BO23" s="639" t="s">
        <v>124</v>
      </c>
      <c r="BP23" s="639"/>
      <c r="BQ23" s="639"/>
      <c r="BR23" s="639"/>
      <c r="BS23" s="640" t="s">
        <v>124</v>
      </c>
      <c r="BT23" s="640"/>
      <c r="BU23" s="640"/>
      <c r="BV23" s="640"/>
      <c r="BW23" s="640"/>
      <c r="BX23" s="640"/>
      <c r="BY23" s="640"/>
      <c r="BZ23" s="640"/>
      <c r="CA23" s="640"/>
      <c r="CB23" s="644"/>
      <c r="CD23" s="618" t="s">
        <v>213</v>
      </c>
      <c r="CE23" s="619"/>
      <c r="CF23" s="619"/>
      <c r="CG23" s="619"/>
      <c r="CH23" s="619"/>
      <c r="CI23" s="619"/>
      <c r="CJ23" s="619"/>
      <c r="CK23" s="619"/>
      <c r="CL23" s="619"/>
      <c r="CM23" s="619"/>
      <c r="CN23" s="619"/>
      <c r="CO23" s="619"/>
      <c r="CP23" s="619"/>
      <c r="CQ23" s="620"/>
      <c r="CR23" s="618" t="s">
        <v>274</v>
      </c>
      <c r="CS23" s="619"/>
      <c r="CT23" s="619"/>
      <c r="CU23" s="619"/>
      <c r="CV23" s="619"/>
      <c r="CW23" s="619"/>
      <c r="CX23" s="619"/>
      <c r="CY23" s="620"/>
      <c r="CZ23" s="618" t="s">
        <v>275</v>
      </c>
      <c r="DA23" s="619"/>
      <c r="DB23" s="619"/>
      <c r="DC23" s="620"/>
      <c r="DD23" s="618" t="s">
        <v>276</v>
      </c>
      <c r="DE23" s="619"/>
      <c r="DF23" s="619"/>
      <c r="DG23" s="619"/>
      <c r="DH23" s="619"/>
      <c r="DI23" s="619"/>
      <c r="DJ23" s="619"/>
      <c r="DK23" s="620"/>
      <c r="DL23" s="663" t="s">
        <v>277</v>
      </c>
      <c r="DM23" s="664"/>
      <c r="DN23" s="664"/>
      <c r="DO23" s="664"/>
      <c r="DP23" s="664"/>
      <c r="DQ23" s="664"/>
      <c r="DR23" s="664"/>
      <c r="DS23" s="664"/>
      <c r="DT23" s="664"/>
      <c r="DU23" s="664"/>
      <c r="DV23" s="665"/>
      <c r="DW23" s="618" t="s">
        <v>278</v>
      </c>
      <c r="DX23" s="619"/>
      <c r="DY23" s="619"/>
      <c r="DZ23" s="619"/>
      <c r="EA23" s="619"/>
      <c r="EB23" s="619"/>
      <c r="EC23" s="620"/>
    </row>
    <row r="24" spans="2:133" ht="11.25" customHeight="1" x14ac:dyDescent="0.2">
      <c r="B24" s="633" t="s">
        <v>279</v>
      </c>
      <c r="C24" s="634"/>
      <c r="D24" s="634"/>
      <c r="E24" s="634"/>
      <c r="F24" s="634"/>
      <c r="G24" s="634"/>
      <c r="H24" s="634"/>
      <c r="I24" s="634"/>
      <c r="J24" s="634"/>
      <c r="K24" s="634"/>
      <c r="L24" s="634"/>
      <c r="M24" s="634"/>
      <c r="N24" s="634"/>
      <c r="O24" s="634"/>
      <c r="P24" s="634"/>
      <c r="Q24" s="635"/>
      <c r="R24" s="636" t="s">
        <v>124</v>
      </c>
      <c r="S24" s="637"/>
      <c r="T24" s="637"/>
      <c r="U24" s="637"/>
      <c r="V24" s="637"/>
      <c r="W24" s="637"/>
      <c r="X24" s="637"/>
      <c r="Y24" s="638"/>
      <c r="Z24" s="639" t="s">
        <v>124</v>
      </c>
      <c r="AA24" s="639"/>
      <c r="AB24" s="639"/>
      <c r="AC24" s="639"/>
      <c r="AD24" s="640" t="s">
        <v>124</v>
      </c>
      <c r="AE24" s="640"/>
      <c r="AF24" s="640"/>
      <c r="AG24" s="640"/>
      <c r="AH24" s="640"/>
      <c r="AI24" s="640"/>
      <c r="AJ24" s="640"/>
      <c r="AK24" s="640"/>
      <c r="AL24" s="641" t="s">
        <v>124</v>
      </c>
      <c r="AM24" s="642"/>
      <c r="AN24" s="642"/>
      <c r="AO24" s="643"/>
      <c r="AP24" s="633" t="s">
        <v>280</v>
      </c>
      <c r="AQ24" s="652"/>
      <c r="AR24" s="652"/>
      <c r="AS24" s="652"/>
      <c r="AT24" s="652"/>
      <c r="AU24" s="652"/>
      <c r="AV24" s="652"/>
      <c r="AW24" s="652"/>
      <c r="AX24" s="652"/>
      <c r="AY24" s="652"/>
      <c r="AZ24" s="652"/>
      <c r="BA24" s="652"/>
      <c r="BB24" s="652"/>
      <c r="BC24" s="652"/>
      <c r="BD24" s="652"/>
      <c r="BE24" s="652"/>
      <c r="BF24" s="653"/>
      <c r="BG24" s="636" t="s">
        <v>124</v>
      </c>
      <c r="BH24" s="637"/>
      <c r="BI24" s="637"/>
      <c r="BJ24" s="637"/>
      <c r="BK24" s="637"/>
      <c r="BL24" s="637"/>
      <c r="BM24" s="637"/>
      <c r="BN24" s="638"/>
      <c r="BO24" s="639" t="s">
        <v>124</v>
      </c>
      <c r="BP24" s="639"/>
      <c r="BQ24" s="639"/>
      <c r="BR24" s="639"/>
      <c r="BS24" s="640" t="s">
        <v>124</v>
      </c>
      <c r="BT24" s="640"/>
      <c r="BU24" s="640"/>
      <c r="BV24" s="640"/>
      <c r="BW24" s="640"/>
      <c r="BX24" s="640"/>
      <c r="BY24" s="640"/>
      <c r="BZ24" s="640"/>
      <c r="CA24" s="640"/>
      <c r="CB24" s="644"/>
      <c r="CD24" s="622" t="s">
        <v>281</v>
      </c>
      <c r="CE24" s="623"/>
      <c r="CF24" s="623"/>
      <c r="CG24" s="623"/>
      <c r="CH24" s="623"/>
      <c r="CI24" s="623"/>
      <c r="CJ24" s="623"/>
      <c r="CK24" s="623"/>
      <c r="CL24" s="623"/>
      <c r="CM24" s="623"/>
      <c r="CN24" s="623"/>
      <c r="CO24" s="623"/>
      <c r="CP24" s="623"/>
      <c r="CQ24" s="624"/>
      <c r="CR24" s="625">
        <v>557063</v>
      </c>
      <c r="CS24" s="626"/>
      <c r="CT24" s="626"/>
      <c r="CU24" s="626"/>
      <c r="CV24" s="626"/>
      <c r="CW24" s="626"/>
      <c r="CX24" s="626"/>
      <c r="CY24" s="627"/>
      <c r="CZ24" s="630">
        <v>36.299999999999997</v>
      </c>
      <c r="DA24" s="631"/>
      <c r="DB24" s="631"/>
      <c r="DC24" s="647"/>
      <c r="DD24" s="671">
        <v>533182</v>
      </c>
      <c r="DE24" s="626"/>
      <c r="DF24" s="626"/>
      <c r="DG24" s="626"/>
      <c r="DH24" s="626"/>
      <c r="DI24" s="626"/>
      <c r="DJ24" s="626"/>
      <c r="DK24" s="627"/>
      <c r="DL24" s="671">
        <v>487356</v>
      </c>
      <c r="DM24" s="626"/>
      <c r="DN24" s="626"/>
      <c r="DO24" s="626"/>
      <c r="DP24" s="626"/>
      <c r="DQ24" s="626"/>
      <c r="DR24" s="626"/>
      <c r="DS24" s="626"/>
      <c r="DT24" s="626"/>
      <c r="DU24" s="626"/>
      <c r="DV24" s="627"/>
      <c r="DW24" s="630">
        <v>53.7</v>
      </c>
      <c r="DX24" s="631"/>
      <c r="DY24" s="631"/>
      <c r="DZ24" s="631"/>
      <c r="EA24" s="631"/>
      <c r="EB24" s="631"/>
      <c r="EC24" s="632"/>
    </row>
    <row r="25" spans="2:133" ht="11.25" customHeight="1" x14ac:dyDescent="0.2">
      <c r="B25" s="633" t="s">
        <v>282</v>
      </c>
      <c r="C25" s="634"/>
      <c r="D25" s="634"/>
      <c r="E25" s="634"/>
      <c r="F25" s="634"/>
      <c r="G25" s="634"/>
      <c r="H25" s="634"/>
      <c r="I25" s="634"/>
      <c r="J25" s="634"/>
      <c r="K25" s="634"/>
      <c r="L25" s="634"/>
      <c r="M25" s="634"/>
      <c r="N25" s="634"/>
      <c r="O25" s="634"/>
      <c r="P25" s="634"/>
      <c r="Q25" s="635"/>
      <c r="R25" s="636">
        <v>1071143</v>
      </c>
      <c r="S25" s="637"/>
      <c r="T25" s="637"/>
      <c r="U25" s="637"/>
      <c r="V25" s="637"/>
      <c r="W25" s="637"/>
      <c r="X25" s="637"/>
      <c r="Y25" s="638"/>
      <c r="Z25" s="639">
        <v>62.8</v>
      </c>
      <c r="AA25" s="639"/>
      <c r="AB25" s="639"/>
      <c r="AC25" s="639"/>
      <c r="AD25" s="640">
        <v>904550</v>
      </c>
      <c r="AE25" s="640"/>
      <c r="AF25" s="640"/>
      <c r="AG25" s="640"/>
      <c r="AH25" s="640"/>
      <c r="AI25" s="640"/>
      <c r="AJ25" s="640"/>
      <c r="AK25" s="640"/>
      <c r="AL25" s="641">
        <v>100</v>
      </c>
      <c r="AM25" s="642"/>
      <c r="AN25" s="642"/>
      <c r="AO25" s="643"/>
      <c r="AP25" s="633" t="s">
        <v>283</v>
      </c>
      <c r="AQ25" s="652"/>
      <c r="AR25" s="652"/>
      <c r="AS25" s="652"/>
      <c r="AT25" s="652"/>
      <c r="AU25" s="652"/>
      <c r="AV25" s="652"/>
      <c r="AW25" s="652"/>
      <c r="AX25" s="652"/>
      <c r="AY25" s="652"/>
      <c r="AZ25" s="652"/>
      <c r="BA25" s="652"/>
      <c r="BB25" s="652"/>
      <c r="BC25" s="652"/>
      <c r="BD25" s="652"/>
      <c r="BE25" s="652"/>
      <c r="BF25" s="653"/>
      <c r="BG25" s="636" t="s">
        <v>124</v>
      </c>
      <c r="BH25" s="637"/>
      <c r="BI25" s="637"/>
      <c r="BJ25" s="637"/>
      <c r="BK25" s="637"/>
      <c r="BL25" s="637"/>
      <c r="BM25" s="637"/>
      <c r="BN25" s="638"/>
      <c r="BO25" s="639" t="s">
        <v>124</v>
      </c>
      <c r="BP25" s="639"/>
      <c r="BQ25" s="639"/>
      <c r="BR25" s="639"/>
      <c r="BS25" s="640" t="s">
        <v>124</v>
      </c>
      <c r="BT25" s="640"/>
      <c r="BU25" s="640"/>
      <c r="BV25" s="640"/>
      <c r="BW25" s="640"/>
      <c r="BX25" s="640"/>
      <c r="BY25" s="640"/>
      <c r="BZ25" s="640"/>
      <c r="CA25" s="640"/>
      <c r="CB25" s="644"/>
      <c r="CD25" s="633" t="s">
        <v>284</v>
      </c>
      <c r="CE25" s="634"/>
      <c r="CF25" s="634"/>
      <c r="CG25" s="634"/>
      <c r="CH25" s="634"/>
      <c r="CI25" s="634"/>
      <c r="CJ25" s="634"/>
      <c r="CK25" s="634"/>
      <c r="CL25" s="634"/>
      <c r="CM25" s="634"/>
      <c r="CN25" s="634"/>
      <c r="CO25" s="634"/>
      <c r="CP25" s="634"/>
      <c r="CQ25" s="635"/>
      <c r="CR25" s="636">
        <v>294068</v>
      </c>
      <c r="CS25" s="668"/>
      <c r="CT25" s="668"/>
      <c r="CU25" s="668"/>
      <c r="CV25" s="668"/>
      <c r="CW25" s="668"/>
      <c r="CX25" s="668"/>
      <c r="CY25" s="669"/>
      <c r="CZ25" s="641">
        <v>19.2</v>
      </c>
      <c r="DA25" s="666"/>
      <c r="DB25" s="666"/>
      <c r="DC25" s="670"/>
      <c r="DD25" s="645">
        <v>277156</v>
      </c>
      <c r="DE25" s="668"/>
      <c r="DF25" s="668"/>
      <c r="DG25" s="668"/>
      <c r="DH25" s="668"/>
      <c r="DI25" s="668"/>
      <c r="DJ25" s="668"/>
      <c r="DK25" s="669"/>
      <c r="DL25" s="645">
        <v>237910</v>
      </c>
      <c r="DM25" s="668"/>
      <c r="DN25" s="668"/>
      <c r="DO25" s="668"/>
      <c r="DP25" s="668"/>
      <c r="DQ25" s="668"/>
      <c r="DR25" s="668"/>
      <c r="DS25" s="668"/>
      <c r="DT25" s="668"/>
      <c r="DU25" s="668"/>
      <c r="DV25" s="669"/>
      <c r="DW25" s="641">
        <v>26.2</v>
      </c>
      <c r="DX25" s="666"/>
      <c r="DY25" s="666"/>
      <c r="DZ25" s="666"/>
      <c r="EA25" s="666"/>
      <c r="EB25" s="666"/>
      <c r="EC25" s="667"/>
    </row>
    <row r="26" spans="2:133" ht="11.25" customHeight="1" x14ac:dyDescent="0.2">
      <c r="B26" s="633" t="s">
        <v>285</v>
      </c>
      <c r="C26" s="634"/>
      <c r="D26" s="634"/>
      <c r="E26" s="634"/>
      <c r="F26" s="634"/>
      <c r="G26" s="634"/>
      <c r="H26" s="634"/>
      <c r="I26" s="634"/>
      <c r="J26" s="634"/>
      <c r="K26" s="634"/>
      <c r="L26" s="634"/>
      <c r="M26" s="634"/>
      <c r="N26" s="634"/>
      <c r="O26" s="634"/>
      <c r="P26" s="634"/>
      <c r="Q26" s="635"/>
      <c r="R26" s="636" t="s">
        <v>124</v>
      </c>
      <c r="S26" s="637"/>
      <c r="T26" s="637"/>
      <c r="U26" s="637"/>
      <c r="V26" s="637"/>
      <c r="W26" s="637"/>
      <c r="X26" s="637"/>
      <c r="Y26" s="638"/>
      <c r="Z26" s="639" t="s">
        <v>124</v>
      </c>
      <c r="AA26" s="639"/>
      <c r="AB26" s="639"/>
      <c r="AC26" s="639"/>
      <c r="AD26" s="640" t="s">
        <v>124</v>
      </c>
      <c r="AE26" s="640"/>
      <c r="AF26" s="640"/>
      <c r="AG26" s="640"/>
      <c r="AH26" s="640"/>
      <c r="AI26" s="640"/>
      <c r="AJ26" s="640"/>
      <c r="AK26" s="640"/>
      <c r="AL26" s="641" t="s">
        <v>124</v>
      </c>
      <c r="AM26" s="642"/>
      <c r="AN26" s="642"/>
      <c r="AO26" s="643"/>
      <c r="AP26" s="633" t="s">
        <v>286</v>
      </c>
      <c r="AQ26" s="652"/>
      <c r="AR26" s="652"/>
      <c r="AS26" s="652"/>
      <c r="AT26" s="652"/>
      <c r="AU26" s="652"/>
      <c r="AV26" s="652"/>
      <c r="AW26" s="652"/>
      <c r="AX26" s="652"/>
      <c r="AY26" s="652"/>
      <c r="AZ26" s="652"/>
      <c r="BA26" s="652"/>
      <c r="BB26" s="652"/>
      <c r="BC26" s="652"/>
      <c r="BD26" s="652"/>
      <c r="BE26" s="652"/>
      <c r="BF26" s="653"/>
      <c r="BG26" s="636" t="s">
        <v>124</v>
      </c>
      <c r="BH26" s="637"/>
      <c r="BI26" s="637"/>
      <c r="BJ26" s="637"/>
      <c r="BK26" s="637"/>
      <c r="BL26" s="637"/>
      <c r="BM26" s="637"/>
      <c r="BN26" s="638"/>
      <c r="BO26" s="639" t="s">
        <v>124</v>
      </c>
      <c r="BP26" s="639"/>
      <c r="BQ26" s="639"/>
      <c r="BR26" s="639"/>
      <c r="BS26" s="640" t="s">
        <v>124</v>
      </c>
      <c r="BT26" s="640"/>
      <c r="BU26" s="640"/>
      <c r="BV26" s="640"/>
      <c r="BW26" s="640"/>
      <c r="BX26" s="640"/>
      <c r="BY26" s="640"/>
      <c r="BZ26" s="640"/>
      <c r="CA26" s="640"/>
      <c r="CB26" s="644"/>
      <c r="CD26" s="633" t="s">
        <v>287</v>
      </c>
      <c r="CE26" s="634"/>
      <c r="CF26" s="634"/>
      <c r="CG26" s="634"/>
      <c r="CH26" s="634"/>
      <c r="CI26" s="634"/>
      <c r="CJ26" s="634"/>
      <c r="CK26" s="634"/>
      <c r="CL26" s="634"/>
      <c r="CM26" s="634"/>
      <c r="CN26" s="634"/>
      <c r="CO26" s="634"/>
      <c r="CP26" s="634"/>
      <c r="CQ26" s="635"/>
      <c r="CR26" s="636">
        <v>165177</v>
      </c>
      <c r="CS26" s="637"/>
      <c r="CT26" s="637"/>
      <c r="CU26" s="637"/>
      <c r="CV26" s="637"/>
      <c r="CW26" s="637"/>
      <c r="CX26" s="637"/>
      <c r="CY26" s="638"/>
      <c r="CZ26" s="641">
        <v>10.8</v>
      </c>
      <c r="DA26" s="666"/>
      <c r="DB26" s="666"/>
      <c r="DC26" s="670"/>
      <c r="DD26" s="645">
        <v>148492</v>
      </c>
      <c r="DE26" s="637"/>
      <c r="DF26" s="637"/>
      <c r="DG26" s="637"/>
      <c r="DH26" s="637"/>
      <c r="DI26" s="637"/>
      <c r="DJ26" s="637"/>
      <c r="DK26" s="638"/>
      <c r="DL26" s="645" t="s">
        <v>124</v>
      </c>
      <c r="DM26" s="637"/>
      <c r="DN26" s="637"/>
      <c r="DO26" s="637"/>
      <c r="DP26" s="637"/>
      <c r="DQ26" s="637"/>
      <c r="DR26" s="637"/>
      <c r="DS26" s="637"/>
      <c r="DT26" s="637"/>
      <c r="DU26" s="637"/>
      <c r="DV26" s="638"/>
      <c r="DW26" s="641" t="s">
        <v>124</v>
      </c>
      <c r="DX26" s="666"/>
      <c r="DY26" s="666"/>
      <c r="DZ26" s="666"/>
      <c r="EA26" s="666"/>
      <c r="EB26" s="666"/>
      <c r="EC26" s="667"/>
    </row>
    <row r="27" spans="2:133" ht="11.25" customHeight="1" x14ac:dyDescent="0.2">
      <c r="B27" s="633" t="s">
        <v>288</v>
      </c>
      <c r="C27" s="634"/>
      <c r="D27" s="634"/>
      <c r="E27" s="634"/>
      <c r="F27" s="634"/>
      <c r="G27" s="634"/>
      <c r="H27" s="634"/>
      <c r="I27" s="634"/>
      <c r="J27" s="634"/>
      <c r="K27" s="634"/>
      <c r="L27" s="634"/>
      <c r="M27" s="634"/>
      <c r="N27" s="634"/>
      <c r="O27" s="634"/>
      <c r="P27" s="634"/>
      <c r="Q27" s="635"/>
      <c r="R27" s="636">
        <v>1766</v>
      </c>
      <c r="S27" s="637"/>
      <c r="T27" s="637"/>
      <c r="U27" s="637"/>
      <c r="V27" s="637"/>
      <c r="W27" s="637"/>
      <c r="X27" s="637"/>
      <c r="Y27" s="638"/>
      <c r="Z27" s="639">
        <v>0.1</v>
      </c>
      <c r="AA27" s="639"/>
      <c r="AB27" s="639"/>
      <c r="AC27" s="639"/>
      <c r="AD27" s="640" t="s">
        <v>124</v>
      </c>
      <c r="AE27" s="640"/>
      <c r="AF27" s="640"/>
      <c r="AG27" s="640"/>
      <c r="AH27" s="640"/>
      <c r="AI27" s="640"/>
      <c r="AJ27" s="640"/>
      <c r="AK27" s="640"/>
      <c r="AL27" s="641" t="s">
        <v>124</v>
      </c>
      <c r="AM27" s="642"/>
      <c r="AN27" s="642"/>
      <c r="AO27" s="643"/>
      <c r="AP27" s="633" t="s">
        <v>289</v>
      </c>
      <c r="AQ27" s="634"/>
      <c r="AR27" s="634"/>
      <c r="AS27" s="634"/>
      <c r="AT27" s="634"/>
      <c r="AU27" s="634"/>
      <c r="AV27" s="634"/>
      <c r="AW27" s="634"/>
      <c r="AX27" s="634"/>
      <c r="AY27" s="634"/>
      <c r="AZ27" s="634"/>
      <c r="BA27" s="634"/>
      <c r="BB27" s="634"/>
      <c r="BC27" s="634"/>
      <c r="BD27" s="634"/>
      <c r="BE27" s="634"/>
      <c r="BF27" s="635"/>
      <c r="BG27" s="636">
        <v>62182</v>
      </c>
      <c r="BH27" s="637"/>
      <c r="BI27" s="637"/>
      <c r="BJ27" s="637"/>
      <c r="BK27" s="637"/>
      <c r="BL27" s="637"/>
      <c r="BM27" s="637"/>
      <c r="BN27" s="638"/>
      <c r="BO27" s="639">
        <v>100</v>
      </c>
      <c r="BP27" s="639"/>
      <c r="BQ27" s="639"/>
      <c r="BR27" s="639"/>
      <c r="BS27" s="640" t="s">
        <v>124</v>
      </c>
      <c r="BT27" s="640"/>
      <c r="BU27" s="640"/>
      <c r="BV27" s="640"/>
      <c r="BW27" s="640"/>
      <c r="BX27" s="640"/>
      <c r="BY27" s="640"/>
      <c r="BZ27" s="640"/>
      <c r="CA27" s="640"/>
      <c r="CB27" s="644"/>
      <c r="CD27" s="633" t="s">
        <v>290</v>
      </c>
      <c r="CE27" s="634"/>
      <c r="CF27" s="634"/>
      <c r="CG27" s="634"/>
      <c r="CH27" s="634"/>
      <c r="CI27" s="634"/>
      <c r="CJ27" s="634"/>
      <c r="CK27" s="634"/>
      <c r="CL27" s="634"/>
      <c r="CM27" s="634"/>
      <c r="CN27" s="634"/>
      <c r="CO27" s="634"/>
      <c r="CP27" s="634"/>
      <c r="CQ27" s="635"/>
      <c r="CR27" s="636">
        <v>20121</v>
      </c>
      <c r="CS27" s="668"/>
      <c r="CT27" s="668"/>
      <c r="CU27" s="668"/>
      <c r="CV27" s="668"/>
      <c r="CW27" s="668"/>
      <c r="CX27" s="668"/>
      <c r="CY27" s="669"/>
      <c r="CZ27" s="641">
        <v>1.3</v>
      </c>
      <c r="DA27" s="666"/>
      <c r="DB27" s="666"/>
      <c r="DC27" s="670"/>
      <c r="DD27" s="645">
        <v>14575</v>
      </c>
      <c r="DE27" s="668"/>
      <c r="DF27" s="668"/>
      <c r="DG27" s="668"/>
      <c r="DH27" s="668"/>
      <c r="DI27" s="668"/>
      <c r="DJ27" s="668"/>
      <c r="DK27" s="669"/>
      <c r="DL27" s="645">
        <v>7995</v>
      </c>
      <c r="DM27" s="668"/>
      <c r="DN27" s="668"/>
      <c r="DO27" s="668"/>
      <c r="DP27" s="668"/>
      <c r="DQ27" s="668"/>
      <c r="DR27" s="668"/>
      <c r="DS27" s="668"/>
      <c r="DT27" s="668"/>
      <c r="DU27" s="668"/>
      <c r="DV27" s="669"/>
      <c r="DW27" s="641">
        <v>0.9</v>
      </c>
      <c r="DX27" s="666"/>
      <c r="DY27" s="666"/>
      <c r="DZ27" s="666"/>
      <c r="EA27" s="666"/>
      <c r="EB27" s="666"/>
      <c r="EC27" s="667"/>
    </row>
    <row r="28" spans="2:133" ht="11.25" customHeight="1" x14ac:dyDescent="0.2">
      <c r="B28" s="633" t="s">
        <v>291</v>
      </c>
      <c r="C28" s="634"/>
      <c r="D28" s="634"/>
      <c r="E28" s="634"/>
      <c r="F28" s="634"/>
      <c r="G28" s="634"/>
      <c r="H28" s="634"/>
      <c r="I28" s="634"/>
      <c r="J28" s="634"/>
      <c r="K28" s="634"/>
      <c r="L28" s="634"/>
      <c r="M28" s="634"/>
      <c r="N28" s="634"/>
      <c r="O28" s="634"/>
      <c r="P28" s="634"/>
      <c r="Q28" s="635"/>
      <c r="R28" s="636">
        <v>26452</v>
      </c>
      <c r="S28" s="637"/>
      <c r="T28" s="637"/>
      <c r="U28" s="637"/>
      <c r="V28" s="637"/>
      <c r="W28" s="637"/>
      <c r="X28" s="637"/>
      <c r="Y28" s="638"/>
      <c r="Z28" s="639">
        <v>1.6</v>
      </c>
      <c r="AA28" s="639"/>
      <c r="AB28" s="639"/>
      <c r="AC28" s="639"/>
      <c r="AD28" s="640" t="s">
        <v>124</v>
      </c>
      <c r="AE28" s="640"/>
      <c r="AF28" s="640"/>
      <c r="AG28" s="640"/>
      <c r="AH28" s="640"/>
      <c r="AI28" s="640"/>
      <c r="AJ28" s="640"/>
      <c r="AK28" s="640"/>
      <c r="AL28" s="641" t="s">
        <v>124</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292</v>
      </c>
      <c r="CE28" s="634"/>
      <c r="CF28" s="634"/>
      <c r="CG28" s="634"/>
      <c r="CH28" s="634"/>
      <c r="CI28" s="634"/>
      <c r="CJ28" s="634"/>
      <c r="CK28" s="634"/>
      <c r="CL28" s="634"/>
      <c r="CM28" s="634"/>
      <c r="CN28" s="634"/>
      <c r="CO28" s="634"/>
      <c r="CP28" s="634"/>
      <c r="CQ28" s="635"/>
      <c r="CR28" s="636">
        <v>242874</v>
      </c>
      <c r="CS28" s="637"/>
      <c r="CT28" s="637"/>
      <c r="CU28" s="637"/>
      <c r="CV28" s="637"/>
      <c r="CW28" s="637"/>
      <c r="CX28" s="637"/>
      <c r="CY28" s="638"/>
      <c r="CZ28" s="641">
        <v>15.8</v>
      </c>
      <c r="DA28" s="666"/>
      <c r="DB28" s="666"/>
      <c r="DC28" s="670"/>
      <c r="DD28" s="645">
        <v>241451</v>
      </c>
      <c r="DE28" s="637"/>
      <c r="DF28" s="637"/>
      <c r="DG28" s="637"/>
      <c r="DH28" s="637"/>
      <c r="DI28" s="637"/>
      <c r="DJ28" s="637"/>
      <c r="DK28" s="638"/>
      <c r="DL28" s="645">
        <v>241451</v>
      </c>
      <c r="DM28" s="637"/>
      <c r="DN28" s="637"/>
      <c r="DO28" s="637"/>
      <c r="DP28" s="637"/>
      <c r="DQ28" s="637"/>
      <c r="DR28" s="637"/>
      <c r="DS28" s="637"/>
      <c r="DT28" s="637"/>
      <c r="DU28" s="637"/>
      <c r="DV28" s="638"/>
      <c r="DW28" s="641">
        <v>26.6</v>
      </c>
      <c r="DX28" s="666"/>
      <c r="DY28" s="666"/>
      <c r="DZ28" s="666"/>
      <c r="EA28" s="666"/>
      <c r="EB28" s="666"/>
      <c r="EC28" s="667"/>
    </row>
    <row r="29" spans="2:133" ht="11.25" customHeight="1" x14ac:dyDescent="0.2">
      <c r="B29" s="633" t="s">
        <v>293</v>
      </c>
      <c r="C29" s="634"/>
      <c r="D29" s="634"/>
      <c r="E29" s="634"/>
      <c r="F29" s="634"/>
      <c r="G29" s="634"/>
      <c r="H29" s="634"/>
      <c r="I29" s="634"/>
      <c r="J29" s="634"/>
      <c r="K29" s="634"/>
      <c r="L29" s="634"/>
      <c r="M29" s="634"/>
      <c r="N29" s="634"/>
      <c r="O29" s="634"/>
      <c r="P29" s="634"/>
      <c r="Q29" s="635"/>
      <c r="R29" s="636">
        <v>1417</v>
      </c>
      <c r="S29" s="637"/>
      <c r="T29" s="637"/>
      <c r="U29" s="637"/>
      <c r="V29" s="637"/>
      <c r="W29" s="637"/>
      <c r="X29" s="637"/>
      <c r="Y29" s="638"/>
      <c r="Z29" s="639">
        <v>0.1</v>
      </c>
      <c r="AA29" s="639"/>
      <c r="AB29" s="639"/>
      <c r="AC29" s="639"/>
      <c r="AD29" s="640" t="s">
        <v>124</v>
      </c>
      <c r="AE29" s="640"/>
      <c r="AF29" s="640"/>
      <c r="AG29" s="640"/>
      <c r="AH29" s="640"/>
      <c r="AI29" s="640"/>
      <c r="AJ29" s="640"/>
      <c r="AK29" s="640"/>
      <c r="AL29" s="641" t="s">
        <v>124</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294</v>
      </c>
      <c r="CE29" s="673"/>
      <c r="CF29" s="633" t="s">
        <v>68</v>
      </c>
      <c r="CG29" s="634"/>
      <c r="CH29" s="634"/>
      <c r="CI29" s="634"/>
      <c r="CJ29" s="634"/>
      <c r="CK29" s="634"/>
      <c r="CL29" s="634"/>
      <c r="CM29" s="634"/>
      <c r="CN29" s="634"/>
      <c r="CO29" s="634"/>
      <c r="CP29" s="634"/>
      <c r="CQ29" s="635"/>
      <c r="CR29" s="636">
        <v>242874</v>
      </c>
      <c r="CS29" s="668"/>
      <c r="CT29" s="668"/>
      <c r="CU29" s="668"/>
      <c r="CV29" s="668"/>
      <c r="CW29" s="668"/>
      <c r="CX29" s="668"/>
      <c r="CY29" s="669"/>
      <c r="CZ29" s="641">
        <v>15.8</v>
      </c>
      <c r="DA29" s="666"/>
      <c r="DB29" s="666"/>
      <c r="DC29" s="670"/>
      <c r="DD29" s="645">
        <v>241451</v>
      </c>
      <c r="DE29" s="668"/>
      <c r="DF29" s="668"/>
      <c r="DG29" s="668"/>
      <c r="DH29" s="668"/>
      <c r="DI29" s="668"/>
      <c r="DJ29" s="668"/>
      <c r="DK29" s="669"/>
      <c r="DL29" s="645">
        <v>241451</v>
      </c>
      <c r="DM29" s="668"/>
      <c r="DN29" s="668"/>
      <c r="DO29" s="668"/>
      <c r="DP29" s="668"/>
      <c r="DQ29" s="668"/>
      <c r="DR29" s="668"/>
      <c r="DS29" s="668"/>
      <c r="DT29" s="668"/>
      <c r="DU29" s="668"/>
      <c r="DV29" s="669"/>
      <c r="DW29" s="641">
        <v>26.6</v>
      </c>
      <c r="DX29" s="666"/>
      <c r="DY29" s="666"/>
      <c r="DZ29" s="666"/>
      <c r="EA29" s="666"/>
      <c r="EB29" s="666"/>
      <c r="EC29" s="667"/>
    </row>
    <row r="30" spans="2:133" ht="11.25" customHeight="1" x14ac:dyDescent="0.2">
      <c r="B30" s="633" t="s">
        <v>295</v>
      </c>
      <c r="C30" s="634"/>
      <c r="D30" s="634"/>
      <c r="E30" s="634"/>
      <c r="F30" s="634"/>
      <c r="G30" s="634"/>
      <c r="H30" s="634"/>
      <c r="I30" s="634"/>
      <c r="J30" s="634"/>
      <c r="K30" s="634"/>
      <c r="L30" s="634"/>
      <c r="M30" s="634"/>
      <c r="N30" s="634"/>
      <c r="O30" s="634"/>
      <c r="P30" s="634"/>
      <c r="Q30" s="635"/>
      <c r="R30" s="636">
        <v>107166</v>
      </c>
      <c r="S30" s="637"/>
      <c r="T30" s="637"/>
      <c r="U30" s="637"/>
      <c r="V30" s="637"/>
      <c r="W30" s="637"/>
      <c r="X30" s="637"/>
      <c r="Y30" s="638"/>
      <c r="Z30" s="639">
        <v>6.3</v>
      </c>
      <c r="AA30" s="639"/>
      <c r="AB30" s="639"/>
      <c r="AC30" s="639"/>
      <c r="AD30" s="640" t="s">
        <v>124</v>
      </c>
      <c r="AE30" s="640"/>
      <c r="AF30" s="640"/>
      <c r="AG30" s="640"/>
      <c r="AH30" s="640"/>
      <c r="AI30" s="640"/>
      <c r="AJ30" s="640"/>
      <c r="AK30" s="640"/>
      <c r="AL30" s="641" t="s">
        <v>124</v>
      </c>
      <c r="AM30" s="642"/>
      <c r="AN30" s="642"/>
      <c r="AO30" s="643"/>
      <c r="AP30" s="618" t="s">
        <v>213</v>
      </c>
      <c r="AQ30" s="619"/>
      <c r="AR30" s="619"/>
      <c r="AS30" s="619"/>
      <c r="AT30" s="619"/>
      <c r="AU30" s="619"/>
      <c r="AV30" s="619"/>
      <c r="AW30" s="619"/>
      <c r="AX30" s="619"/>
      <c r="AY30" s="619"/>
      <c r="AZ30" s="619"/>
      <c r="BA30" s="619"/>
      <c r="BB30" s="619"/>
      <c r="BC30" s="619"/>
      <c r="BD30" s="619"/>
      <c r="BE30" s="619"/>
      <c r="BF30" s="620"/>
      <c r="BG30" s="618" t="s">
        <v>296</v>
      </c>
      <c r="BH30" s="678"/>
      <c r="BI30" s="678"/>
      <c r="BJ30" s="678"/>
      <c r="BK30" s="678"/>
      <c r="BL30" s="678"/>
      <c r="BM30" s="678"/>
      <c r="BN30" s="678"/>
      <c r="BO30" s="678"/>
      <c r="BP30" s="678"/>
      <c r="BQ30" s="679"/>
      <c r="BR30" s="618" t="s">
        <v>297</v>
      </c>
      <c r="BS30" s="678"/>
      <c r="BT30" s="678"/>
      <c r="BU30" s="678"/>
      <c r="BV30" s="678"/>
      <c r="BW30" s="678"/>
      <c r="BX30" s="678"/>
      <c r="BY30" s="678"/>
      <c r="BZ30" s="678"/>
      <c r="CA30" s="678"/>
      <c r="CB30" s="679"/>
      <c r="CD30" s="674"/>
      <c r="CE30" s="675"/>
      <c r="CF30" s="633" t="s">
        <v>298</v>
      </c>
      <c r="CG30" s="634"/>
      <c r="CH30" s="634"/>
      <c r="CI30" s="634"/>
      <c r="CJ30" s="634"/>
      <c r="CK30" s="634"/>
      <c r="CL30" s="634"/>
      <c r="CM30" s="634"/>
      <c r="CN30" s="634"/>
      <c r="CO30" s="634"/>
      <c r="CP30" s="634"/>
      <c r="CQ30" s="635"/>
      <c r="CR30" s="636">
        <v>238713</v>
      </c>
      <c r="CS30" s="637"/>
      <c r="CT30" s="637"/>
      <c r="CU30" s="637"/>
      <c r="CV30" s="637"/>
      <c r="CW30" s="637"/>
      <c r="CX30" s="637"/>
      <c r="CY30" s="638"/>
      <c r="CZ30" s="641">
        <v>15.6</v>
      </c>
      <c r="DA30" s="666"/>
      <c r="DB30" s="666"/>
      <c r="DC30" s="670"/>
      <c r="DD30" s="645">
        <v>237290</v>
      </c>
      <c r="DE30" s="637"/>
      <c r="DF30" s="637"/>
      <c r="DG30" s="637"/>
      <c r="DH30" s="637"/>
      <c r="DI30" s="637"/>
      <c r="DJ30" s="637"/>
      <c r="DK30" s="638"/>
      <c r="DL30" s="645">
        <v>237290</v>
      </c>
      <c r="DM30" s="637"/>
      <c r="DN30" s="637"/>
      <c r="DO30" s="637"/>
      <c r="DP30" s="637"/>
      <c r="DQ30" s="637"/>
      <c r="DR30" s="637"/>
      <c r="DS30" s="637"/>
      <c r="DT30" s="637"/>
      <c r="DU30" s="637"/>
      <c r="DV30" s="638"/>
      <c r="DW30" s="641">
        <v>26.1</v>
      </c>
      <c r="DX30" s="666"/>
      <c r="DY30" s="666"/>
      <c r="DZ30" s="666"/>
      <c r="EA30" s="666"/>
      <c r="EB30" s="666"/>
      <c r="EC30" s="667"/>
    </row>
    <row r="31" spans="2:133" ht="11.25" customHeight="1" x14ac:dyDescent="0.2">
      <c r="B31" s="649" t="s">
        <v>299</v>
      </c>
      <c r="C31" s="650"/>
      <c r="D31" s="650"/>
      <c r="E31" s="650"/>
      <c r="F31" s="650"/>
      <c r="G31" s="650"/>
      <c r="H31" s="650"/>
      <c r="I31" s="650"/>
      <c r="J31" s="650"/>
      <c r="K31" s="650"/>
      <c r="L31" s="650"/>
      <c r="M31" s="650"/>
      <c r="N31" s="650"/>
      <c r="O31" s="650"/>
      <c r="P31" s="650"/>
      <c r="Q31" s="651"/>
      <c r="R31" s="636" t="s">
        <v>124</v>
      </c>
      <c r="S31" s="637"/>
      <c r="T31" s="637"/>
      <c r="U31" s="637"/>
      <c r="V31" s="637"/>
      <c r="W31" s="637"/>
      <c r="X31" s="637"/>
      <c r="Y31" s="638"/>
      <c r="Z31" s="639" t="s">
        <v>124</v>
      </c>
      <c r="AA31" s="639"/>
      <c r="AB31" s="639"/>
      <c r="AC31" s="639"/>
      <c r="AD31" s="640" t="s">
        <v>124</v>
      </c>
      <c r="AE31" s="640"/>
      <c r="AF31" s="640"/>
      <c r="AG31" s="640"/>
      <c r="AH31" s="640"/>
      <c r="AI31" s="640"/>
      <c r="AJ31" s="640"/>
      <c r="AK31" s="640"/>
      <c r="AL31" s="641" t="s">
        <v>124</v>
      </c>
      <c r="AM31" s="642"/>
      <c r="AN31" s="642"/>
      <c r="AO31" s="643"/>
      <c r="AP31" s="682" t="s">
        <v>300</v>
      </c>
      <c r="AQ31" s="683"/>
      <c r="AR31" s="683"/>
      <c r="AS31" s="683"/>
      <c r="AT31" s="688" t="s">
        <v>301</v>
      </c>
      <c r="AU31" s="212"/>
      <c r="AV31" s="212"/>
      <c r="AW31" s="212"/>
      <c r="AX31" s="622" t="s">
        <v>179</v>
      </c>
      <c r="AY31" s="623"/>
      <c r="AZ31" s="623"/>
      <c r="BA31" s="623"/>
      <c r="BB31" s="623"/>
      <c r="BC31" s="623"/>
      <c r="BD31" s="623"/>
      <c r="BE31" s="623"/>
      <c r="BF31" s="624"/>
      <c r="BG31" s="692">
        <v>98.7</v>
      </c>
      <c r="BH31" s="680"/>
      <c r="BI31" s="680"/>
      <c r="BJ31" s="680"/>
      <c r="BK31" s="680"/>
      <c r="BL31" s="680"/>
      <c r="BM31" s="631">
        <v>95.4</v>
      </c>
      <c r="BN31" s="680"/>
      <c r="BO31" s="680"/>
      <c r="BP31" s="680"/>
      <c r="BQ31" s="681"/>
      <c r="BR31" s="692">
        <v>98.7</v>
      </c>
      <c r="BS31" s="680"/>
      <c r="BT31" s="680"/>
      <c r="BU31" s="680"/>
      <c r="BV31" s="680"/>
      <c r="BW31" s="680"/>
      <c r="BX31" s="631">
        <v>95.4</v>
      </c>
      <c r="BY31" s="680"/>
      <c r="BZ31" s="680"/>
      <c r="CA31" s="680"/>
      <c r="CB31" s="681"/>
      <c r="CD31" s="674"/>
      <c r="CE31" s="675"/>
      <c r="CF31" s="633" t="s">
        <v>302</v>
      </c>
      <c r="CG31" s="634"/>
      <c r="CH31" s="634"/>
      <c r="CI31" s="634"/>
      <c r="CJ31" s="634"/>
      <c r="CK31" s="634"/>
      <c r="CL31" s="634"/>
      <c r="CM31" s="634"/>
      <c r="CN31" s="634"/>
      <c r="CO31" s="634"/>
      <c r="CP31" s="634"/>
      <c r="CQ31" s="635"/>
      <c r="CR31" s="636">
        <v>4161</v>
      </c>
      <c r="CS31" s="668"/>
      <c r="CT31" s="668"/>
      <c r="CU31" s="668"/>
      <c r="CV31" s="668"/>
      <c r="CW31" s="668"/>
      <c r="CX31" s="668"/>
      <c r="CY31" s="669"/>
      <c r="CZ31" s="641">
        <v>0.3</v>
      </c>
      <c r="DA31" s="666"/>
      <c r="DB31" s="666"/>
      <c r="DC31" s="670"/>
      <c r="DD31" s="645">
        <v>4161</v>
      </c>
      <c r="DE31" s="668"/>
      <c r="DF31" s="668"/>
      <c r="DG31" s="668"/>
      <c r="DH31" s="668"/>
      <c r="DI31" s="668"/>
      <c r="DJ31" s="668"/>
      <c r="DK31" s="669"/>
      <c r="DL31" s="645">
        <v>4161</v>
      </c>
      <c r="DM31" s="668"/>
      <c r="DN31" s="668"/>
      <c r="DO31" s="668"/>
      <c r="DP31" s="668"/>
      <c r="DQ31" s="668"/>
      <c r="DR31" s="668"/>
      <c r="DS31" s="668"/>
      <c r="DT31" s="668"/>
      <c r="DU31" s="668"/>
      <c r="DV31" s="669"/>
      <c r="DW31" s="641">
        <v>0.5</v>
      </c>
      <c r="DX31" s="666"/>
      <c r="DY31" s="666"/>
      <c r="DZ31" s="666"/>
      <c r="EA31" s="666"/>
      <c r="EB31" s="666"/>
      <c r="EC31" s="667"/>
    </row>
    <row r="32" spans="2:133" ht="11.25" customHeight="1" x14ac:dyDescent="0.2">
      <c r="B32" s="633" t="s">
        <v>303</v>
      </c>
      <c r="C32" s="634"/>
      <c r="D32" s="634"/>
      <c r="E32" s="634"/>
      <c r="F32" s="634"/>
      <c r="G32" s="634"/>
      <c r="H32" s="634"/>
      <c r="I32" s="634"/>
      <c r="J32" s="634"/>
      <c r="K32" s="634"/>
      <c r="L32" s="634"/>
      <c r="M32" s="634"/>
      <c r="N32" s="634"/>
      <c r="O32" s="634"/>
      <c r="P32" s="634"/>
      <c r="Q32" s="635"/>
      <c r="R32" s="636">
        <v>119672</v>
      </c>
      <c r="S32" s="637"/>
      <c r="T32" s="637"/>
      <c r="U32" s="637"/>
      <c r="V32" s="637"/>
      <c r="W32" s="637"/>
      <c r="X32" s="637"/>
      <c r="Y32" s="638"/>
      <c r="Z32" s="639">
        <v>7</v>
      </c>
      <c r="AA32" s="639"/>
      <c r="AB32" s="639"/>
      <c r="AC32" s="639"/>
      <c r="AD32" s="640" t="s">
        <v>124</v>
      </c>
      <c r="AE32" s="640"/>
      <c r="AF32" s="640"/>
      <c r="AG32" s="640"/>
      <c r="AH32" s="640"/>
      <c r="AI32" s="640"/>
      <c r="AJ32" s="640"/>
      <c r="AK32" s="640"/>
      <c r="AL32" s="641" t="s">
        <v>124</v>
      </c>
      <c r="AM32" s="642"/>
      <c r="AN32" s="642"/>
      <c r="AO32" s="643"/>
      <c r="AP32" s="684"/>
      <c r="AQ32" s="685"/>
      <c r="AR32" s="685"/>
      <c r="AS32" s="685"/>
      <c r="AT32" s="689"/>
      <c r="AU32" s="208" t="s">
        <v>304</v>
      </c>
      <c r="AX32" s="633" t="s">
        <v>305</v>
      </c>
      <c r="AY32" s="634"/>
      <c r="AZ32" s="634"/>
      <c r="BA32" s="634"/>
      <c r="BB32" s="634"/>
      <c r="BC32" s="634"/>
      <c r="BD32" s="634"/>
      <c r="BE32" s="634"/>
      <c r="BF32" s="635"/>
      <c r="BG32" s="693">
        <v>99.9</v>
      </c>
      <c r="BH32" s="668"/>
      <c r="BI32" s="668"/>
      <c r="BJ32" s="668"/>
      <c r="BK32" s="668"/>
      <c r="BL32" s="668"/>
      <c r="BM32" s="642">
        <v>99.6</v>
      </c>
      <c r="BN32" s="668"/>
      <c r="BO32" s="668"/>
      <c r="BP32" s="668"/>
      <c r="BQ32" s="691"/>
      <c r="BR32" s="693">
        <v>99.4</v>
      </c>
      <c r="BS32" s="668"/>
      <c r="BT32" s="668"/>
      <c r="BU32" s="668"/>
      <c r="BV32" s="668"/>
      <c r="BW32" s="668"/>
      <c r="BX32" s="642">
        <v>99.1</v>
      </c>
      <c r="BY32" s="668"/>
      <c r="BZ32" s="668"/>
      <c r="CA32" s="668"/>
      <c r="CB32" s="691"/>
      <c r="CD32" s="676"/>
      <c r="CE32" s="677"/>
      <c r="CF32" s="633" t="s">
        <v>306</v>
      </c>
      <c r="CG32" s="634"/>
      <c r="CH32" s="634"/>
      <c r="CI32" s="634"/>
      <c r="CJ32" s="634"/>
      <c r="CK32" s="634"/>
      <c r="CL32" s="634"/>
      <c r="CM32" s="634"/>
      <c r="CN32" s="634"/>
      <c r="CO32" s="634"/>
      <c r="CP32" s="634"/>
      <c r="CQ32" s="635"/>
      <c r="CR32" s="636" t="s">
        <v>124</v>
      </c>
      <c r="CS32" s="637"/>
      <c r="CT32" s="637"/>
      <c r="CU32" s="637"/>
      <c r="CV32" s="637"/>
      <c r="CW32" s="637"/>
      <c r="CX32" s="637"/>
      <c r="CY32" s="638"/>
      <c r="CZ32" s="641" t="s">
        <v>124</v>
      </c>
      <c r="DA32" s="666"/>
      <c r="DB32" s="666"/>
      <c r="DC32" s="670"/>
      <c r="DD32" s="645" t="s">
        <v>124</v>
      </c>
      <c r="DE32" s="637"/>
      <c r="DF32" s="637"/>
      <c r="DG32" s="637"/>
      <c r="DH32" s="637"/>
      <c r="DI32" s="637"/>
      <c r="DJ32" s="637"/>
      <c r="DK32" s="638"/>
      <c r="DL32" s="645" t="s">
        <v>124</v>
      </c>
      <c r="DM32" s="637"/>
      <c r="DN32" s="637"/>
      <c r="DO32" s="637"/>
      <c r="DP32" s="637"/>
      <c r="DQ32" s="637"/>
      <c r="DR32" s="637"/>
      <c r="DS32" s="637"/>
      <c r="DT32" s="637"/>
      <c r="DU32" s="637"/>
      <c r="DV32" s="638"/>
      <c r="DW32" s="641" t="s">
        <v>124</v>
      </c>
      <c r="DX32" s="666"/>
      <c r="DY32" s="666"/>
      <c r="DZ32" s="666"/>
      <c r="EA32" s="666"/>
      <c r="EB32" s="666"/>
      <c r="EC32" s="667"/>
    </row>
    <row r="33" spans="2:133" ht="11.25" customHeight="1" x14ac:dyDescent="0.2">
      <c r="B33" s="633" t="s">
        <v>307</v>
      </c>
      <c r="C33" s="634"/>
      <c r="D33" s="634"/>
      <c r="E33" s="634"/>
      <c r="F33" s="634"/>
      <c r="G33" s="634"/>
      <c r="H33" s="634"/>
      <c r="I33" s="634"/>
      <c r="J33" s="634"/>
      <c r="K33" s="634"/>
      <c r="L33" s="634"/>
      <c r="M33" s="634"/>
      <c r="N33" s="634"/>
      <c r="O33" s="634"/>
      <c r="P33" s="634"/>
      <c r="Q33" s="635"/>
      <c r="R33" s="636">
        <v>876</v>
      </c>
      <c r="S33" s="637"/>
      <c r="T33" s="637"/>
      <c r="U33" s="637"/>
      <c r="V33" s="637"/>
      <c r="W33" s="637"/>
      <c r="X33" s="637"/>
      <c r="Y33" s="638"/>
      <c r="Z33" s="639">
        <v>0.1</v>
      </c>
      <c r="AA33" s="639"/>
      <c r="AB33" s="639"/>
      <c r="AC33" s="639"/>
      <c r="AD33" s="640" t="s">
        <v>124</v>
      </c>
      <c r="AE33" s="640"/>
      <c r="AF33" s="640"/>
      <c r="AG33" s="640"/>
      <c r="AH33" s="640"/>
      <c r="AI33" s="640"/>
      <c r="AJ33" s="640"/>
      <c r="AK33" s="640"/>
      <c r="AL33" s="641" t="s">
        <v>124</v>
      </c>
      <c r="AM33" s="642"/>
      <c r="AN33" s="642"/>
      <c r="AO33" s="643"/>
      <c r="AP33" s="686"/>
      <c r="AQ33" s="687"/>
      <c r="AR33" s="687"/>
      <c r="AS33" s="687"/>
      <c r="AT33" s="690"/>
      <c r="AU33" s="213"/>
      <c r="AV33" s="213"/>
      <c r="AW33" s="213"/>
      <c r="AX33" s="657" t="s">
        <v>308</v>
      </c>
      <c r="AY33" s="658"/>
      <c r="AZ33" s="658"/>
      <c r="BA33" s="658"/>
      <c r="BB33" s="658"/>
      <c r="BC33" s="658"/>
      <c r="BD33" s="658"/>
      <c r="BE33" s="658"/>
      <c r="BF33" s="659"/>
      <c r="BG33" s="694">
        <v>98.3</v>
      </c>
      <c r="BH33" s="695"/>
      <c r="BI33" s="695"/>
      <c r="BJ33" s="695"/>
      <c r="BK33" s="695"/>
      <c r="BL33" s="695"/>
      <c r="BM33" s="696">
        <v>93.6</v>
      </c>
      <c r="BN33" s="695"/>
      <c r="BO33" s="695"/>
      <c r="BP33" s="695"/>
      <c r="BQ33" s="697"/>
      <c r="BR33" s="694">
        <v>98.3</v>
      </c>
      <c r="BS33" s="695"/>
      <c r="BT33" s="695"/>
      <c r="BU33" s="695"/>
      <c r="BV33" s="695"/>
      <c r="BW33" s="695"/>
      <c r="BX33" s="696">
        <v>93.6</v>
      </c>
      <c r="BY33" s="695"/>
      <c r="BZ33" s="695"/>
      <c r="CA33" s="695"/>
      <c r="CB33" s="697"/>
      <c r="CD33" s="633" t="s">
        <v>309</v>
      </c>
      <c r="CE33" s="634"/>
      <c r="CF33" s="634"/>
      <c r="CG33" s="634"/>
      <c r="CH33" s="634"/>
      <c r="CI33" s="634"/>
      <c r="CJ33" s="634"/>
      <c r="CK33" s="634"/>
      <c r="CL33" s="634"/>
      <c r="CM33" s="634"/>
      <c r="CN33" s="634"/>
      <c r="CO33" s="634"/>
      <c r="CP33" s="634"/>
      <c r="CQ33" s="635"/>
      <c r="CR33" s="636">
        <v>737793</v>
      </c>
      <c r="CS33" s="668"/>
      <c r="CT33" s="668"/>
      <c r="CU33" s="668"/>
      <c r="CV33" s="668"/>
      <c r="CW33" s="668"/>
      <c r="CX33" s="668"/>
      <c r="CY33" s="669"/>
      <c r="CZ33" s="641">
        <v>48.1</v>
      </c>
      <c r="DA33" s="666"/>
      <c r="DB33" s="666"/>
      <c r="DC33" s="670"/>
      <c r="DD33" s="645">
        <v>564591</v>
      </c>
      <c r="DE33" s="668"/>
      <c r="DF33" s="668"/>
      <c r="DG33" s="668"/>
      <c r="DH33" s="668"/>
      <c r="DI33" s="668"/>
      <c r="DJ33" s="668"/>
      <c r="DK33" s="669"/>
      <c r="DL33" s="645">
        <v>272944</v>
      </c>
      <c r="DM33" s="668"/>
      <c r="DN33" s="668"/>
      <c r="DO33" s="668"/>
      <c r="DP33" s="668"/>
      <c r="DQ33" s="668"/>
      <c r="DR33" s="668"/>
      <c r="DS33" s="668"/>
      <c r="DT33" s="668"/>
      <c r="DU33" s="668"/>
      <c r="DV33" s="669"/>
      <c r="DW33" s="641">
        <v>30.1</v>
      </c>
      <c r="DX33" s="666"/>
      <c r="DY33" s="666"/>
      <c r="DZ33" s="666"/>
      <c r="EA33" s="666"/>
      <c r="EB33" s="666"/>
      <c r="EC33" s="667"/>
    </row>
    <row r="34" spans="2:133" ht="11.25" customHeight="1" x14ac:dyDescent="0.2">
      <c r="B34" s="633" t="s">
        <v>310</v>
      </c>
      <c r="C34" s="634"/>
      <c r="D34" s="634"/>
      <c r="E34" s="634"/>
      <c r="F34" s="634"/>
      <c r="G34" s="634"/>
      <c r="H34" s="634"/>
      <c r="I34" s="634"/>
      <c r="J34" s="634"/>
      <c r="K34" s="634"/>
      <c r="L34" s="634"/>
      <c r="M34" s="634"/>
      <c r="N34" s="634"/>
      <c r="O34" s="634"/>
      <c r="P34" s="634"/>
      <c r="Q34" s="635"/>
      <c r="R34" s="636">
        <v>510</v>
      </c>
      <c r="S34" s="637"/>
      <c r="T34" s="637"/>
      <c r="U34" s="637"/>
      <c r="V34" s="637"/>
      <c r="W34" s="637"/>
      <c r="X34" s="637"/>
      <c r="Y34" s="638"/>
      <c r="Z34" s="639">
        <v>0</v>
      </c>
      <c r="AA34" s="639"/>
      <c r="AB34" s="639"/>
      <c r="AC34" s="639"/>
      <c r="AD34" s="640" t="s">
        <v>124</v>
      </c>
      <c r="AE34" s="640"/>
      <c r="AF34" s="640"/>
      <c r="AG34" s="640"/>
      <c r="AH34" s="640"/>
      <c r="AI34" s="640"/>
      <c r="AJ34" s="640"/>
      <c r="AK34" s="640"/>
      <c r="AL34" s="641" t="s">
        <v>124</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311</v>
      </c>
      <c r="CE34" s="634"/>
      <c r="CF34" s="634"/>
      <c r="CG34" s="634"/>
      <c r="CH34" s="634"/>
      <c r="CI34" s="634"/>
      <c r="CJ34" s="634"/>
      <c r="CK34" s="634"/>
      <c r="CL34" s="634"/>
      <c r="CM34" s="634"/>
      <c r="CN34" s="634"/>
      <c r="CO34" s="634"/>
      <c r="CP34" s="634"/>
      <c r="CQ34" s="635"/>
      <c r="CR34" s="636">
        <v>296467</v>
      </c>
      <c r="CS34" s="637"/>
      <c r="CT34" s="637"/>
      <c r="CU34" s="637"/>
      <c r="CV34" s="637"/>
      <c r="CW34" s="637"/>
      <c r="CX34" s="637"/>
      <c r="CY34" s="638"/>
      <c r="CZ34" s="641">
        <v>19.3</v>
      </c>
      <c r="DA34" s="666"/>
      <c r="DB34" s="666"/>
      <c r="DC34" s="670"/>
      <c r="DD34" s="645">
        <v>200221</v>
      </c>
      <c r="DE34" s="637"/>
      <c r="DF34" s="637"/>
      <c r="DG34" s="637"/>
      <c r="DH34" s="637"/>
      <c r="DI34" s="637"/>
      <c r="DJ34" s="637"/>
      <c r="DK34" s="638"/>
      <c r="DL34" s="645">
        <v>129810</v>
      </c>
      <c r="DM34" s="637"/>
      <c r="DN34" s="637"/>
      <c r="DO34" s="637"/>
      <c r="DP34" s="637"/>
      <c r="DQ34" s="637"/>
      <c r="DR34" s="637"/>
      <c r="DS34" s="637"/>
      <c r="DT34" s="637"/>
      <c r="DU34" s="637"/>
      <c r="DV34" s="638"/>
      <c r="DW34" s="641">
        <v>14.3</v>
      </c>
      <c r="DX34" s="666"/>
      <c r="DY34" s="666"/>
      <c r="DZ34" s="666"/>
      <c r="EA34" s="666"/>
      <c r="EB34" s="666"/>
      <c r="EC34" s="667"/>
    </row>
    <row r="35" spans="2:133" ht="11.25" customHeight="1" x14ac:dyDescent="0.2">
      <c r="B35" s="633" t="s">
        <v>312</v>
      </c>
      <c r="C35" s="634"/>
      <c r="D35" s="634"/>
      <c r="E35" s="634"/>
      <c r="F35" s="634"/>
      <c r="G35" s="634"/>
      <c r="H35" s="634"/>
      <c r="I35" s="634"/>
      <c r="J35" s="634"/>
      <c r="K35" s="634"/>
      <c r="L35" s="634"/>
      <c r="M35" s="634"/>
      <c r="N35" s="634"/>
      <c r="O35" s="634"/>
      <c r="P35" s="634"/>
      <c r="Q35" s="635"/>
      <c r="R35" s="636">
        <v>1060</v>
      </c>
      <c r="S35" s="637"/>
      <c r="T35" s="637"/>
      <c r="U35" s="637"/>
      <c r="V35" s="637"/>
      <c r="W35" s="637"/>
      <c r="X35" s="637"/>
      <c r="Y35" s="638"/>
      <c r="Z35" s="639">
        <v>0.1</v>
      </c>
      <c r="AA35" s="639"/>
      <c r="AB35" s="639"/>
      <c r="AC35" s="639"/>
      <c r="AD35" s="640" t="s">
        <v>124</v>
      </c>
      <c r="AE35" s="640"/>
      <c r="AF35" s="640"/>
      <c r="AG35" s="640"/>
      <c r="AH35" s="640"/>
      <c r="AI35" s="640"/>
      <c r="AJ35" s="640"/>
      <c r="AK35" s="640"/>
      <c r="AL35" s="641" t="s">
        <v>124</v>
      </c>
      <c r="AM35" s="642"/>
      <c r="AN35" s="642"/>
      <c r="AO35" s="643"/>
      <c r="AP35" s="218"/>
      <c r="AQ35" s="618" t="s">
        <v>313</v>
      </c>
      <c r="AR35" s="619"/>
      <c r="AS35" s="619"/>
      <c r="AT35" s="619"/>
      <c r="AU35" s="619"/>
      <c r="AV35" s="619"/>
      <c r="AW35" s="619"/>
      <c r="AX35" s="619"/>
      <c r="AY35" s="619"/>
      <c r="AZ35" s="619"/>
      <c r="BA35" s="619"/>
      <c r="BB35" s="619"/>
      <c r="BC35" s="619"/>
      <c r="BD35" s="619"/>
      <c r="BE35" s="619"/>
      <c r="BF35" s="620"/>
      <c r="BG35" s="618" t="s">
        <v>314</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315</v>
      </c>
      <c r="CE35" s="634"/>
      <c r="CF35" s="634"/>
      <c r="CG35" s="634"/>
      <c r="CH35" s="634"/>
      <c r="CI35" s="634"/>
      <c r="CJ35" s="634"/>
      <c r="CK35" s="634"/>
      <c r="CL35" s="634"/>
      <c r="CM35" s="634"/>
      <c r="CN35" s="634"/>
      <c r="CO35" s="634"/>
      <c r="CP35" s="634"/>
      <c r="CQ35" s="635"/>
      <c r="CR35" s="636">
        <v>28387</v>
      </c>
      <c r="CS35" s="668"/>
      <c r="CT35" s="668"/>
      <c r="CU35" s="668"/>
      <c r="CV35" s="668"/>
      <c r="CW35" s="668"/>
      <c r="CX35" s="668"/>
      <c r="CY35" s="669"/>
      <c r="CZ35" s="641">
        <v>1.9</v>
      </c>
      <c r="DA35" s="666"/>
      <c r="DB35" s="666"/>
      <c r="DC35" s="670"/>
      <c r="DD35" s="645">
        <v>14051</v>
      </c>
      <c r="DE35" s="668"/>
      <c r="DF35" s="668"/>
      <c r="DG35" s="668"/>
      <c r="DH35" s="668"/>
      <c r="DI35" s="668"/>
      <c r="DJ35" s="668"/>
      <c r="DK35" s="669"/>
      <c r="DL35" s="645">
        <v>6432</v>
      </c>
      <c r="DM35" s="668"/>
      <c r="DN35" s="668"/>
      <c r="DO35" s="668"/>
      <c r="DP35" s="668"/>
      <c r="DQ35" s="668"/>
      <c r="DR35" s="668"/>
      <c r="DS35" s="668"/>
      <c r="DT35" s="668"/>
      <c r="DU35" s="668"/>
      <c r="DV35" s="669"/>
      <c r="DW35" s="641">
        <v>0.7</v>
      </c>
      <c r="DX35" s="666"/>
      <c r="DY35" s="666"/>
      <c r="DZ35" s="666"/>
      <c r="EA35" s="666"/>
      <c r="EB35" s="666"/>
      <c r="EC35" s="667"/>
    </row>
    <row r="36" spans="2:133" ht="11.25" customHeight="1" x14ac:dyDescent="0.2">
      <c r="B36" s="633" t="s">
        <v>316</v>
      </c>
      <c r="C36" s="634"/>
      <c r="D36" s="634"/>
      <c r="E36" s="634"/>
      <c r="F36" s="634"/>
      <c r="G36" s="634"/>
      <c r="H36" s="634"/>
      <c r="I36" s="634"/>
      <c r="J36" s="634"/>
      <c r="K36" s="634"/>
      <c r="L36" s="634"/>
      <c r="M36" s="634"/>
      <c r="N36" s="634"/>
      <c r="O36" s="634"/>
      <c r="P36" s="634"/>
      <c r="Q36" s="635"/>
      <c r="R36" s="636">
        <v>210392</v>
      </c>
      <c r="S36" s="637"/>
      <c r="T36" s="637"/>
      <c r="U36" s="637"/>
      <c r="V36" s="637"/>
      <c r="W36" s="637"/>
      <c r="X36" s="637"/>
      <c r="Y36" s="638"/>
      <c r="Z36" s="639">
        <v>12.3</v>
      </c>
      <c r="AA36" s="639"/>
      <c r="AB36" s="639"/>
      <c r="AC36" s="639"/>
      <c r="AD36" s="640" t="s">
        <v>124</v>
      </c>
      <c r="AE36" s="640"/>
      <c r="AF36" s="640"/>
      <c r="AG36" s="640"/>
      <c r="AH36" s="640"/>
      <c r="AI36" s="640"/>
      <c r="AJ36" s="640"/>
      <c r="AK36" s="640"/>
      <c r="AL36" s="641" t="s">
        <v>124</v>
      </c>
      <c r="AM36" s="642"/>
      <c r="AN36" s="642"/>
      <c r="AO36" s="643"/>
      <c r="AP36" s="218"/>
      <c r="AQ36" s="702" t="s">
        <v>317</v>
      </c>
      <c r="AR36" s="703"/>
      <c r="AS36" s="703"/>
      <c r="AT36" s="703"/>
      <c r="AU36" s="703"/>
      <c r="AV36" s="703"/>
      <c r="AW36" s="703"/>
      <c r="AX36" s="703"/>
      <c r="AY36" s="704"/>
      <c r="AZ36" s="625">
        <v>145084</v>
      </c>
      <c r="BA36" s="626"/>
      <c r="BB36" s="626"/>
      <c r="BC36" s="626"/>
      <c r="BD36" s="626"/>
      <c r="BE36" s="626"/>
      <c r="BF36" s="698"/>
      <c r="BG36" s="622" t="s">
        <v>318</v>
      </c>
      <c r="BH36" s="623"/>
      <c r="BI36" s="623"/>
      <c r="BJ36" s="623"/>
      <c r="BK36" s="623"/>
      <c r="BL36" s="623"/>
      <c r="BM36" s="623"/>
      <c r="BN36" s="623"/>
      <c r="BO36" s="623"/>
      <c r="BP36" s="623"/>
      <c r="BQ36" s="623"/>
      <c r="BR36" s="623"/>
      <c r="BS36" s="623"/>
      <c r="BT36" s="623"/>
      <c r="BU36" s="624"/>
      <c r="BV36" s="625">
        <v>3094</v>
      </c>
      <c r="BW36" s="626"/>
      <c r="BX36" s="626"/>
      <c r="BY36" s="626"/>
      <c r="BZ36" s="626"/>
      <c r="CA36" s="626"/>
      <c r="CB36" s="698"/>
      <c r="CD36" s="633" t="s">
        <v>319</v>
      </c>
      <c r="CE36" s="634"/>
      <c r="CF36" s="634"/>
      <c r="CG36" s="634"/>
      <c r="CH36" s="634"/>
      <c r="CI36" s="634"/>
      <c r="CJ36" s="634"/>
      <c r="CK36" s="634"/>
      <c r="CL36" s="634"/>
      <c r="CM36" s="634"/>
      <c r="CN36" s="634"/>
      <c r="CO36" s="634"/>
      <c r="CP36" s="634"/>
      <c r="CQ36" s="635"/>
      <c r="CR36" s="636">
        <v>171260</v>
      </c>
      <c r="CS36" s="637"/>
      <c r="CT36" s="637"/>
      <c r="CU36" s="637"/>
      <c r="CV36" s="637"/>
      <c r="CW36" s="637"/>
      <c r="CX36" s="637"/>
      <c r="CY36" s="638"/>
      <c r="CZ36" s="641">
        <v>11.2</v>
      </c>
      <c r="DA36" s="666"/>
      <c r="DB36" s="666"/>
      <c r="DC36" s="670"/>
      <c r="DD36" s="645">
        <v>114992</v>
      </c>
      <c r="DE36" s="637"/>
      <c r="DF36" s="637"/>
      <c r="DG36" s="637"/>
      <c r="DH36" s="637"/>
      <c r="DI36" s="637"/>
      <c r="DJ36" s="637"/>
      <c r="DK36" s="638"/>
      <c r="DL36" s="645">
        <v>82830</v>
      </c>
      <c r="DM36" s="637"/>
      <c r="DN36" s="637"/>
      <c r="DO36" s="637"/>
      <c r="DP36" s="637"/>
      <c r="DQ36" s="637"/>
      <c r="DR36" s="637"/>
      <c r="DS36" s="637"/>
      <c r="DT36" s="637"/>
      <c r="DU36" s="637"/>
      <c r="DV36" s="638"/>
      <c r="DW36" s="641">
        <v>9.1</v>
      </c>
      <c r="DX36" s="666"/>
      <c r="DY36" s="666"/>
      <c r="DZ36" s="666"/>
      <c r="EA36" s="666"/>
      <c r="EB36" s="666"/>
      <c r="EC36" s="667"/>
    </row>
    <row r="37" spans="2:133" ht="11.25" customHeight="1" x14ac:dyDescent="0.2">
      <c r="B37" s="633" t="s">
        <v>320</v>
      </c>
      <c r="C37" s="634"/>
      <c r="D37" s="634"/>
      <c r="E37" s="634"/>
      <c r="F37" s="634"/>
      <c r="G37" s="634"/>
      <c r="H37" s="634"/>
      <c r="I37" s="634"/>
      <c r="J37" s="634"/>
      <c r="K37" s="634"/>
      <c r="L37" s="634"/>
      <c r="M37" s="634"/>
      <c r="N37" s="634"/>
      <c r="O37" s="634"/>
      <c r="P37" s="634"/>
      <c r="Q37" s="635"/>
      <c r="R37" s="636">
        <v>11664</v>
      </c>
      <c r="S37" s="637"/>
      <c r="T37" s="637"/>
      <c r="U37" s="637"/>
      <c r="V37" s="637"/>
      <c r="W37" s="637"/>
      <c r="X37" s="637"/>
      <c r="Y37" s="638"/>
      <c r="Z37" s="639">
        <v>0.7</v>
      </c>
      <c r="AA37" s="639"/>
      <c r="AB37" s="639"/>
      <c r="AC37" s="639"/>
      <c r="AD37" s="640" t="s">
        <v>124</v>
      </c>
      <c r="AE37" s="640"/>
      <c r="AF37" s="640"/>
      <c r="AG37" s="640"/>
      <c r="AH37" s="640"/>
      <c r="AI37" s="640"/>
      <c r="AJ37" s="640"/>
      <c r="AK37" s="640"/>
      <c r="AL37" s="641" t="s">
        <v>124</v>
      </c>
      <c r="AM37" s="642"/>
      <c r="AN37" s="642"/>
      <c r="AO37" s="643"/>
      <c r="AQ37" s="699" t="s">
        <v>321</v>
      </c>
      <c r="AR37" s="700"/>
      <c r="AS37" s="700"/>
      <c r="AT37" s="700"/>
      <c r="AU37" s="700"/>
      <c r="AV37" s="700"/>
      <c r="AW37" s="700"/>
      <c r="AX37" s="700"/>
      <c r="AY37" s="701"/>
      <c r="AZ37" s="636">
        <v>32000</v>
      </c>
      <c r="BA37" s="637"/>
      <c r="BB37" s="637"/>
      <c r="BC37" s="637"/>
      <c r="BD37" s="668"/>
      <c r="BE37" s="668"/>
      <c r="BF37" s="691"/>
      <c r="BG37" s="633" t="s">
        <v>322</v>
      </c>
      <c r="BH37" s="634"/>
      <c r="BI37" s="634"/>
      <c r="BJ37" s="634"/>
      <c r="BK37" s="634"/>
      <c r="BL37" s="634"/>
      <c r="BM37" s="634"/>
      <c r="BN37" s="634"/>
      <c r="BO37" s="634"/>
      <c r="BP37" s="634"/>
      <c r="BQ37" s="634"/>
      <c r="BR37" s="634"/>
      <c r="BS37" s="634"/>
      <c r="BT37" s="634"/>
      <c r="BU37" s="635"/>
      <c r="BV37" s="636">
        <v>3094</v>
      </c>
      <c r="BW37" s="637"/>
      <c r="BX37" s="637"/>
      <c r="BY37" s="637"/>
      <c r="BZ37" s="637"/>
      <c r="CA37" s="637"/>
      <c r="CB37" s="646"/>
      <c r="CD37" s="633" t="s">
        <v>323</v>
      </c>
      <c r="CE37" s="634"/>
      <c r="CF37" s="634"/>
      <c r="CG37" s="634"/>
      <c r="CH37" s="634"/>
      <c r="CI37" s="634"/>
      <c r="CJ37" s="634"/>
      <c r="CK37" s="634"/>
      <c r="CL37" s="634"/>
      <c r="CM37" s="634"/>
      <c r="CN37" s="634"/>
      <c r="CO37" s="634"/>
      <c r="CP37" s="634"/>
      <c r="CQ37" s="635"/>
      <c r="CR37" s="636">
        <v>48019</v>
      </c>
      <c r="CS37" s="668"/>
      <c r="CT37" s="668"/>
      <c r="CU37" s="668"/>
      <c r="CV37" s="668"/>
      <c r="CW37" s="668"/>
      <c r="CX37" s="668"/>
      <c r="CY37" s="669"/>
      <c r="CZ37" s="641">
        <v>3.1</v>
      </c>
      <c r="DA37" s="666"/>
      <c r="DB37" s="666"/>
      <c r="DC37" s="670"/>
      <c r="DD37" s="645">
        <v>46693</v>
      </c>
      <c r="DE37" s="668"/>
      <c r="DF37" s="668"/>
      <c r="DG37" s="668"/>
      <c r="DH37" s="668"/>
      <c r="DI37" s="668"/>
      <c r="DJ37" s="668"/>
      <c r="DK37" s="669"/>
      <c r="DL37" s="645">
        <v>45239</v>
      </c>
      <c r="DM37" s="668"/>
      <c r="DN37" s="668"/>
      <c r="DO37" s="668"/>
      <c r="DP37" s="668"/>
      <c r="DQ37" s="668"/>
      <c r="DR37" s="668"/>
      <c r="DS37" s="668"/>
      <c r="DT37" s="668"/>
      <c r="DU37" s="668"/>
      <c r="DV37" s="669"/>
      <c r="DW37" s="641">
        <v>5</v>
      </c>
      <c r="DX37" s="666"/>
      <c r="DY37" s="666"/>
      <c r="DZ37" s="666"/>
      <c r="EA37" s="666"/>
      <c r="EB37" s="666"/>
      <c r="EC37" s="667"/>
    </row>
    <row r="38" spans="2:133" ht="11.25" customHeight="1" x14ac:dyDescent="0.2">
      <c r="B38" s="633" t="s">
        <v>324</v>
      </c>
      <c r="C38" s="634"/>
      <c r="D38" s="634"/>
      <c r="E38" s="634"/>
      <c r="F38" s="634"/>
      <c r="G38" s="634"/>
      <c r="H38" s="634"/>
      <c r="I38" s="634"/>
      <c r="J38" s="634"/>
      <c r="K38" s="634"/>
      <c r="L38" s="634"/>
      <c r="M38" s="634"/>
      <c r="N38" s="634"/>
      <c r="O38" s="634"/>
      <c r="P38" s="634"/>
      <c r="Q38" s="635"/>
      <c r="R38" s="636">
        <v>152719</v>
      </c>
      <c r="S38" s="637"/>
      <c r="T38" s="637"/>
      <c r="U38" s="637"/>
      <c r="V38" s="637"/>
      <c r="W38" s="637"/>
      <c r="X38" s="637"/>
      <c r="Y38" s="638"/>
      <c r="Z38" s="639">
        <v>9</v>
      </c>
      <c r="AA38" s="639"/>
      <c r="AB38" s="639"/>
      <c r="AC38" s="639"/>
      <c r="AD38" s="640" t="s">
        <v>124</v>
      </c>
      <c r="AE38" s="640"/>
      <c r="AF38" s="640"/>
      <c r="AG38" s="640"/>
      <c r="AH38" s="640"/>
      <c r="AI38" s="640"/>
      <c r="AJ38" s="640"/>
      <c r="AK38" s="640"/>
      <c r="AL38" s="641" t="s">
        <v>124</v>
      </c>
      <c r="AM38" s="642"/>
      <c r="AN38" s="642"/>
      <c r="AO38" s="643"/>
      <c r="AQ38" s="699" t="s">
        <v>325</v>
      </c>
      <c r="AR38" s="700"/>
      <c r="AS38" s="700"/>
      <c r="AT38" s="700"/>
      <c r="AU38" s="700"/>
      <c r="AV38" s="700"/>
      <c r="AW38" s="700"/>
      <c r="AX38" s="700"/>
      <c r="AY38" s="701"/>
      <c r="AZ38" s="636">
        <v>31778</v>
      </c>
      <c r="BA38" s="637"/>
      <c r="BB38" s="637"/>
      <c r="BC38" s="637"/>
      <c r="BD38" s="668"/>
      <c r="BE38" s="668"/>
      <c r="BF38" s="691"/>
      <c r="BG38" s="633" t="s">
        <v>326</v>
      </c>
      <c r="BH38" s="634"/>
      <c r="BI38" s="634"/>
      <c r="BJ38" s="634"/>
      <c r="BK38" s="634"/>
      <c r="BL38" s="634"/>
      <c r="BM38" s="634"/>
      <c r="BN38" s="634"/>
      <c r="BO38" s="634"/>
      <c r="BP38" s="634"/>
      <c r="BQ38" s="634"/>
      <c r="BR38" s="634"/>
      <c r="BS38" s="634"/>
      <c r="BT38" s="634"/>
      <c r="BU38" s="635"/>
      <c r="BV38" s="636">
        <v>43</v>
      </c>
      <c r="BW38" s="637"/>
      <c r="BX38" s="637"/>
      <c r="BY38" s="637"/>
      <c r="BZ38" s="637"/>
      <c r="CA38" s="637"/>
      <c r="CB38" s="646"/>
      <c r="CD38" s="633" t="s">
        <v>327</v>
      </c>
      <c r="CE38" s="634"/>
      <c r="CF38" s="634"/>
      <c r="CG38" s="634"/>
      <c r="CH38" s="634"/>
      <c r="CI38" s="634"/>
      <c r="CJ38" s="634"/>
      <c r="CK38" s="634"/>
      <c r="CL38" s="634"/>
      <c r="CM38" s="634"/>
      <c r="CN38" s="634"/>
      <c r="CO38" s="634"/>
      <c r="CP38" s="634"/>
      <c r="CQ38" s="635"/>
      <c r="CR38" s="636">
        <v>113306</v>
      </c>
      <c r="CS38" s="637"/>
      <c r="CT38" s="637"/>
      <c r="CU38" s="637"/>
      <c r="CV38" s="637"/>
      <c r="CW38" s="637"/>
      <c r="CX38" s="637"/>
      <c r="CY38" s="638"/>
      <c r="CZ38" s="641">
        <v>7.4</v>
      </c>
      <c r="DA38" s="666"/>
      <c r="DB38" s="666"/>
      <c r="DC38" s="670"/>
      <c r="DD38" s="645">
        <v>108452</v>
      </c>
      <c r="DE38" s="637"/>
      <c r="DF38" s="637"/>
      <c r="DG38" s="637"/>
      <c r="DH38" s="637"/>
      <c r="DI38" s="637"/>
      <c r="DJ38" s="637"/>
      <c r="DK38" s="638"/>
      <c r="DL38" s="645">
        <v>53872</v>
      </c>
      <c r="DM38" s="637"/>
      <c r="DN38" s="637"/>
      <c r="DO38" s="637"/>
      <c r="DP38" s="637"/>
      <c r="DQ38" s="637"/>
      <c r="DR38" s="637"/>
      <c r="DS38" s="637"/>
      <c r="DT38" s="637"/>
      <c r="DU38" s="637"/>
      <c r="DV38" s="638"/>
      <c r="DW38" s="641">
        <v>5.9</v>
      </c>
      <c r="DX38" s="666"/>
      <c r="DY38" s="666"/>
      <c r="DZ38" s="666"/>
      <c r="EA38" s="666"/>
      <c r="EB38" s="666"/>
      <c r="EC38" s="667"/>
    </row>
    <row r="39" spans="2:133" ht="11.25" customHeight="1" x14ac:dyDescent="0.2">
      <c r="B39" s="633" t="s">
        <v>328</v>
      </c>
      <c r="C39" s="634"/>
      <c r="D39" s="634"/>
      <c r="E39" s="634"/>
      <c r="F39" s="634"/>
      <c r="G39" s="634"/>
      <c r="H39" s="634"/>
      <c r="I39" s="634"/>
      <c r="J39" s="634"/>
      <c r="K39" s="634"/>
      <c r="L39" s="634"/>
      <c r="M39" s="634"/>
      <c r="N39" s="634"/>
      <c r="O39" s="634"/>
      <c r="P39" s="634"/>
      <c r="Q39" s="635"/>
      <c r="R39" s="636" t="s">
        <v>124</v>
      </c>
      <c r="S39" s="637"/>
      <c r="T39" s="637"/>
      <c r="U39" s="637"/>
      <c r="V39" s="637"/>
      <c r="W39" s="637"/>
      <c r="X39" s="637"/>
      <c r="Y39" s="638"/>
      <c r="Z39" s="639" t="s">
        <v>124</v>
      </c>
      <c r="AA39" s="639"/>
      <c r="AB39" s="639"/>
      <c r="AC39" s="639"/>
      <c r="AD39" s="640" t="s">
        <v>124</v>
      </c>
      <c r="AE39" s="640"/>
      <c r="AF39" s="640"/>
      <c r="AG39" s="640"/>
      <c r="AH39" s="640"/>
      <c r="AI39" s="640"/>
      <c r="AJ39" s="640"/>
      <c r="AK39" s="640"/>
      <c r="AL39" s="641" t="s">
        <v>124</v>
      </c>
      <c r="AM39" s="642"/>
      <c r="AN39" s="642"/>
      <c r="AO39" s="643"/>
      <c r="AQ39" s="699" t="s">
        <v>329</v>
      </c>
      <c r="AR39" s="700"/>
      <c r="AS39" s="700"/>
      <c r="AT39" s="700"/>
      <c r="AU39" s="700"/>
      <c r="AV39" s="700"/>
      <c r="AW39" s="700"/>
      <c r="AX39" s="700"/>
      <c r="AY39" s="701"/>
      <c r="AZ39" s="636">
        <v>16125</v>
      </c>
      <c r="BA39" s="637"/>
      <c r="BB39" s="637"/>
      <c r="BC39" s="637"/>
      <c r="BD39" s="668"/>
      <c r="BE39" s="668"/>
      <c r="BF39" s="691"/>
      <c r="BG39" s="633" t="s">
        <v>330</v>
      </c>
      <c r="BH39" s="634"/>
      <c r="BI39" s="634"/>
      <c r="BJ39" s="634"/>
      <c r="BK39" s="634"/>
      <c r="BL39" s="634"/>
      <c r="BM39" s="634"/>
      <c r="BN39" s="634"/>
      <c r="BO39" s="634"/>
      <c r="BP39" s="634"/>
      <c r="BQ39" s="634"/>
      <c r="BR39" s="634"/>
      <c r="BS39" s="634"/>
      <c r="BT39" s="634"/>
      <c r="BU39" s="635"/>
      <c r="BV39" s="636">
        <v>65</v>
      </c>
      <c r="BW39" s="637"/>
      <c r="BX39" s="637"/>
      <c r="BY39" s="637"/>
      <c r="BZ39" s="637"/>
      <c r="CA39" s="637"/>
      <c r="CB39" s="646"/>
      <c r="CD39" s="633" t="s">
        <v>331</v>
      </c>
      <c r="CE39" s="634"/>
      <c r="CF39" s="634"/>
      <c r="CG39" s="634"/>
      <c r="CH39" s="634"/>
      <c r="CI39" s="634"/>
      <c r="CJ39" s="634"/>
      <c r="CK39" s="634"/>
      <c r="CL39" s="634"/>
      <c r="CM39" s="634"/>
      <c r="CN39" s="634"/>
      <c r="CO39" s="634"/>
      <c r="CP39" s="634"/>
      <c r="CQ39" s="635"/>
      <c r="CR39" s="636">
        <v>128373</v>
      </c>
      <c r="CS39" s="668"/>
      <c r="CT39" s="668"/>
      <c r="CU39" s="668"/>
      <c r="CV39" s="668"/>
      <c r="CW39" s="668"/>
      <c r="CX39" s="668"/>
      <c r="CY39" s="669"/>
      <c r="CZ39" s="641">
        <v>8.4</v>
      </c>
      <c r="DA39" s="666"/>
      <c r="DB39" s="666"/>
      <c r="DC39" s="670"/>
      <c r="DD39" s="645">
        <v>126875</v>
      </c>
      <c r="DE39" s="668"/>
      <c r="DF39" s="668"/>
      <c r="DG39" s="668"/>
      <c r="DH39" s="668"/>
      <c r="DI39" s="668"/>
      <c r="DJ39" s="668"/>
      <c r="DK39" s="669"/>
      <c r="DL39" s="645" t="s">
        <v>124</v>
      </c>
      <c r="DM39" s="668"/>
      <c r="DN39" s="668"/>
      <c r="DO39" s="668"/>
      <c r="DP39" s="668"/>
      <c r="DQ39" s="668"/>
      <c r="DR39" s="668"/>
      <c r="DS39" s="668"/>
      <c r="DT39" s="668"/>
      <c r="DU39" s="668"/>
      <c r="DV39" s="669"/>
      <c r="DW39" s="641" t="s">
        <v>124</v>
      </c>
      <c r="DX39" s="666"/>
      <c r="DY39" s="666"/>
      <c r="DZ39" s="666"/>
      <c r="EA39" s="666"/>
      <c r="EB39" s="666"/>
      <c r="EC39" s="667"/>
    </row>
    <row r="40" spans="2:133" ht="11.25" customHeight="1" x14ac:dyDescent="0.2">
      <c r="B40" s="633" t="s">
        <v>332</v>
      </c>
      <c r="C40" s="634"/>
      <c r="D40" s="634"/>
      <c r="E40" s="634"/>
      <c r="F40" s="634"/>
      <c r="G40" s="634"/>
      <c r="H40" s="634"/>
      <c r="I40" s="634"/>
      <c r="J40" s="634"/>
      <c r="K40" s="634"/>
      <c r="L40" s="634"/>
      <c r="M40" s="634"/>
      <c r="N40" s="634"/>
      <c r="O40" s="634"/>
      <c r="P40" s="634"/>
      <c r="Q40" s="635"/>
      <c r="R40" s="636">
        <v>3119</v>
      </c>
      <c r="S40" s="637"/>
      <c r="T40" s="637"/>
      <c r="U40" s="637"/>
      <c r="V40" s="637"/>
      <c r="W40" s="637"/>
      <c r="X40" s="637"/>
      <c r="Y40" s="638"/>
      <c r="Z40" s="639">
        <v>0.2</v>
      </c>
      <c r="AA40" s="639"/>
      <c r="AB40" s="639"/>
      <c r="AC40" s="639"/>
      <c r="AD40" s="640" t="s">
        <v>124</v>
      </c>
      <c r="AE40" s="640"/>
      <c r="AF40" s="640"/>
      <c r="AG40" s="640"/>
      <c r="AH40" s="640"/>
      <c r="AI40" s="640"/>
      <c r="AJ40" s="640"/>
      <c r="AK40" s="640"/>
      <c r="AL40" s="641" t="s">
        <v>124</v>
      </c>
      <c r="AM40" s="642"/>
      <c r="AN40" s="642"/>
      <c r="AO40" s="643"/>
      <c r="AQ40" s="699" t="s">
        <v>333</v>
      </c>
      <c r="AR40" s="700"/>
      <c r="AS40" s="700"/>
      <c r="AT40" s="700"/>
      <c r="AU40" s="700"/>
      <c r="AV40" s="700"/>
      <c r="AW40" s="700"/>
      <c r="AX40" s="700"/>
      <c r="AY40" s="701"/>
      <c r="AZ40" s="636" t="s">
        <v>124</v>
      </c>
      <c r="BA40" s="637"/>
      <c r="BB40" s="637"/>
      <c r="BC40" s="637"/>
      <c r="BD40" s="668"/>
      <c r="BE40" s="668"/>
      <c r="BF40" s="691"/>
      <c r="BG40" s="684" t="s">
        <v>334</v>
      </c>
      <c r="BH40" s="685"/>
      <c r="BI40" s="685"/>
      <c r="BJ40" s="685"/>
      <c r="BK40" s="685"/>
      <c r="BL40" s="214"/>
      <c r="BM40" s="634" t="s">
        <v>335</v>
      </c>
      <c r="BN40" s="634"/>
      <c r="BO40" s="634"/>
      <c r="BP40" s="634"/>
      <c r="BQ40" s="634"/>
      <c r="BR40" s="634"/>
      <c r="BS40" s="634"/>
      <c r="BT40" s="634"/>
      <c r="BU40" s="635"/>
      <c r="BV40" s="636">
        <v>94</v>
      </c>
      <c r="BW40" s="637"/>
      <c r="BX40" s="637"/>
      <c r="BY40" s="637"/>
      <c r="BZ40" s="637"/>
      <c r="CA40" s="637"/>
      <c r="CB40" s="646"/>
      <c r="CD40" s="633" t="s">
        <v>336</v>
      </c>
      <c r="CE40" s="634"/>
      <c r="CF40" s="634"/>
      <c r="CG40" s="634"/>
      <c r="CH40" s="634"/>
      <c r="CI40" s="634"/>
      <c r="CJ40" s="634"/>
      <c r="CK40" s="634"/>
      <c r="CL40" s="634"/>
      <c r="CM40" s="634"/>
      <c r="CN40" s="634"/>
      <c r="CO40" s="634"/>
      <c r="CP40" s="634"/>
      <c r="CQ40" s="635"/>
      <c r="CR40" s="636" t="s">
        <v>124</v>
      </c>
      <c r="CS40" s="637"/>
      <c r="CT40" s="637"/>
      <c r="CU40" s="637"/>
      <c r="CV40" s="637"/>
      <c r="CW40" s="637"/>
      <c r="CX40" s="637"/>
      <c r="CY40" s="638"/>
      <c r="CZ40" s="641" t="s">
        <v>124</v>
      </c>
      <c r="DA40" s="666"/>
      <c r="DB40" s="666"/>
      <c r="DC40" s="670"/>
      <c r="DD40" s="645" t="s">
        <v>124</v>
      </c>
      <c r="DE40" s="637"/>
      <c r="DF40" s="637"/>
      <c r="DG40" s="637"/>
      <c r="DH40" s="637"/>
      <c r="DI40" s="637"/>
      <c r="DJ40" s="637"/>
      <c r="DK40" s="638"/>
      <c r="DL40" s="645" t="s">
        <v>124</v>
      </c>
      <c r="DM40" s="637"/>
      <c r="DN40" s="637"/>
      <c r="DO40" s="637"/>
      <c r="DP40" s="637"/>
      <c r="DQ40" s="637"/>
      <c r="DR40" s="637"/>
      <c r="DS40" s="637"/>
      <c r="DT40" s="637"/>
      <c r="DU40" s="637"/>
      <c r="DV40" s="638"/>
      <c r="DW40" s="641" t="s">
        <v>124</v>
      </c>
      <c r="DX40" s="666"/>
      <c r="DY40" s="666"/>
      <c r="DZ40" s="666"/>
      <c r="EA40" s="666"/>
      <c r="EB40" s="666"/>
      <c r="EC40" s="667"/>
    </row>
    <row r="41" spans="2:133" ht="11.25" customHeight="1" x14ac:dyDescent="0.2">
      <c r="B41" s="657" t="s">
        <v>337</v>
      </c>
      <c r="C41" s="658"/>
      <c r="D41" s="658"/>
      <c r="E41" s="658"/>
      <c r="F41" s="658"/>
      <c r="G41" s="658"/>
      <c r="H41" s="658"/>
      <c r="I41" s="658"/>
      <c r="J41" s="658"/>
      <c r="K41" s="658"/>
      <c r="L41" s="658"/>
      <c r="M41" s="658"/>
      <c r="N41" s="658"/>
      <c r="O41" s="658"/>
      <c r="P41" s="658"/>
      <c r="Q41" s="659"/>
      <c r="R41" s="708">
        <v>1704837</v>
      </c>
      <c r="S41" s="709"/>
      <c r="T41" s="709"/>
      <c r="U41" s="709"/>
      <c r="V41" s="709"/>
      <c r="W41" s="709"/>
      <c r="X41" s="709"/>
      <c r="Y41" s="713"/>
      <c r="Z41" s="714">
        <v>100</v>
      </c>
      <c r="AA41" s="714"/>
      <c r="AB41" s="714"/>
      <c r="AC41" s="714"/>
      <c r="AD41" s="715">
        <v>904550</v>
      </c>
      <c r="AE41" s="715"/>
      <c r="AF41" s="715"/>
      <c r="AG41" s="715"/>
      <c r="AH41" s="715"/>
      <c r="AI41" s="715"/>
      <c r="AJ41" s="715"/>
      <c r="AK41" s="715"/>
      <c r="AL41" s="716">
        <v>100</v>
      </c>
      <c r="AM41" s="696"/>
      <c r="AN41" s="696"/>
      <c r="AO41" s="717"/>
      <c r="AQ41" s="699" t="s">
        <v>338</v>
      </c>
      <c r="AR41" s="700"/>
      <c r="AS41" s="700"/>
      <c r="AT41" s="700"/>
      <c r="AU41" s="700"/>
      <c r="AV41" s="700"/>
      <c r="AW41" s="700"/>
      <c r="AX41" s="700"/>
      <c r="AY41" s="701"/>
      <c r="AZ41" s="636">
        <v>34880</v>
      </c>
      <c r="BA41" s="637"/>
      <c r="BB41" s="637"/>
      <c r="BC41" s="637"/>
      <c r="BD41" s="668"/>
      <c r="BE41" s="668"/>
      <c r="BF41" s="691"/>
      <c r="BG41" s="684"/>
      <c r="BH41" s="685"/>
      <c r="BI41" s="685"/>
      <c r="BJ41" s="685"/>
      <c r="BK41" s="685"/>
      <c r="BL41" s="214"/>
      <c r="BM41" s="634" t="s">
        <v>339</v>
      </c>
      <c r="BN41" s="634"/>
      <c r="BO41" s="634"/>
      <c r="BP41" s="634"/>
      <c r="BQ41" s="634"/>
      <c r="BR41" s="634"/>
      <c r="BS41" s="634"/>
      <c r="BT41" s="634"/>
      <c r="BU41" s="635"/>
      <c r="BV41" s="636" t="s">
        <v>124</v>
      </c>
      <c r="BW41" s="637"/>
      <c r="BX41" s="637"/>
      <c r="BY41" s="637"/>
      <c r="BZ41" s="637"/>
      <c r="CA41" s="637"/>
      <c r="CB41" s="646"/>
      <c r="CD41" s="633" t="s">
        <v>340</v>
      </c>
      <c r="CE41" s="634"/>
      <c r="CF41" s="634"/>
      <c r="CG41" s="634"/>
      <c r="CH41" s="634"/>
      <c r="CI41" s="634"/>
      <c r="CJ41" s="634"/>
      <c r="CK41" s="634"/>
      <c r="CL41" s="634"/>
      <c r="CM41" s="634"/>
      <c r="CN41" s="634"/>
      <c r="CO41" s="634"/>
      <c r="CP41" s="634"/>
      <c r="CQ41" s="635"/>
      <c r="CR41" s="636" t="s">
        <v>124</v>
      </c>
      <c r="CS41" s="668"/>
      <c r="CT41" s="668"/>
      <c r="CU41" s="668"/>
      <c r="CV41" s="668"/>
      <c r="CW41" s="668"/>
      <c r="CX41" s="668"/>
      <c r="CY41" s="669"/>
      <c r="CZ41" s="641" t="s">
        <v>124</v>
      </c>
      <c r="DA41" s="666"/>
      <c r="DB41" s="666"/>
      <c r="DC41" s="670"/>
      <c r="DD41" s="645" t="s">
        <v>124</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341</v>
      </c>
      <c r="AR42" s="706"/>
      <c r="AS42" s="706"/>
      <c r="AT42" s="706"/>
      <c r="AU42" s="706"/>
      <c r="AV42" s="706"/>
      <c r="AW42" s="706"/>
      <c r="AX42" s="706"/>
      <c r="AY42" s="707"/>
      <c r="AZ42" s="708">
        <v>30301</v>
      </c>
      <c r="BA42" s="709"/>
      <c r="BB42" s="709"/>
      <c r="BC42" s="709"/>
      <c r="BD42" s="695"/>
      <c r="BE42" s="695"/>
      <c r="BF42" s="697"/>
      <c r="BG42" s="686"/>
      <c r="BH42" s="687"/>
      <c r="BI42" s="687"/>
      <c r="BJ42" s="687"/>
      <c r="BK42" s="687"/>
      <c r="BL42" s="215"/>
      <c r="BM42" s="658" t="s">
        <v>342</v>
      </c>
      <c r="BN42" s="658"/>
      <c r="BO42" s="658"/>
      <c r="BP42" s="658"/>
      <c r="BQ42" s="658"/>
      <c r="BR42" s="658"/>
      <c r="BS42" s="658"/>
      <c r="BT42" s="658"/>
      <c r="BU42" s="659"/>
      <c r="BV42" s="708">
        <v>339</v>
      </c>
      <c r="BW42" s="709"/>
      <c r="BX42" s="709"/>
      <c r="BY42" s="709"/>
      <c r="BZ42" s="709"/>
      <c r="CA42" s="709"/>
      <c r="CB42" s="718"/>
      <c r="CD42" s="633" t="s">
        <v>343</v>
      </c>
      <c r="CE42" s="634"/>
      <c r="CF42" s="634"/>
      <c r="CG42" s="634"/>
      <c r="CH42" s="634"/>
      <c r="CI42" s="634"/>
      <c r="CJ42" s="634"/>
      <c r="CK42" s="634"/>
      <c r="CL42" s="634"/>
      <c r="CM42" s="634"/>
      <c r="CN42" s="634"/>
      <c r="CO42" s="634"/>
      <c r="CP42" s="634"/>
      <c r="CQ42" s="635"/>
      <c r="CR42" s="636">
        <v>238365</v>
      </c>
      <c r="CS42" s="668"/>
      <c r="CT42" s="668"/>
      <c r="CU42" s="668"/>
      <c r="CV42" s="668"/>
      <c r="CW42" s="668"/>
      <c r="CX42" s="668"/>
      <c r="CY42" s="669"/>
      <c r="CZ42" s="641">
        <v>15.5</v>
      </c>
      <c r="DA42" s="666"/>
      <c r="DB42" s="666"/>
      <c r="DC42" s="670"/>
      <c r="DD42" s="645">
        <v>35610</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344</v>
      </c>
      <c r="CD43" s="633" t="s">
        <v>345</v>
      </c>
      <c r="CE43" s="634"/>
      <c r="CF43" s="634"/>
      <c r="CG43" s="634"/>
      <c r="CH43" s="634"/>
      <c r="CI43" s="634"/>
      <c r="CJ43" s="634"/>
      <c r="CK43" s="634"/>
      <c r="CL43" s="634"/>
      <c r="CM43" s="634"/>
      <c r="CN43" s="634"/>
      <c r="CO43" s="634"/>
      <c r="CP43" s="634"/>
      <c r="CQ43" s="635"/>
      <c r="CR43" s="636" t="s">
        <v>124</v>
      </c>
      <c r="CS43" s="668"/>
      <c r="CT43" s="668"/>
      <c r="CU43" s="668"/>
      <c r="CV43" s="668"/>
      <c r="CW43" s="668"/>
      <c r="CX43" s="668"/>
      <c r="CY43" s="669"/>
      <c r="CZ43" s="641" t="s">
        <v>124</v>
      </c>
      <c r="DA43" s="666"/>
      <c r="DB43" s="666"/>
      <c r="DC43" s="670"/>
      <c r="DD43" s="645" t="s">
        <v>124</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346</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294</v>
      </c>
      <c r="CE44" s="673"/>
      <c r="CF44" s="633" t="s">
        <v>347</v>
      </c>
      <c r="CG44" s="634"/>
      <c r="CH44" s="634"/>
      <c r="CI44" s="634"/>
      <c r="CJ44" s="634"/>
      <c r="CK44" s="634"/>
      <c r="CL44" s="634"/>
      <c r="CM44" s="634"/>
      <c r="CN44" s="634"/>
      <c r="CO44" s="634"/>
      <c r="CP44" s="634"/>
      <c r="CQ44" s="635"/>
      <c r="CR44" s="636">
        <v>238365</v>
      </c>
      <c r="CS44" s="637"/>
      <c r="CT44" s="637"/>
      <c r="CU44" s="637"/>
      <c r="CV44" s="637"/>
      <c r="CW44" s="637"/>
      <c r="CX44" s="637"/>
      <c r="CY44" s="638"/>
      <c r="CZ44" s="641">
        <v>15.5</v>
      </c>
      <c r="DA44" s="642"/>
      <c r="DB44" s="642"/>
      <c r="DC44" s="648"/>
      <c r="DD44" s="645">
        <v>35610</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348</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349</v>
      </c>
      <c r="CG45" s="634"/>
      <c r="CH45" s="634"/>
      <c r="CI45" s="634"/>
      <c r="CJ45" s="634"/>
      <c r="CK45" s="634"/>
      <c r="CL45" s="634"/>
      <c r="CM45" s="634"/>
      <c r="CN45" s="634"/>
      <c r="CO45" s="634"/>
      <c r="CP45" s="634"/>
      <c r="CQ45" s="635"/>
      <c r="CR45" s="636">
        <v>109682</v>
      </c>
      <c r="CS45" s="668"/>
      <c r="CT45" s="668"/>
      <c r="CU45" s="668"/>
      <c r="CV45" s="668"/>
      <c r="CW45" s="668"/>
      <c r="CX45" s="668"/>
      <c r="CY45" s="669"/>
      <c r="CZ45" s="641">
        <v>7.2</v>
      </c>
      <c r="DA45" s="666"/>
      <c r="DB45" s="666"/>
      <c r="DC45" s="670"/>
      <c r="DD45" s="645">
        <v>7546</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350</v>
      </c>
      <c r="CG46" s="634"/>
      <c r="CH46" s="634"/>
      <c r="CI46" s="634"/>
      <c r="CJ46" s="634"/>
      <c r="CK46" s="634"/>
      <c r="CL46" s="634"/>
      <c r="CM46" s="634"/>
      <c r="CN46" s="634"/>
      <c r="CO46" s="634"/>
      <c r="CP46" s="634"/>
      <c r="CQ46" s="635"/>
      <c r="CR46" s="636">
        <v>128683</v>
      </c>
      <c r="CS46" s="637"/>
      <c r="CT46" s="637"/>
      <c r="CU46" s="637"/>
      <c r="CV46" s="637"/>
      <c r="CW46" s="637"/>
      <c r="CX46" s="637"/>
      <c r="CY46" s="638"/>
      <c r="CZ46" s="641">
        <v>8.4</v>
      </c>
      <c r="DA46" s="642"/>
      <c r="DB46" s="642"/>
      <c r="DC46" s="648"/>
      <c r="DD46" s="645">
        <v>28064</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351</v>
      </c>
      <c r="CG47" s="634"/>
      <c r="CH47" s="634"/>
      <c r="CI47" s="634"/>
      <c r="CJ47" s="634"/>
      <c r="CK47" s="634"/>
      <c r="CL47" s="634"/>
      <c r="CM47" s="634"/>
      <c r="CN47" s="634"/>
      <c r="CO47" s="634"/>
      <c r="CP47" s="634"/>
      <c r="CQ47" s="635"/>
      <c r="CR47" s="636" t="s">
        <v>124</v>
      </c>
      <c r="CS47" s="668"/>
      <c r="CT47" s="668"/>
      <c r="CU47" s="668"/>
      <c r="CV47" s="668"/>
      <c r="CW47" s="668"/>
      <c r="CX47" s="668"/>
      <c r="CY47" s="669"/>
      <c r="CZ47" s="641" t="s">
        <v>124</v>
      </c>
      <c r="DA47" s="666"/>
      <c r="DB47" s="666"/>
      <c r="DC47" s="670"/>
      <c r="DD47" s="645" t="s">
        <v>124</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6"/>
      <c r="CE48" s="677"/>
      <c r="CF48" s="633" t="s">
        <v>352</v>
      </c>
      <c r="CG48" s="634"/>
      <c r="CH48" s="634"/>
      <c r="CI48" s="634"/>
      <c r="CJ48" s="634"/>
      <c r="CK48" s="634"/>
      <c r="CL48" s="634"/>
      <c r="CM48" s="634"/>
      <c r="CN48" s="634"/>
      <c r="CO48" s="634"/>
      <c r="CP48" s="634"/>
      <c r="CQ48" s="635"/>
      <c r="CR48" s="636" t="s">
        <v>124</v>
      </c>
      <c r="CS48" s="637"/>
      <c r="CT48" s="637"/>
      <c r="CU48" s="637"/>
      <c r="CV48" s="637"/>
      <c r="CW48" s="637"/>
      <c r="CX48" s="637"/>
      <c r="CY48" s="638"/>
      <c r="CZ48" s="641" t="s">
        <v>124</v>
      </c>
      <c r="DA48" s="642"/>
      <c r="DB48" s="642"/>
      <c r="DC48" s="648"/>
      <c r="DD48" s="645" t="s">
        <v>124</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353</v>
      </c>
      <c r="CE49" s="658"/>
      <c r="CF49" s="658"/>
      <c r="CG49" s="658"/>
      <c r="CH49" s="658"/>
      <c r="CI49" s="658"/>
      <c r="CJ49" s="658"/>
      <c r="CK49" s="658"/>
      <c r="CL49" s="658"/>
      <c r="CM49" s="658"/>
      <c r="CN49" s="658"/>
      <c r="CO49" s="658"/>
      <c r="CP49" s="658"/>
      <c r="CQ49" s="659"/>
      <c r="CR49" s="708">
        <v>1533221</v>
      </c>
      <c r="CS49" s="695"/>
      <c r="CT49" s="695"/>
      <c r="CU49" s="695"/>
      <c r="CV49" s="695"/>
      <c r="CW49" s="695"/>
      <c r="CX49" s="695"/>
      <c r="CY49" s="724"/>
      <c r="CZ49" s="716">
        <v>100</v>
      </c>
      <c r="DA49" s="725"/>
      <c r="DB49" s="725"/>
      <c r="DC49" s="726"/>
      <c r="DD49" s="727">
        <v>1133383</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7KgfXozwGR+TF52p1sjg4I4j9C4pJIC8Wz4Fu6j11eixOb85EQ/N1wPQEGKn3HY3xkN3rUfppE13U0SO+2om0A==" saltValue="goKTmP/wnaC2zyB08PJXq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354</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355</v>
      </c>
      <c r="DK2" s="736"/>
      <c r="DL2" s="736"/>
      <c r="DM2" s="736"/>
      <c r="DN2" s="736"/>
      <c r="DO2" s="737"/>
      <c r="DP2" s="222"/>
      <c r="DQ2" s="735" t="s">
        <v>356</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38" t="s">
        <v>357</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358</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2">
      <c r="A5" s="740" t="s">
        <v>359</v>
      </c>
      <c r="B5" s="741"/>
      <c r="C5" s="741"/>
      <c r="D5" s="741"/>
      <c r="E5" s="741"/>
      <c r="F5" s="741"/>
      <c r="G5" s="741"/>
      <c r="H5" s="741"/>
      <c r="I5" s="741"/>
      <c r="J5" s="741"/>
      <c r="K5" s="741"/>
      <c r="L5" s="741"/>
      <c r="M5" s="741"/>
      <c r="N5" s="741"/>
      <c r="O5" s="741"/>
      <c r="P5" s="742"/>
      <c r="Q5" s="746" t="s">
        <v>360</v>
      </c>
      <c r="R5" s="747"/>
      <c r="S5" s="747"/>
      <c r="T5" s="747"/>
      <c r="U5" s="748"/>
      <c r="V5" s="746" t="s">
        <v>361</v>
      </c>
      <c r="W5" s="747"/>
      <c r="X5" s="747"/>
      <c r="Y5" s="747"/>
      <c r="Z5" s="748"/>
      <c r="AA5" s="746" t="s">
        <v>362</v>
      </c>
      <c r="AB5" s="747"/>
      <c r="AC5" s="747"/>
      <c r="AD5" s="747"/>
      <c r="AE5" s="747"/>
      <c r="AF5" s="752" t="s">
        <v>363</v>
      </c>
      <c r="AG5" s="747"/>
      <c r="AH5" s="747"/>
      <c r="AI5" s="747"/>
      <c r="AJ5" s="753"/>
      <c r="AK5" s="747" t="s">
        <v>364</v>
      </c>
      <c r="AL5" s="747"/>
      <c r="AM5" s="747"/>
      <c r="AN5" s="747"/>
      <c r="AO5" s="748"/>
      <c r="AP5" s="746" t="s">
        <v>365</v>
      </c>
      <c r="AQ5" s="747"/>
      <c r="AR5" s="747"/>
      <c r="AS5" s="747"/>
      <c r="AT5" s="748"/>
      <c r="AU5" s="746" t="s">
        <v>366</v>
      </c>
      <c r="AV5" s="747"/>
      <c r="AW5" s="747"/>
      <c r="AX5" s="747"/>
      <c r="AY5" s="753"/>
      <c r="AZ5" s="226"/>
      <c r="BA5" s="226"/>
      <c r="BB5" s="226"/>
      <c r="BC5" s="226"/>
      <c r="BD5" s="226"/>
      <c r="BE5" s="227"/>
      <c r="BF5" s="227"/>
      <c r="BG5" s="227"/>
      <c r="BH5" s="227"/>
      <c r="BI5" s="227"/>
      <c r="BJ5" s="227"/>
      <c r="BK5" s="227"/>
      <c r="BL5" s="227"/>
      <c r="BM5" s="227"/>
      <c r="BN5" s="227"/>
      <c r="BO5" s="227"/>
      <c r="BP5" s="227"/>
      <c r="BQ5" s="740" t="s">
        <v>367</v>
      </c>
      <c r="BR5" s="741"/>
      <c r="BS5" s="741"/>
      <c r="BT5" s="741"/>
      <c r="BU5" s="741"/>
      <c r="BV5" s="741"/>
      <c r="BW5" s="741"/>
      <c r="BX5" s="741"/>
      <c r="BY5" s="741"/>
      <c r="BZ5" s="741"/>
      <c r="CA5" s="741"/>
      <c r="CB5" s="741"/>
      <c r="CC5" s="741"/>
      <c r="CD5" s="741"/>
      <c r="CE5" s="741"/>
      <c r="CF5" s="741"/>
      <c r="CG5" s="742"/>
      <c r="CH5" s="746" t="s">
        <v>368</v>
      </c>
      <c r="CI5" s="747"/>
      <c r="CJ5" s="747"/>
      <c r="CK5" s="747"/>
      <c r="CL5" s="748"/>
      <c r="CM5" s="746" t="s">
        <v>369</v>
      </c>
      <c r="CN5" s="747"/>
      <c r="CO5" s="747"/>
      <c r="CP5" s="747"/>
      <c r="CQ5" s="748"/>
      <c r="CR5" s="746" t="s">
        <v>370</v>
      </c>
      <c r="CS5" s="747"/>
      <c r="CT5" s="747"/>
      <c r="CU5" s="747"/>
      <c r="CV5" s="748"/>
      <c r="CW5" s="746" t="s">
        <v>371</v>
      </c>
      <c r="CX5" s="747"/>
      <c r="CY5" s="747"/>
      <c r="CZ5" s="747"/>
      <c r="DA5" s="748"/>
      <c r="DB5" s="746" t="s">
        <v>372</v>
      </c>
      <c r="DC5" s="747"/>
      <c r="DD5" s="747"/>
      <c r="DE5" s="747"/>
      <c r="DF5" s="748"/>
      <c r="DG5" s="776" t="s">
        <v>373</v>
      </c>
      <c r="DH5" s="777"/>
      <c r="DI5" s="777"/>
      <c r="DJ5" s="777"/>
      <c r="DK5" s="778"/>
      <c r="DL5" s="776" t="s">
        <v>374</v>
      </c>
      <c r="DM5" s="777"/>
      <c r="DN5" s="777"/>
      <c r="DO5" s="777"/>
      <c r="DP5" s="778"/>
      <c r="DQ5" s="746" t="s">
        <v>375</v>
      </c>
      <c r="DR5" s="747"/>
      <c r="DS5" s="747"/>
      <c r="DT5" s="747"/>
      <c r="DU5" s="748"/>
      <c r="DV5" s="746" t="s">
        <v>366</v>
      </c>
      <c r="DW5" s="747"/>
      <c r="DX5" s="747"/>
      <c r="DY5" s="747"/>
      <c r="DZ5" s="753"/>
      <c r="EA5" s="229"/>
    </row>
    <row r="6" spans="1:131" s="230"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2">
      <c r="A7" s="231">
        <v>1</v>
      </c>
      <c r="B7" s="762" t="s">
        <v>376</v>
      </c>
      <c r="C7" s="763"/>
      <c r="D7" s="763"/>
      <c r="E7" s="763"/>
      <c r="F7" s="763"/>
      <c r="G7" s="763"/>
      <c r="H7" s="763"/>
      <c r="I7" s="763"/>
      <c r="J7" s="763"/>
      <c r="K7" s="763"/>
      <c r="L7" s="763"/>
      <c r="M7" s="763"/>
      <c r="N7" s="763"/>
      <c r="O7" s="763"/>
      <c r="P7" s="764"/>
      <c r="Q7" s="765"/>
      <c r="R7" s="766"/>
      <c r="S7" s="766"/>
      <c r="T7" s="766"/>
      <c r="U7" s="766"/>
      <c r="V7" s="766"/>
      <c r="W7" s="766"/>
      <c r="X7" s="766"/>
      <c r="Y7" s="766"/>
      <c r="Z7" s="766"/>
      <c r="AA7" s="766"/>
      <c r="AB7" s="766"/>
      <c r="AC7" s="766"/>
      <c r="AD7" s="766"/>
      <c r="AE7" s="767"/>
      <c r="AF7" s="768">
        <v>172</v>
      </c>
      <c r="AG7" s="769"/>
      <c r="AH7" s="769"/>
      <c r="AI7" s="769"/>
      <c r="AJ7" s="770"/>
      <c r="AK7" s="771"/>
      <c r="AL7" s="772"/>
      <c r="AM7" s="772"/>
      <c r="AN7" s="772"/>
      <c r="AO7" s="772"/>
      <c r="AP7" s="772"/>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c r="BT7" s="760"/>
      <c r="BU7" s="760"/>
      <c r="BV7" s="760"/>
      <c r="BW7" s="760"/>
      <c r="BX7" s="760"/>
      <c r="BY7" s="760"/>
      <c r="BZ7" s="760"/>
      <c r="CA7" s="760"/>
      <c r="CB7" s="760"/>
      <c r="CC7" s="760"/>
      <c r="CD7" s="760"/>
      <c r="CE7" s="760"/>
      <c r="CF7" s="760"/>
      <c r="CG7" s="775"/>
      <c r="CH7" s="756"/>
      <c r="CI7" s="757"/>
      <c r="CJ7" s="757"/>
      <c r="CK7" s="757"/>
      <c r="CL7" s="758"/>
      <c r="CM7" s="756"/>
      <c r="CN7" s="757"/>
      <c r="CO7" s="757"/>
      <c r="CP7" s="757"/>
      <c r="CQ7" s="758"/>
      <c r="CR7" s="756"/>
      <c r="CS7" s="757"/>
      <c r="CT7" s="757"/>
      <c r="CU7" s="757"/>
      <c r="CV7" s="758"/>
      <c r="CW7" s="756"/>
      <c r="CX7" s="757"/>
      <c r="CY7" s="757"/>
      <c r="CZ7" s="757"/>
      <c r="DA7" s="758"/>
      <c r="DB7" s="756"/>
      <c r="DC7" s="757"/>
      <c r="DD7" s="757"/>
      <c r="DE7" s="757"/>
      <c r="DF7" s="758"/>
      <c r="DG7" s="756"/>
      <c r="DH7" s="757"/>
      <c r="DI7" s="757"/>
      <c r="DJ7" s="757"/>
      <c r="DK7" s="758"/>
      <c r="DL7" s="756"/>
      <c r="DM7" s="757"/>
      <c r="DN7" s="757"/>
      <c r="DO7" s="757"/>
      <c r="DP7" s="758"/>
      <c r="DQ7" s="756"/>
      <c r="DR7" s="757"/>
      <c r="DS7" s="757"/>
      <c r="DT7" s="757"/>
      <c r="DU7" s="758"/>
      <c r="DV7" s="759"/>
      <c r="DW7" s="760"/>
      <c r="DX7" s="760"/>
      <c r="DY7" s="760"/>
      <c r="DZ7" s="761"/>
      <c r="EA7" s="229"/>
    </row>
    <row r="8" spans="1:131" s="230" customFormat="1" ht="26.25" customHeight="1" x14ac:dyDescent="0.2">
      <c r="A8" s="233">
        <v>2</v>
      </c>
      <c r="B8" s="793" t="s">
        <v>377</v>
      </c>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v>0</v>
      </c>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9"/>
    </row>
    <row r="9" spans="1:131" s="230" customFormat="1" ht="26.25" customHeight="1" x14ac:dyDescent="0.2">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9"/>
    </row>
    <row r="10" spans="1:131" s="230" customFormat="1" ht="26.25" customHeight="1" x14ac:dyDescent="0.2">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x14ac:dyDescent="0.2">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2">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2">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2">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2">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2">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2">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2">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2">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2">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5">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2">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378</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5">
      <c r="A23" s="235" t="s">
        <v>379</v>
      </c>
      <c r="B23" s="802" t="s">
        <v>380</v>
      </c>
      <c r="C23" s="803"/>
      <c r="D23" s="803"/>
      <c r="E23" s="803"/>
      <c r="F23" s="803"/>
      <c r="G23" s="803"/>
      <c r="H23" s="803"/>
      <c r="I23" s="803"/>
      <c r="J23" s="803"/>
      <c r="K23" s="803"/>
      <c r="L23" s="803"/>
      <c r="M23" s="803"/>
      <c r="N23" s="803"/>
      <c r="O23" s="803"/>
      <c r="P23" s="804"/>
      <c r="Q23" s="805"/>
      <c r="R23" s="806"/>
      <c r="S23" s="806"/>
      <c r="T23" s="806"/>
      <c r="U23" s="806"/>
      <c r="V23" s="806"/>
      <c r="W23" s="806"/>
      <c r="X23" s="806"/>
      <c r="Y23" s="806"/>
      <c r="Z23" s="806"/>
      <c r="AA23" s="806"/>
      <c r="AB23" s="806"/>
      <c r="AC23" s="806"/>
      <c r="AD23" s="806"/>
      <c r="AE23" s="807"/>
      <c r="AF23" s="808">
        <v>172</v>
      </c>
      <c r="AG23" s="806"/>
      <c r="AH23" s="806"/>
      <c r="AI23" s="806"/>
      <c r="AJ23" s="809"/>
      <c r="AK23" s="810"/>
      <c r="AL23" s="811"/>
      <c r="AM23" s="811"/>
      <c r="AN23" s="811"/>
      <c r="AO23" s="811"/>
      <c r="AP23" s="806"/>
      <c r="AQ23" s="806"/>
      <c r="AR23" s="806"/>
      <c r="AS23" s="806"/>
      <c r="AT23" s="806"/>
      <c r="AU23" s="822"/>
      <c r="AV23" s="822"/>
      <c r="AW23" s="822"/>
      <c r="AX23" s="822"/>
      <c r="AY23" s="823"/>
      <c r="AZ23" s="824" t="s">
        <v>124</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2">
      <c r="A24" s="821" t="s">
        <v>381</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5">
      <c r="A25" s="738" t="s">
        <v>382</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359</v>
      </c>
      <c r="B26" s="741"/>
      <c r="C26" s="741"/>
      <c r="D26" s="741"/>
      <c r="E26" s="741"/>
      <c r="F26" s="741"/>
      <c r="G26" s="741"/>
      <c r="H26" s="741"/>
      <c r="I26" s="741"/>
      <c r="J26" s="741"/>
      <c r="K26" s="741"/>
      <c r="L26" s="741"/>
      <c r="M26" s="741"/>
      <c r="N26" s="741"/>
      <c r="O26" s="741"/>
      <c r="P26" s="742"/>
      <c r="Q26" s="746" t="s">
        <v>383</v>
      </c>
      <c r="R26" s="747"/>
      <c r="S26" s="747"/>
      <c r="T26" s="747"/>
      <c r="U26" s="748"/>
      <c r="V26" s="746" t="s">
        <v>384</v>
      </c>
      <c r="W26" s="747"/>
      <c r="X26" s="747"/>
      <c r="Y26" s="747"/>
      <c r="Z26" s="748"/>
      <c r="AA26" s="746" t="s">
        <v>385</v>
      </c>
      <c r="AB26" s="747"/>
      <c r="AC26" s="747"/>
      <c r="AD26" s="747"/>
      <c r="AE26" s="747"/>
      <c r="AF26" s="827" t="s">
        <v>386</v>
      </c>
      <c r="AG26" s="828"/>
      <c r="AH26" s="828"/>
      <c r="AI26" s="828"/>
      <c r="AJ26" s="829"/>
      <c r="AK26" s="747" t="s">
        <v>387</v>
      </c>
      <c r="AL26" s="747"/>
      <c r="AM26" s="747"/>
      <c r="AN26" s="747"/>
      <c r="AO26" s="748"/>
      <c r="AP26" s="746" t="s">
        <v>388</v>
      </c>
      <c r="AQ26" s="747"/>
      <c r="AR26" s="747"/>
      <c r="AS26" s="747"/>
      <c r="AT26" s="748"/>
      <c r="AU26" s="746" t="s">
        <v>389</v>
      </c>
      <c r="AV26" s="747"/>
      <c r="AW26" s="747"/>
      <c r="AX26" s="747"/>
      <c r="AY26" s="748"/>
      <c r="AZ26" s="746" t="s">
        <v>390</v>
      </c>
      <c r="BA26" s="747"/>
      <c r="BB26" s="747"/>
      <c r="BC26" s="747"/>
      <c r="BD26" s="748"/>
      <c r="BE26" s="746" t="s">
        <v>366</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7">
        <v>1</v>
      </c>
      <c r="B28" s="762" t="s">
        <v>391</v>
      </c>
      <c r="C28" s="763"/>
      <c r="D28" s="763"/>
      <c r="E28" s="763"/>
      <c r="F28" s="763"/>
      <c r="G28" s="763"/>
      <c r="H28" s="763"/>
      <c r="I28" s="763"/>
      <c r="J28" s="763"/>
      <c r="K28" s="763"/>
      <c r="L28" s="763"/>
      <c r="M28" s="763"/>
      <c r="N28" s="763"/>
      <c r="O28" s="763"/>
      <c r="P28" s="764"/>
      <c r="Q28" s="835"/>
      <c r="R28" s="836"/>
      <c r="S28" s="836"/>
      <c r="T28" s="836"/>
      <c r="U28" s="836"/>
      <c r="V28" s="836"/>
      <c r="W28" s="836"/>
      <c r="X28" s="836"/>
      <c r="Y28" s="836"/>
      <c r="Z28" s="836"/>
      <c r="AA28" s="836"/>
      <c r="AB28" s="836"/>
      <c r="AC28" s="836"/>
      <c r="AD28" s="836"/>
      <c r="AE28" s="837"/>
      <c r="AF28" s="838">
        <v>3</v>
      </c>
      <c r="AG28" s="836"/>
      <c r="AH28" s="836"/>
      <c r="AI28" s="836"/>
      <c r="AJ28" s="839"/>
      <c r="AK28" s="840"/>
      <c r="AL28" s="841"/>
      <c r="AM28" s="841"/>
      <c r="AN28" s="841"/>
      <c r="AO28" s="841"/>
      <c r="AP28" s="841"/>
      <c r="AQ28" s="841"/>
      <c r="AR28" s="841"/>
      <c r="AS28" s="841"/>
      <c r="AT28" s="841"/>
      <c r="AU28" s="841"/>
      <c r="AV28" s="841"/>
      <c r="AW28" s="841"/>
      <c r="AX28" s="841"/>
      <c r="AY28" s="841"/>
      <c r="AZ28" s="842"/>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7">
        <v>2</v>
      </c>
      <c r="B29" s="793" t="s">
        <v>392</v>
      </c>
      <c r="C29" s="794"/>
      <c r="D29" s="794"/>
      <c r="E29" s="794"/>
      <c r="F29" s="794"/>
      <c r="G29" s="794"/>
      <c r="H29" s="794"/>
      <c r="I29" s="794"/>
      <c r="J29" s="794"/>
      <c r="K29" s="794"/>
      <c r="L29" s="794"/>
      <c r="M29" s="794"/>
      <c r="N29" s="794"/>
      <c r="O29" s="794"/>
      <c r="P29" s="795"/>
      <c r="Q29" s="796"/>
      <c r="R29" s="797"/>
      <c r="S29" s="797"/>
      <c r="T29" s="797"/>
      <c r="U29" s="797"/>
      <c r="V29" s="797"/>
      <c r="W29" s="797"/>
      <c r="X29" s="797"/>
      <c r="Y29" s="797"/>
      <c r="Z29" s="797"/>
      <c r="AA29" s="797"/>
      <c r="AB29" s="797"/>
      <c r="AC29" s="797"/>
      <c r="AD29" s="797"/>
      <c r="AE29" s="798"/>
      <c r="AF29" s="799">
        <v>0</v>
      </c>
      <c r="AG29" s="800"/>
      <c r="AH29" s="800"/>
      <c r="AI29" s="800"/>
      <c r="AJ29" s="801"/>
      <c r="AK29" s="847"/>
      <c r="AL29" s="843"/>
      <c r="AM29" s="843"/>
      <c r="AN29" s="843"/>
      <c r="AO29" s="843"/>
      <c r="AP29" s="843"/>
      <c r="AQ29" s="843"/>
      <c r="AR29" s="843"/>
      <c r="AS29" s="843"/>
      <c r="AT29" s="843"/>
      <c r="AU29" s="843"/>
      <c r="AV29" s="843"/>
      <c r="AW29" s="843"/>
      <c r="AX29" s="843"/>
      <c r="AY29" s="843"/>
      <c r="AZ29" s="844"/>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7">
        <v>3</v>
      </c>
      <c r="B30" s="793" t="s">
        <v>393</v>
      </c>
      <c r="C30" s="794"/>
      <c r="D30" s="794"/>
      <c r="E30" s="794"/>
      <c r="F30" s="794"/>
      <c r="G30" s="794"/>
      <c r="H30" s="794"/>
      <c r="I30" s="794"/>
      <c r="J30" s="794"/>
      <c r="K30" s="794"/>
      <c r="L30" s="794"/>
      <c r="M30" s="794"/>
      <c r="N30" s="794"/>
      <c r="O30" s="794"/>
      <c r="P30" s="795"/>
      <c r="Q30" s="796"/>
      <c r="R30" s="797"/>
      <c r="S30" s="797"/>
      <c r="T30" s="797"/>
      <c r="U30" s="797"/>
      <c r="V30" s="797"/>
      <c r="W30" s="797"/>
      <c r="X30" s="797"/>
      <c r="Y30" s="797"/>
      <c r="Z30" s="797"/>
      <c r="AA30" s="797"/>
      <c r="AB30" s="797"/>
      <c r="AC30" s="797"/>
      <c r="AD30" s="797"/>
      <c r="AE30" s="798"/>
      <c r="AF30" s="799">
        <v>9</v>
      </c>
      <c r="AG30" s="800"/>
      <c r="AH30" s="800"/>
      <c r="AI30" s="800"/>
      <c r="AJ30" s="801"/>
      <c r="AK30" s="847"/>
      <c r="AL30" s="843"/>
      <c r="AM30" s="843"/>
      <c r="AN30" s="843"/>
      <c r="AO30" s="843"/>
      <c r="AP30" s="843"/>
      <c r="AQ30" s="843"/>
      <c r="AR30" s="843"/>
      <c r="AS30" s="843"/>
      <c r="AT30" s="843"/>
      <c r="AU30" s="843"/>
      <c r="AV30" s="843"/>
      <c r="AW30" s="843"/>
      <c r="AX30" s="843"/>
      <c r="AY30" s="843"/>
      <c r="AZ30" s="844"/>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7">
        <v>4</v>
      </c>
      <c r="B31" s="793" t="s">
        <v>394</v>
      </c>
      <c r="C31" s="794"/>
      <c r="D31" s="794"/>
      <c r="E31" s="794"/>
      <c r="F31" s="794"/>
      <c r="G31" s="794"/>
      <c r="H31" s="794"/>
      <c r="I31" s="794"/>
      <c r="J31" s="794"/>
      <c r="K31" s="794"/>
      <c r="L31" s="794"/>
      <c r="M31" s="794"/>
      <c r="N31" s="794"/>
      <c r="O31" s="794"/>
      <c r="P31" s="795"/>
      <c r="Q31" s="796"/>
      <c r="R31" s="797"/>
      <c r="S31" s="797"/>
      <c r="T31" s="797"/>
      <c r="U31" s="797"/>
      <c r="V31" s="797"/>
      <c r="W31" s="797"/>
      <c r="X31" s="797"/>
      <c r="Y31" s="797"/>
      <c r="Z31" s="797"/>
      <c r="AA31" s="797"/>
      <c r="AB31" s="797"/>
      <c r="AC31" s="797"/>
      <c r="AD31" s="797"/>
      <c r="AE31" s="798"/>
      <c r="AF31" s="799">
        <v>0</v>
      </c>
      <c r="AG31" s="800"/>
      <c r="AH31" s="800"/>
      <c r="AI31" s="800"/>
      <c r="AJ31" s="801"/>
      <c r="AK31" s="847"/>
      <c r="AL31" s="843"/>
      <c r="AM31" s="843"/>
      <c r="AN31" s="843"/>
      <c r="AO31" s="843"/>
      <c r="AP31" s="843"/>
      <c r="AQ31" s="843"/>
      <c r="AR31" s="843"/>
      <c r="AS31" s="843"/>
      <c r="AT31" s="843"/>
      <c r="AU31" s="843"/>
      <c r="AV31" s="843"/>
      <c r="AW31" s="843"/>
      <c r="AX31" s="843"/>
      <c r="AY31" s="843"/>
      <c r="AZ31" s="844"/>
      <c r="BA31" s="844"/>
      <c r="BB31" s="844"/>
      <c r="BC31" s="844"/>
      <c r="BD31" s="844"/>
      <c r="BE31" s="845"/>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7">
        <v>5</v>
      </c>
      <c r="B32" s="793" t="s">
        <v>395</v>
      </c>
      <c r="C32" s="794"/>
      <c r="D32" s="794"/>
      <c r="E32" s="794"/>
      <c r="F32" s="794"/>
      <c r="G32" s="794"/>
      <c r="H32" s="794"/>
      <c r="I32" s="794"/>
      <c r="J32" s="794"/>
      <c r="K32" s="794"/>
      <c r="L32" s="794"/>
      <c r="M32" s="794"/>
      <c r="N32" s="794"/>
      <c r="O32" s="794"/>
      <c r="P32" s="795"/>
      <c r="Q32" s="796"/>
      <c r="R32" s="797"/>
      <c r="S32" s="797"/>
      <c r="T32" s="797"/>
      <c r="U32" s="797"/>
      <c r="V32" s="797"/>
      <c r="W32" s="797"/>
      <c r="X32" s="797"/>
      <c r="Y32" s="797"/>
      <c r="Z32" s="797"/>
      <c r="AA32" s="797"/>
      <c r="AB32" s="797"/>
      <c r="AC32" s="797"/>
      <c r="AD32" s="797"/>
      <c r="AE32" s="798"/>
      <c r="AF32" s="799">
        <v>5</v>
      </c>
      <c r="AG32" s="800"/>
      <c r="AH32" s="800"/>
      <c r="AI32" s="800"/>
      <c r="AJ32" s="801"/>
      <c r="AK32" s="847"/>
      <c r="AL32" s="843"/>
      <c r="AM32" s="843"/>
      <c r="AN32" s="843"/>
      <c r="AO32" s="843"/>
      <c r="AP32" s="843"/>
      <c r="AQ32" s="843"/>
      <c r="AR32" s="843"/>
      <c r="AS32" s="843"/>
      <c r="AT32" s="843"/>
      <c r="AU32" s="843"/>
      <c r="AV32" s="843"/>
      <c r="AW32" s="843"/>
      <c r="AX32" s="843"/>
      <c r="AY32" s="843"/>
      <c r="AZ32" s="844"/>
      <c r="BA32" s="844"/>
      <c r="BB32" s="844"/>
      <c r="BC32" s="844"/>
      <c r="BD32" s="844"/>
      <c r="BE32" s="845" t="s">
        <v>396</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7">
        <v>6</v>
      </c>
      <c r="B33" s="793" t="s">
        <v>397</v>
      </c>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v>0</v>
      </c>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t="s">
        <v>396</v>
      </c>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7">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398</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5" t="s">
        <v>379</v>
      </c>
      <c r="B63" s="802" t="s">
        <v>399</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18</v>
      </c>
      <c r="AG63" s="857"/>
      <c r="AH63" s="857"/>
      <c r="AI63" s="857"/>
      <c r="AJ63" s="858"/>
      <c r="AK63" s="859"/>
      <c r="AL63" s="854"/>
      <c r="AM63" s="854"/>
      <c r="AN63" s="854"/>
      <c r="AO63" s="854"/>
      <c r="AP63" s="857"/>
      <c r="AQ63" s="857"/>
      <c r="AR63" s="857"/>
      <c r="AS63" s="857"/>
      <c r="AT63" s="857"/>
      <c r="AU63" s="857"/>
      <c r="AV63" s="857"/>
      <c r="AW63" s="857"/>
      <c r="AX63" s="857"/>
      <c r="AY63" s="857"/>
      <c r="AZ63" s="861"/>
      <c r="BA63" s="861"/>
      <c r="BB63" s="861"/>
      <c r="BC63" s="861"/>
      <c r="BD63" s="861"/>
      <c r="BE63" s="862"/>
      <c r="BF63" s="862"/>
      <c r="BG63" s="862"/>
      <c r="BH63" s="862"/>
      <c r="BI63" s="863"/>
      <c r="BJ63" s="864" t="s">
        <v>124</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400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401</v>
      </c>
      <c r="B66" s="741"/>
      <c r="C66" s="741"/>
      <c r="D66" s="741"/>
      <c r="E66" s="741"/>
      <c r="F66" s="741"/>
      <c r="G66" s="741"/>
      <c r="H66" s="741"/>
      <c r="I66" s="741"/>
      <c r="J66" s="741"/>
      <c r="K66" s="741"/>
      <c r="L66" s="741"/>
      <c r="M66" s="741"/>
      <c r="N66" s="741"/>
      <c r="O66" s="741"/>
      <c r="P66" s="742"/>
      <c r="Q66" s="746" t="s">
        <v>383</v>
      </c>
      <c r="R66" s="747"/>
      <c r="S66" s="747"/>
      <c r="T66" s="747"/>
      <c r="U66" s="748"/>
      <c r="V66" s="746" t="s">
        <v>384</v>
      </c>
      <c r="W66" s="747"/>
      <c r="X66" s="747"/>
      <c r="Y66" s="747"/>
      <c r="Z66" s="748"/>
      <c r="AA66" s="746" t="s">
        <v>385</v>
      </c>
      <c r="AB66" s="747"/>
      <c r="AC66" s="747"/>
      <c r="AD66" s="747"/>
      <c r="AE66" s="748"/>
      <c r="AF66" s="867" t="s">
        <v>386</v>
      </c>
      <c r="AG66" s="828"/>
      <c r="AH66" s="828"/>
      <c r="AI66" s="828"/>
      <c r="AJ66" s="868"/>
      <c r="AK66" s="746" t="s">
        <v>387</v>
      </c>
      <c r="AL66" s="741"/>
      <c r="AM66" s="741"/>
      <c r="AN66" s="741"/>
      <c r="AO66" s="742"/>
      <c r="AP66" s="746" t="s">
        <v>388</v>
      </c>
      <c r="AQ66" s="747"/>
      <c r="AR66" s="747"/>
      <c r="AS66" s="747"/>
      <c r="AT66" s="748"/>
      <c r="AU66" s="746" t="s">
        <v>402</v>
      </c>
      <c r="AV66" s="747"/>
      <c r="AW66" s="747"/>
      <c r="AX66" s="747"/>
      <c r="AY66" s="748"/>
      <c r="AZ66" s="746" t="s">
        <v>366</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1">
        <v>1</v>
      </c>
      <c r="B68" s="882"/>
      <c r="C68" s="883"/>
      <c r="D68" s="883"/>
      <c r="E68" s="883"/>
      <c r="F68" s="883"/>
      <c r="G68" s="883"/>
      <c r="H68" s="883"/>
      <c r="I68" s="883"/>
      <c r="J68" s="883"/>
      <c r="K68" s="883"/>
      <c r="L68" s="883"/>
      <c r="M68" s="883"/>
      <c r="N68" s="883"/>
      <c r="O68" s="883"/>
      <c r="P68" s="884"/>
      <c r="Q68" s="885"/>
      <c r="R68" s="879"/>
      <c r="S68" s="879"/>
      <c r="T68" s="879"/>
      <c r="U68" s="879"/>
      <c r="V68" s="879"/>
      <c r="W68" s="879"/>
      <c r="X68" s="879"/>
      <c r="Y68" s="879"/>
      <c r="Z68" s="879"/>
      <c r="AA68" s="879"/>
      <c r="AB68" s="879"/>
      <c r="AC68" s="879"/>
      <c r="AD68" s="879"/>
      <c r="AE68" s="879"/>
      <c r="AF68" s="879"/>
      <c r="AG68" s="879"/>
      <c r="AH68" s="879"/>
      <c r="AI68" s="879"/>
      <c r="AJ68" s="879"/>
      <c r="AK68" s="879"/>
      <c r="AL68" s="879"/>
      <c r="AM68" s="879"/>
      <c r="AN68" s="879"/>
      <c r="AO68" s="879"/>
      <c r="AP68" s="879"/>
      <c r="AQ68" s="879"/>
      <c r="AR68" s="879"/>
      <c r="AS68" s="879"/>
      <c r="AT68" s="879"/>
      <c r="AU68" s="879"/>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3">
        <v>2</v>
      </c>
      <c r="B69" s="886"/>
      <c r="C69" s="887"/>
      <c r="D69" s="887"/>
      <c r="E69" s="887"/>
      <c r="F69" s="887"/>
      <c r="G69" s="887"/>
      <c r="H69" s="887"/>
      <c r="I69" s="887"/>
      <c r="J69" s="887"/>
      <c r="K69" s="887"/>
      <c r="L69" s="887"/>
      <c r="M69" s="887"/>
      <c r="N69" s="887"/>
      <c r="O69" s="887"/>
      <c r="P69" s="888"/>
      <c r="Q69" s="889"/>
      <c r="R69" s="843"/>
      <c r="S69" s="843"/>
      <c r="T69" s="843"/>
      <c r="U69" s="843"/>
      <c r="V69" s="843"/>
      <c r="W69" s="843"/>
      <c r="X69" s="843"/>
      <c r="Y69" s="843"/>
      <c r="Z69" s="843"/>
      <c r="AA69" s="843"/>
      <c r="AB69" s="843"/>
      <c r="AC69" s="843"/>
      <c r="AD69" s="843"/>
      <c r="AE69" s="843"/>
      <c r="AF69" s="843"/>
      <c r="AG69" s="843"/>
      <c r="AH69" s="843"/>
      <c r="AI69" s="843"/>
      <c r="AJ69" s="843"/>
      <c r="AK69" s="843"/>
      <c r="AL69" s="843"/>
      <c r="AM69" s="843"/>
      <c r="AN69" s="843"/>
      <c r="AO69" s="843"/>
      <c r="AP69" s="843"/>
      <c r="AQ69" s="843"/>
      <c r="AR69" s="843"/>
      <c r="AS69" s="843"/>
      <c r="AT69" s="843"/>
      <c r="AU69" s="843"/>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3">
        <v>3</v>
      </c>
      <c r="B70" s="886"/>
      <c r="C70" s="887"/>
      <c r="D70" s="887"/>
      <c r="E70" s="887"/>
      <c r="F70" s="887"/>
      <c r="G70" s="887"/>
      <c r="H70" s="887"/>
      <c r="I70" s="887"/>
      <c r="J70" s="887"/>
      <c r="K70" s="887"/>
      <c r="L70" s="887"/>
      <c r="M70" s="887"/>
      <c r="N70" s="887"/>
      <c r="O70" s="887"/>
      <c r="P70" s="888"/>
      <c r="Q70" s="889"/>
      <c r="R70" s="843"/>
      <c r="S70" s="843"/>
      <c r="T70" s="843"/>
      <c r="U70" s="843"/>
      <c r="V70" s="843"/>
      <c r="W70" s="843"/>
      <c r="X70" s="843"/>
      <c r="Y70" s="843"/>
      <c r="Z70" s="843"/>
      <c r="AA70" s="843"/>
      <c r="AB70" s="843"/>
      <c r="AC70" s="843"/>
      <c r="AD70" s="843"/>
      <c r="AE70" s="843"/>
      <c r="AF70" s="843"/>
      <c r="AG70" s="843"/>
      <c r="AH70" s="843"/>
      <c r="AI70" s="843"/>
      <c r="AJ70" s="843"/>
      <c r="AK70" s="843"/>
      <c r="AL70" s="843"/>
      <c r="AM70" s="843"/>
      <c r="AN70" s="843"/>
      <c r="AO70" s="843"/>
      <c r="AP70" s="843"/>
      <c r="AQ70" s="843"/>
      <c r="AR70" s="843"/>
      <c r="AS70" s="843"/>
      <c r="AT70" s="843"/>
      <c r="AU70" s="843"/>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3">
        <v>4</v>
      </c>
      <c r="B71" s="886"/>
      <c r="C71" s="887"/>
      <c r="D71" s="887"/>
      <c r="E71" s="887"/>
      <c r="F71" s="887"/>
      <c r="G71" s="887"/>
      <c r="H71" s="887"/>
      <c r="I71" s="887"/>
      <c r="J71" s="887"/>
      <c r="K71" s="887"/>
      <c r="L71" s="887"/>
      <c r="M71" s="887"/>
      <c r="N71" s="887"/>
      <c r="O71" s="887"/>
      <c r="P71" s="888"/>
      <c r="Q71" s="889"/>
      <c r="R71" s="843"/>
      <c r="S71" s="843"/>
      <c r="T71" s="843"/>
      <c r="U71" s="843"/>
      <c r="V71" s="843"/>
      <c r="W71" s="843"/>
      <c r="X71" s="843"/>
      <c r="Y71" s="843"/>
      <c r="Z71" s="843"/>
      <c r="AA71" s="843"/>
      <c r="AB71" s="843"/>
      <c r="AC71" s="843"/>
      <c r="AD71" s="843"/>
      <c r="AE71" s="843"/>
      <c r="AF71" s="843"/>
      <c r="AG71" s="843"/>
      <c r="AH71" s="843"/>
      <c r="AI71" s="843"/>
      <c r="AJ71" s="843"/>
      <c r="AK71" s="843"/>
      <c r="AL71" s="843"/>
      <c r="AM71" s="843"/>
      <c r="AN71" s="843"/>
      <c r="AO71" s="843"/>
      <c r="AP71" s="843"/>
      <c r="AQ71" s="843"/>
      <c r="AR71" s="843"/>
      <c r="AS71" s="843"/>
      <c r="AT71" s="843"/>
      <c r="AU71" s="843"/>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3">
        <v>5</v>
      </c>
      <c r="B72" s="886"/>
      <c r="C72" s="887"/>
      <c r="D72" s="887"/>
      <c r="E72" s="887"/>
      <c r="F72" s="887"/>
      <c r="G72" s="887"/>
      <c r="H72" s="887"/>
      <c r="I72" s="887"/>
      <c r="J72" s="887"/>
      <c r="K72" s="887"/>
      <c r="L72" s="887"/>
      <c r="M72" s="887"/>
      <c r="N72" s="887"/>
      <c r="O72" s="887"/>
      <c r="P72" s="888"/>
      <c r="Q72" s="889"/>
      <c r="R72" s="843"/>
      <c r="S72" s="843"/>
      <c r="T72" s="843"/>
      <c r="U72" s="843"/>
      <c r="V72" s="843"/>
      <c r="W72" s="843"/>
      <c r="X72" s="843"/>
      <c r="Y72" s="843"/>
      <c r="Z72" s="843"/>
      <c r="AA72" s="843"/>
      <c r="AB72" s="843"/>
      <c r="AC72" s="843"/>
      <c r="AD72" s="843"/>
      <c r="AE72" s="843"/>
      <c r="AF72" s="843"/>
      <c r="AG72" s="843"/>
      <c r="AH72" s="843"/>
      <c r="AI72" s="843"/>
      <c r="AJ72" s="843"/>
      <c r="AK72" s="843"/>
      <c r="AL72" s="843"/>
      <c r="AM72" s="843"/>
      <c r="AN72" s="843"/>
      <c r="AO72" s="843"/>
      <c r="AP72" s="843"/>
      <c r="AQ72" s="843"/>
      <c r="AR72" s="843"/>
      <c r="AS72" s="843"/>
      <c r="AT72" s="843"/>
      <c r="AU72" s="843"/>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3">
        <v>6</v>
      </c>
      <c r="B73" s="886"/>
      <c r="C73" s="887"/>
      <c r="D73" s="887"/>
      <c r="E73" s="887"/>
      <c r="F73" s="887"/>
      <c r="G73" s="887"/>
      <c r="H73" s="887"/>
      <c r="I73" s="887"/>
      <c r="J73" s="887"/>
      <c r="K73" s="887"/>
      <c r="L73" s="887"/>
      <c r="M73" s="887"/>
      <c r="N73" s="887"/>
      <c r="O73" s="887"/>
      <c r="P73" s="888"/>
      <c r="Q73" s="889"/>
      <c r="R73" s="843"/>
      <c r="S73" s="843"/>
      <c r="T73" s="843"/>
      <c r="U73" s="843"/>
      <c r="V73" s="843"/>
      <c r="W73" s="843"/>
      <c r="X73" s="843"/>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3">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3">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3">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3">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5" t="s">
        <v>379</v>
      </c>
      <c r="B88" s="802" t="s">
        <v>403</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c r="AG88" s="857"/>
      <c r="AH88" s="857"/>
      <c r="AI88" s="857"/>
      <c r="AJ88" s="857"/>
      <c r="AK88" s="854"/>
      <c r="AL88" s="854"/>
      <c r="AM88" s="854"/>
      <c r="AN88" s="854"/>
      <c r="AO88" s="854"/>
      <c r="AP88" s="857"/>
      <c r="AQ88" s="857"/>
      <c r="AR88" s="857"/>
      <c r="AS88" s="857"/>
      <c r="AT88" s="857"/>
      <c r="AU88" s="857"/>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379</v>
      </c>
      <c r="BR102" s="802" t="s">
        <v>404</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405</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406</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409</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410</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411</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412</v>
      </c>
      <c r="AB109" s="906"/>
      <c r="AC109" s="906"/>
      <c r="AD109" s="906"/>
      <c r="AE109" s="907"/>
      <c r="AF109" s="905" t="s">
        <v>413</v>
      </c>
      <c r="AG109" s="906"/>
      <c r="AH109" s="906"/>
      <c r="AI109" s="906"/>
      <c r="AJ109" s="907"/>
      <c r="AK109" s="905" t="s">
        <v>296</v>
      </c>
      <c r="AL109" s="906"/>
      <c r="AM109" s="906"/>
      <c r="AN109" s="906"/>
      <c r="AO109" s="907"/>
      <c r="AP109" s="905" t="s">
        <v>414</v>
      </c>
      <c r="AQ109" s="906"/>
      <c r="AR109" s="906"/>
      <c r="AS109" s="906"/>
      <c r="AT109" s="908"/>
      <c r="AU109" s="925" t="s">
        <v>411</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412</v>
      </c>
      <c r="BR109" s="906"/>
      <c r="BS109" s="906"/>
      <c r="BT109" s="906"/>
      <c r="BU109" s="907"/>
      <c r="BV109" s="905" t="s">
        <v>413</v>
      </c>
      <c r="BW109" s="906"/>
      <c r="BX109" s="906"/>
      <c r="BY109" s="906"/>
      <c r="BZ109" s="907"/>
      <c r="CA109" s="905" t="s">
        <v>296</v>
      </c>
      <c r="CB109" s="906"/>
      <c r="CC109" s="906"/>
      <c r="CD109" s="906"/>
      <c r="CE109" s="907"/>
      <c r="CF109" s="926" t="s">
        <v>414</v>
      </c>
      <c r="CG109" s="926"/>
      <c r="CH109" s="926"/>
      <c r="CI109" s="926"/>
      <c r="CJ109" s="926"/>
      <c r="CK109" s="905" t="s">
        <v>415</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412</v>
      </c>
      <c r="DH109" s="906"/>
      <c r="DI109" s="906"/>
      <c r="DJ109" s="906"/>
      <c r="DK109" s="907"/>
      <c r="DL109" s="905" t="s">
        <v>413</v>
      </c>
      <c r="DM109" s="906"/>
      <c r="DN109" s="906"/>
      <c r="DO109" s="906"/>
      <c r="DP109" s="907"/>
      <c r="DQ109" s="905" t="s">
        <v>296</v>
      </c>
      <c r="DR109" s="906"/>
      <c r="DS109" s="906"/>
      <c r="DT109" s="906"/>
      <c r="DU109" s="907"/>
      <c r="DV109" s="905" t="s">
        <v>414</v>
      </c>
      <c r="DW109" s="906"/>
      <c r="DX109" s="906"/>
      <c r="DY109" s="906"/>
      <c r="DZ109" s="908"/>
    </row>
    <row r="110" spans="1:131" s="224" customFormat="1" ht="26.25" customHeight="1" x14ac:dyDescent="0.2">
      <c r="A110" s="909" t="s">
        <v>416</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269602</v>
      </c>
      <c r="AB110" s="913"/>
      <c r="AC110" s="913"/>
      <c r="AD110" s="913"/>
      <c r="AE110" s="914"/>
      <c r="AF110" s="915">
        <v>268534</v>
      </c>
      <c r="AG110" s="913"/>
      <c r="AH110" s="913"/>
      <c r="AI110" s="913"/>
      <c r="AJ110" s="914"/>
      <c r="AK110" s="915">
        <v>242874</v>
      </c>
      <c r="AL110" s="913"/>
      <c r="AM110" s="913"/>
      <c r="AN110" s="913"/>
      <c r="AO110" s="914"/>
      <c r="AP110" s="916">
        <v>33.799999999999997</v>
      </c>
      <c r="AQ110" s="917"/>
      <c r="AR110" s="917"/>
      <c r="AS110" s="917"/>
      <c r="AT110" s="918"/>
      <c r="AU110" s="919" t="s">
        <v>71</v>
      </c>
      <c r="AV110" s="920"/>
      <c r="AW110" s="920"/>
      <c r="AX110" s="920"/>
      <c r="AY110" s="920"/>
      <c r="AZ110" s="942" t="s">
        <v>417</v>
      </c>
      <c r="BA110" s="910"/>
      <c r="BB110" s="910"/>
      <c r="BC110" s="910"/>
      <c r="BD110" s="910"/>
      <c r="BE110" s="910"/>
      <c r="BF110" s="910"/>
      <c r="BG110" s="910"/>
      <c r="BH110" s="910"/>
      <c r="BI110" s="910"/>
      <c r="BJ110" s="910"/>
      <c r="BK110" s="910"/>
      <c r="BL110" s="910"/>
      <c r="BM110" s="910"/>
      <c r="BN110" s="910"/>
      <c r="BO110" s="910"/>
      <c r="BP110" s="911"/>
      <c r="BQ110" s="943">
        <v>1945908</v>
      </c>
      <c r="BR110" s="944"/>
      <c r="BS110" s="944"/>
      <c r="BT110" s="944"/>
      <c r="BU110" s="944"/>
      <c r="BV110" s="944">
        <v>1793249</v>
      </c>
      <c r="BW110" s="944"/>
      <c r="BX110" s="944"/>
      <c r="BY110" s="944"/>
      <c r="BZ110" s="944"/>
      <c r="CA110" s="944">
        <v>1707255</v>
      </c>
      <c r="CB110" s="944"/>
      <c r="CC110" s="944"/>
      <c r="CD110" s="944"/>
      <c r="CE110" s="944"/>
      <c r="CF110" s="957">
        <v>237.5</v>
      </c>
      <c r="CG110" s="958"/>
      <c r="CH110" s="958"/>
      <c r="CI110" s="958"/>
      <c r="CJ110" s="958"/>
      <c r="CK110" s="959" t="s">
        <v>418</v>
      </c>
      <c r="CL110" s="960"/>
      <c r="CM110" s="942" t="s">
        <v>419</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124</v>
      </c>
      <c r="DH110" s="944"/>
      <c r="DI110" s="944"/>
      <c r="DJ110" s="944"/>
      <c r="DK110" s="944"/>
      <c r="DL110" s="944" t="s">
        <v>124</v>
      </c>
      <c r="DM110" s="944"/>
      <c r="DN110" s="944"/>
      <c r="DO110" s="944"/>
      <c r="DP110" s="944"/>
      <c r="DQ110" s="944" t="s">
        <v>124</v>
      </c>
      <c r="DR110" s="944"/>
      <c r="DS110" s="944"/>
      <c r="DT110" s="944"/>
      <c r="DU110" s="944"/>
      <c r="DV110" s="945" t="s">
        <v>124</v>
      </c>
      <c r="DW110" s="945"/>
      <c r="DX110" s="945"/>
      <c r="DY110" s="945"/>
      <c r="DZ110" s="946"/>
    </row>
    <row r="111" spans="1:131" s="224" customFormat="1" ht="26.25" customHeight="1" x14ac:dyDescent="0.2">
      <c r="A111" s="947" t="s">
        <v>420</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124</v>
      </c>
      <c r="AB111" s="951"/>
      <c r="AC111" s="951"/>
      <c r="AD111" s="951"/>
      <c r="AE111" s="952"/>
      <c r="AF111" s="953" t="s">
        <v>124</v>
      </c>
      <c r="AG111" s="951"/>
      <c r="AH111" s="951"/>
      <c r="AI111" s="951"/>
      <c r="AJ111" s="952"/>
      <c r="AK111" s="953" t="s">
        <v>124</v>
      </c>
      <c r="AL111" s="951"/>
      <c r="AM111" s="951"/>
      <c r="AN111" s="951"/>
      <c r="AO111" s="952"/>
      <c r="AP111" s="954" t="s">
        <v>124</v>
      </c>
      <c r="AQ111" s="955"/>
      <c r="AR111" s="955"/>
      <c r="AS111" s="955"/>
      <c r="AT111" s="956"/>
      <c r="AU111" s="921"/>
      <c r="AV111" s="922"/>
      <c r="AW111" s="922"/>
      <c r="AX111" s="922"/>
      <c r="AY111" s="922"/>
      <c r="AZ111" s="935" t="s">
        <v>421</v>
      </c>
      <c r="BA111" s="936"/>
      <c r="BB111" s="936"/>
      <c r="BC111" s="936"/>
      <c r="BD111" s="936"/>
      <c r="BE111" s="936"/>
      <c r="BF111" s="936"/>
      <c r="BG111" s="936"/>
      <c r="BH111" s="936"/>
      <c r="BI111" s="936"/>
      <c r="BJ111" s="936"/>
      <c r="BK111" s="936"/>
      <c r="BL111" s="936"/>
      <c r="BM111" s="936"/>
      <c r="BN111" s="936"/>
      <c r="BO111" s="936"/>
      <c r="BP111" s="937"/>
      <c r="BQ111" s="938" t="s">
        <v>124</v>
      </c>
      <c r="BR111" s="939"/>
      <c r="BS111" s="939"/>
      <c r="BT111" s="939"/>
      <c r="BU111" s="939"/>
      <c r="BV111" s="939" t="s">
        <v>124</v>
      </c>
      <c r="BW111" s="939"/>
      <c r="BX111" s="939"/>
      <c r="BY111" s="939"/>
      <c r="BZ111" s="939"/>
      <c r="CA111" s="939" t="s">
        <v>124</v>
      </c>
      <c r="CB111" s="939"/>
      <c r="CC111" s="939"/>
      <c r="CD111" s="939"/>
      <c r="CE111" s="939"/>
      <c r="CF111" s="933" t="s">
        <v>124</v>
      </c>
      <c r="CG111" s="934"/>
      <c r="CH111" s="934"/>
      <c r="CI111" s="934"/>
      <c r="CJ111" s="934"/>
      <c r="CK111" s="961"/>
      <c r="CL111" s="962"/>
      <c r="CM111" s="935" t="s">
        <v>422</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124</v>
      </c>
      <c r="DH111" s="939"/>
      <c r="DI111" s="939"/>
      <c r="DJ111" s="939"/>
      <c r="DK111" s="939"/>
      <c r="DL111" s="939" t="s">
        <v>124</v>
      </c>
      <c r="DM111" s="939"/>
      <c r="DN111" s="939"/>
      <c r="DO111" s="939"/>
      <c r="DP111" s="939"/>
      <c r="DQ111" s="939" t="s">
        <v>124</v>
      </c>
      <c r="DR111" s="939"/>
      <c r="DS111" s="939"/>
      <c r="DT111" s="939"/>
      <c r="DU111" s="939"/>
      <c r="DV111" s="940" t="s">
        <v>124</v>
      </c>
      <c r="DW111" s="940"/>
      <c r="DX111" s="940"/>
      <c r="DY111" s="940"/>
      <c r="DZ111" s="941"/>
    </row>
    <row r="112" spans="1:131" s="224" customFormat="1" ht="26.25" customHeight="1" x14ac:dyDescent="0.2">
      <c r="A112" s="965" t="s">
        <v>423</v>
      </c>
      <c r="B112" s="966"/>
      <c r="C112" s="936" t="s">
        <v>424</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124</v>
      </c>
      <c r="AB112" s="972"/>
      <c r="AC112" s="972"/>
      <c r="AD112" s="972"/>
      <c r="AE112" s="973"/>
      <c r="AF112" s="974" t="s">
        <v>124</v>
      </c>
      <c r="AG112" s="972"/>
      <c r="AH112" s="972"/>
      <c r="AI112" s="972"/>
      <c r="AJ112" s="973"/>
      <c r="AK112" s="974" t="s">
        <v>124</v>
      </c>
      <c r="AL112" s="972"/>
      <c r="AM112" s="972"/>
      <c r="AN112" s="972"/>
      <c r="AO112" s="973"/>
      <c r="AP112" s="975" t="s">
        <v>124</v>
      </c>
      <c r="AQ112" s="976"/>
      <c r="AR112" s="976"/>
      <c r="AS112" s="976"/>
      <c r="AT112" s="977"/>
      <c r="AU112" s="921"/>
      <c r="AV112" s="922"/>
      <c r="AW112" s="922"/>
      <c r="AX112" s="922"/>
      <c r="AY112" s="922"/>
      <c r="AZ112" s="935" t="s">
        <v>425</v>
      </c>
      <c r="BA112" s="936"/>
      <c r="BB112" s="936"/>
      <c r="BC112" s="936"/>
      <c r="BD112" s="936"/>
      <c r="BE112" s="936"/>
      <c r="BF112" s="936"/>
      <c r="BG112" s="936"/>
      <c r="BH112" s="936"/>
      <c r="BI112" s="936"/>
      <c r="BJ112" s="936"/>
      <c r="BK112" s="936"/>
      <c r="BL112" s="936"/>
      <c r="BM112" s="936"/>
      <c r="BN112" s="936"/>
      <c r="BO112" s="936"/>
      <c r="BP112" s="937"/>
      <c r="BQ112" s="938">
        <v>183974</v>
      </c>
      <c r="BR112" s="939"/>
      <c r="BS112" s="939"/>
      <c r="BT112" s="939"/>
      <c r="BU112" s="939"/>
      <c r="BV112" s="939">
        <v>182678</v>
      </c>
      <c r="BW112" s="939"/>
      <c r="BX112" s="939"/>
      <c r="BY112" s="939"/>
      <c r="BZ112" s="939"/>
      <c r="CA112" s="939">
        <v>187576</v>
      </c>
      <c r="CB112" s="939"/>
      <c r="CC112" s="939"/>
      <c r="CD112" s="939"/>
      <c r="CE112" s="939"/>
      <c r="CF112" s="933">
        <v>26.1</v>
      </c>
      <c r="CG112" s="934"/>
      <c r="CH112" s="934"/>
      <c r="CI112" s="934"/>
      <c r="CJ112" s="934"/>
      <c r="CK112" s="961"/>
      <c r="CL112" s="962"/>
      <c r="CM112" s="935" t="s">
        <v>426</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124</v>
      </c>
      <c r="DH112" s="939"/>
      <c r="DI112" s="939"/>
      <c r="DJ112" s="939"/>
      <c r="DK112" s="939"/>
      <c r="DL112" s="939" t="s">
        <v>124</v>
      </c>
      <c r="DM112" s="939"/>
      <c r="DN112" s="939"/>
      <c r="DO112" s="939"/>
      <c r="DP112" s="939"/>
      <c r="DQ112" s="939" t="s">
        <v>124</v>
      </c>
      <c r="DR112" s="939"/>
      <c r="DS112" s="939"/>
      <c r="DT112" s="939"/>
      <c r="DU112" s="939"/>
      <c r="DV112" s="940" t="s">
        <v>124</v>
      </c>
      <c r="DW112" s="940"/>
      <c r="DX112" s="940"/>
      <c r="DY112" s="940"/>
      <c r="DZ112" s="941"/>
    </row>
    <row r="113" spans="1:130" s="224" customFormat="1" ht="26.25" customHeight="1" x14ac:dyDescent="0.2">
      <c r="A113" s="967"/>
      <c r="B113" s="968"/>
      <c r="C113" s="936" t="s">
        <v>427</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10478</v>
      </c>
      <c r="AB113" s="951"/>
      <c r="AC113" s="951"/>
      <c r="AD113" s="951"/>
      <c r="AE113" s="952"/>
      <c r="AF113" s="953">
        <v>11921</v>
      </c>
      <c r="AG113" s="951"/>
      <c r="AH113" s="951"/>
      <c r="AI113" s="951"/>
      <c r="AJ113" s="952"/>
      <c r="AK113" s="953">
        <v>16560</v>
      </c>
      <c r="AL113" s="951"/>
      <c r="AM113" s="951"/>
      <c r="AN113" s="951"/>
      <c r="AO113" s="952"/>
      <c r="AP113" s="954">
        <v>2.2999999999999998</v>
      </c>
      <c r="AQ113" s="955"/>
      <c r="AR113" s="955"/>
      <c r="AS113" s="955"/>
      <c r="AT113" s="956"/>
      <c r="AU113" s="921"/>
      <c r="AV113" s="922"/>
      <c r="AW113" s="922"/>
      <c r="AX113" s="922"/>
      <c r="AY113" s="922"/>
      <c r="AZ113" s="935" t="s">
        <v>428</v>
      </c>
      <c r="BA113" s="936"/>
      <c r="BB113" s="936"/>
      <c r="BC113" s="936"/>
      <c r="BD113" s="936"/>
      <c r="BE113" s="936"/>
      <c r="BF113" s="936"/>
      <c r="BG113" s="936"/>
      <c r="BH113" s="936"/>
      <c r="BI113" s="936"/>
      <c r="BJ113" s="936"/>
      <c r="BK113" s="936"/>
      <c r="BL113" s="936"/>
      <c r="BM113" s="936"/>
      <c r="BN113" s="936"/>
      <c r="BO113" s="936"/>
      <c r="BP113" s="937"/>
      <c r="BQ113" s="938">
        <v>121067</v>
      </c>
      <c r="BR113" s="939"/>
      <c r="BS113" s="939"/>
      <c r="BT113" s="939"/>
      <c r="BU113" s="939"/>
      <c r="BV113" s="939">
        <v>114768</v>
      </c>
      <c r="BW113" s="939"/>
      <c r="BX113" s="939"/>
      <c r="BY113" s="939"/>
      <c r="BZ113" s="939"/>
      <c r="CA113" s="939">
        <v>106914</v>
      </c>
      <c r="CB113" s="939"/>
      <c r="CC113" s="939"/>
      <c r="CD113" s="939"/>
      <c r="CE113" s="939"/>
      <c r="CF113" s="933">
        <v>14.9</v>
      </c>
      <c r="CG113" s="934"/>
      <c r="CH113" s="934"/>
      <c r="CI113" s="934"/>
      <c r="CJ113" s="934"/>
      <c r="CK113" s="961"/>
      <c r="CL113" s="962"/>
      <c r="CM113" s="935" t="s">
        <v>429</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124</v>
      </c>
      <c r="DH113" s="972"/>
      <c r="DI113" s="972"/>
      <c r="DJ113" s="972"/>
      <c r="DK113" s="973"/>
      <c r="DL113" s="974" t="s">
        <v>124</v>
      </c>
      <c r="DM113" s="972"/>
      <c r="DN113" s="972"/>
      <c r="DO113" s="972"/>
      <c r="DP113" s="973"/>
      <c r="DQ113" s="974" t="s">
        <v>124</v>
      </c>
      <c r="DR113" s="972"/>
      <c r="DS113" s="972"/>
      <c r="DT113" s="972"/>
      <c r="DU113" s="973"/>
      <c r="DV113" s="975" t="s">
        <v>124</v>
      </c>
      <c r="DW113" s="976"/>
      <c r="DX113" s="976"/>
      <c r="DY113" s="976"/>
      <c r="DZ113" s="977"/>
    </row>
    <row r="114" spans="1:130" s="224" customFormat="1" ht="26.25" customHeight="1" x14ac:dyDescent="0.2">
      <c r="A114" s="967"/>
      <c r="B114" s="968"/>
      <c r="C114" s="936" t="s">
        <v>430</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8885</v>
      </c>
      <c r="AB114" s="972"/>
      <c r="AC114" s="972"/>
      <c r="AD114" s="972"/>
      <c r="AE114" s="973"/>
      <c r="AF114" s="974">
        <v>4393</v>
      </c>
      <c r="AG114" s="972"/>
      <c r="AH114" s="972"/>
      <c r="AI114" s="972"/>
      <c r="AJ114" s="973"/>
      <c r="AK114" s="974">
        <v>4978</v>
      </c>
      <c r="AL114" s="972"/>
      <c r="AM114" s="972"/>
      <c r="AN114" s="972"/>
      <c r="AO114" s="973"/>
      <c r="AP114" s="975">
        <v>0.7</v>
      </c>
      <c r="AQ114" s="976"/>
      <c r="AR114" s="976"/>
      <c r="AS114" s="976"/>
      <c r="AT114" s="977"/>
      <c r="AU114" s="921"/>
      <c r="AV114" s="922"/>
      <c r="AW114" s="922"/>
      <c r="AX114" s="922"/>
      <c r="AY114" s="922"/>
      <c r="AZ114" s="935" t="s">
        <v>431</v>
      </c>
      <c r="BA114" s="936"/>
      <c r="BB114" s="936"/>
      <c r="BC114" s="936"/>
      <c r="BD114" s="936"/>
      <c r="BE114" s="936"/>
      <c r="BF114" s="936"/>
      <c r="BG114" s="936"/>
      <c r="BH114" s="936"/>
      <c r="BI114" s="936"/>
      <c r="BJ114" s="936"/>
      <c r="BK114" s="936"/>
      <c r="BL114" s="936"/>
      <c r="BM114" s="936"/>
      <c r="BN114" s="936"/>
      <c r="BO114" s="936"/>
      <c r="BP114" s="937"/>
      <c r="BQ114" s="938">
        <v>187574</v>
      </c>
      <c r="BR114" s="939"/>
      <c r="BS114" s="939"/>
      <c r="BT114" s="939"/>
      <c r="BU114" s="939"/>
      <c r="BV114" s="939">
        <v>195188</v>
      </c>
      <c r="BW114" s="939"/>
      <c r="BX114" s="939"/>
      <c r="BY114" s="939"/>
      <c r="BZ114" s="939"/>
      <c r="CA114" s="939">
        <v>187441</v>
      </c>
      <c r="CB114" s="939"/>
      <c r="CC114" s="939"/>
      <c r="CD114" s="939"/>
      <c r="CE114" s="939"/>
      <c r="CF114" s="933">
        <v>26.1</v>
      </c>
      <c r="CG114" s="934"/>
      <c r="CH114" s="934"/>
      <c r="CI114" s="934"/>
      <c r="CJ114" s="934"/>
      <c r="CK114" s="961"/>
      <c r="CL114" s="962"/>
      <c r="CM114" s="935" t="s">
        <v>432</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124</v>
      </c>
      <c r="DH114" s="972"/>
      <c r="DI114" s="972"/>
      <c r="DJ114" s="972"/>
      <c r="DK114" s="973"/>
      <c r="DL114" s="974" t="s">
        <v>124</v>
      </c>
      <c r="DM114" s="972"/>
      <c r="DN114" s="972"/>
      <c r="DO114" s="972"/>
      <c r="DP114" s="973"/>
      <c r="DQ114" s="974" t="s">
        <v>124</v>
      </c>
      <c r="DR114" s="972"/>
      <c r="DS114" s="972"/>
      <c r="DT114" s="972"/>
      <c r="DU114" s="973"/>
      <c r="DV114" s="975" t="s">
        <v>124</v>
      </c>
      <c r="DW114" s="976"/>
      <c r="DX114" s="976"/>
      <c r="DY114" s="976"/>
      <c r="DZ114" s="977"/>
    </row>
    <row r="115" spans="1:130" s="224" customFormat="1" ht="26.25" customHeight="1" x14ac:dyDescent="0.2">
      <c r="A115" s="967"/>
      <c r="B115" s="968"/>
      <c r="C115" s="936" t="s">
        <v>433</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124</v>
      </c>
      <c r="AB115" s="951"/>
      <c r="AC115" s="951"/>
      <c r="AD115" s="951"/>
      <c r="AE115" s="952"/>
      <c r="AF115" s="953" t="s">
        <v>124</v>
      </c>
      <c r="AG115" s="951"/>
      <c r="AH115" s="951"/>
      <c r="AI115" s="951"/>
      <c r="AJ115" s="952"/>
      <c r="AK115" s="953" t="s">
        <v>124</v>
      </c>
      <c r="AL115" s="951"/>
      <c r="AM115" s="951"/>
      <c r="AN115" s="951"/>
      <c r="AO115" s="952"/>
      <c r="AP115" s="954" t="s">
        <v>124</v>
      </c>
      <c r="AQ115" s="955"/>
      <c r="AR115" s="955"/>
      <c r="AS115" s="955"/>
      <c r="AT115" s="956"/>
      <c r="AU115" s="921"/>
      <c r="AV115" s="922"/>
      <c r="AW115" s="922"/>
      <c r="AX115" s="922"/>
      <c r="AY115" s="922"/>
      <c r="AZ115" s="935" t="s">
        <v>434</v>
      </c>
      <c r="BA115" s="936"/>
      <c r="BB115" s="936"/>
      <c r="BC115" s="936"/>
      <c r="BD115" s="936"/>
      <c r="BE115" s="936"/>
      <c r="BF115" s="936"/>
      <c r="BG115" s="936"/>
      <c r="BH115" s="936"/>
      <c r="BI115" s="936"/>
      <c r="BJ115" s="936"/>
      <c r="BK115" s="936"/>
      <c r="BL115" s="936"/>
      <c r="BM115" s="936"/>
      <c r="BN115" s="936"/>
      <c r="BO115" s="936"/>
      <c r="BP115" s="937"/>
      <c r="BQ115" s="938" t="s">
        <v>124</v>
      </c>
      <c r="BR115" s="939"/>
      <c r="BS115" s="939"/>
      <c r="BT115" s="939"/>
      <c r="BU115" s="939"/>
      <c r="BV115" s="939" t="s">
        <v>124</v>
      </c>
      <c r="BW115" s="939"/>
      <c r="BX115" s="939"/>
      <c r="BY115" s="939"/>
      <c r="BZ115" s="939"/>
      <c r="CA115" s="939" t="s">
        <v>124</v>
      </c>
      <c r="CB115" s="939"/>
      <c r="CC115" s="939"/>
      <c r="CD115" s="939"/>
      <c r="CE115" s="939"/>
      <c r="CF115" s="933" t="s">
        <v>124</v>
      </c>
      <c r="CG115" s="934"/>
      <c r="CH115" s="934"/>
      <c r="CI115" s="934"/>
      <c r="CJ115" s="934"/>
      <c r="CK115" s="961"/>
      <c r="CL115" s="962"/>
      <c r="CM115" s="935" t="s">
        <v>435</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124</v>
      </c>
      <c r="DH115" s="972"/>
      <c r="DI115" s="972"/>
      <c r="DJ115" s="972"/>
      <c r="DK115" s="973"/>
      <c r="DL115" s="974" t="s">
        <v>124</v>
      </c>
      <c r="DM115" s="972"/>
      <c r="DN115" s="972"/>
      <c r="DO115" s="972"/>
      <c r="DP115" s="973"/>
      <c r="DQ115" s="974" t="s">
        <v>124</v>
      </c>
      <c r="DR115" s="972"/>
      <c r="DS115" s="972"/>
      <c r="DT115" s="972"/>
      <c r="DU115" s="973"/>
      <c r="DV115" s="975" t="s">
        <v>124</v>
      </c>
      <c r="DW115" s="976"/>
      <c r="DX115" s="976"/>
      <c r="DY115" s="976"/>
      <c r="DZ115" s="977"/>
    </row>
    <row r="116" spans="1:130" s="224" customFormat="1" ht="26.25" customHeight="1" x14ac:dyDescent="0.2">
      <c r="A116" s="969"/>
      <c r="B116" s="970"/>
      <c r="C116" s="978" t="s">
        <v>436</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124</v>
      </c>
      <c r="AB116" s="972"/>
      <c r="AC116" s="972"/>
      <c r="AD116" s="972"/>
      <c r="AE116" s="973"/>
      <c r="AF116" s="974" t="s">
        <v>124</v>
      </c>
      <c r="AG116" s="972"/>
      <c r="AH116" s="972"/>
      <c r="AI116" s="972"/>
      <c r="AJ116" s="973"/>
      <c r="AK116" s="974" t="s">
        <v>124</v>
      </c>
      <c r="AL116" s="972"/>
      <c r="AM116" s="972"/>
      <c r="AN116" s="972"/>
      <c r="AO116" s="973"/>
      <c r="AP116" s="975" t="s">
        <v>124</v>
      </c>
      <c r="AQ116" s="976"/>
      <c r="AR116" s="976"/>
      <c r="AS116" s="976"/>
      <c r="AT116" s="977"/>
      <c r="AU116" s="921"/>
      <c r="AV116" s="922"/>
      <c r="AW116" s="922"/>
      <c r="AX116" s="922"/>
      <c r="AY116" s="922"/>
      <c r="AZ116" s="980" t="s">
        <v>437</v>
      </c>
      <c r="BA116" s="981"/>
      <c r="BB116" s="981"/>
      <c r="BC116" s="981"/>
      <c r="BD116" s="981"/>
      <c r="BE116" s="981"/>
      <c r="BF116" s="981"/>
      <c r="BG116" s="981"/>
      <c r="BH116" s="981"/>
      <c r="BI116" s="981"/>
      <c r="BJ116" s="981"/>
      <c r="BK116" s="981"/>
      <c r="BL116" s="981"/>
      <c r="BM116" s="981"/>
      <c r="BN116" s="981"/>
      <c r="BO116" s="981"/>
      <c r="BP116" s="982"/>
      <c r="BQ116" s="938" t="s">
        <v>124</v>
      </c>
      <c r="BR116" s="939"/>
      <c r="BS116" s="939"/>
      <c r="BT116" s="939"/>
      <c r="BU116" s="939"/>
      <c r="BV116" s="939" t="s">
        <v>124</v>
      </c>
      <c r="BW116" s="939"/>
      <c r="BX116" s="939"/>
      <c r="BY116" s="939"/>
      <c r="BZ116" s="939"/>
      <c r="CA116" s="939" t="s">
        <v>124</v>
      </c>
      <c r="CB116" s="939"/>
      <c r="CC116" s="939"/>
      <c r="CD116" s="939"/>
      <c r="CE116" s="939"/>
      <c r="CF116" s="933" t="s">
        <v>124</v>
      </c>
      <c r="CG116" s="934"/>
      <c r="CH116" s="934"/>
      <c r="CI116" s="934"/>
      <c r="CJ116" s="934"/>
      <c r="CK116" s="961"/>
      <c r="CL116" s="962"/>
      <c r="CM116" s="935" t="s">
        <v>438</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124</v>
      </c>
      <c r="DH116" s="972"/>
      <c r="DI116" s="972"/>
      <c r="DJ116" s="972"/>
      <c r="DK116" s="973"/>
      <c r="DL116" s="974" t="s">
        <v>124</v>
      </c>
      <c r="DM116" s="972"/>
      <c r="DN116" s="972"/>
      <c r="DO116" s="972"/>
      <c r="DP116" s="973"/>
      <c r="DQ116" s="974" t="s">
        <v>124</v>
      </c>
      <c r="DR116" s="972"/>
      <c r="DS116" s="972"/>
      <c r="DT116" s="972"/>
      <c r="DU116" s="973"/>
      <c r="DV116" s="975" t="s">
        <v>124</v>
      </c>
      <c r="DW116" s="976"/>
      <c r="DX116" s="976"/>
      <c r="DY116" s="976"/>
      <c r="DZ116" s="977"/>
    </row>
    <row r="117" spans="1:130" s="224" customFormat="1" ht="26.25" customHeight="1" x14ac:dyDescent="0.2">
      <c r="A117" s="925" t="s">
        <v>179</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439</v>
      </c>
      <c r="Z117" s="907"/>
      <c r="AA117" s="991">
        <v>288965</v>
      </c>
      <c r="AB117" s="992"/>
      <c r="AC117" s="992"/>
      <c r="AD117" s="992"/>
      <c r="AE117" s="993"/>
      <c r="AF117" s="994">
        <v>284848</v>
      </c>
      <c r="AG117" s="992"/>
      <c r="AH117" s="992"/>
      <c r="AI117" s="992"/>
      <c r="AJ117" s="993"/>
      <c r="AK117" s="994">
        <v>264412</v>
      </c>
      <c r="AL117" s="992"/>
      <c r="AM117" s="992"/>
      <c r="AN117" s="992"/>
      <c r="AO117" s="993"/>
      <c r="AP117" s="995"/>
      <c r="AQ117" s="996"/>
      <c r="AR117" s="996"/>
      <c r="AS117" s="996"/>
      <c r="AT117" s="997"/>
      <c r="AU117" s="921"/>
      <c r="AV117" s="922"/>
      <c r="AW117" s="922"/>
      <c r="AX117" s="922"/>
      <c r="AY117" s="922"/>
      <c r="AZ117" s="987" t="s">
        <v>440</v>
      </c>
      <c r="BA117" s="988"/>
      <c r="BB117" s="988"/>
      <c r="BC117" s="988"/>
      <c r="BD117" s="988"/>
      <c r="BE117" s="988"/>
      <c r="BF117" s="988"/>
      <c r="BG117" s="988"/>
      <c r="BH117" s="988"/>
      <c r="BI117" s="988"/>
      <c r="BJ117" s="988"/>
      <c r="BK117" s="988"/>
      <c r="BL117" s="988"/>
      <c r="BM117" s="988"/>
      <c r="BN117" s="988"/>
      <c r="BO117" s="988"/>
      <c r="BP117" s="989"/>
      <c r="BQ117" s="938" t="s">
        <v>124</v>
      </c>
      <c r="BR117" s="939"/>
      <c r="BS117" s="939"/>
      <c r="BT117" s="939"/>
      <c r="BU117" s="939"/>
      <c r="BV117" s="939" t="s">
        <v>124</v>
      </c>
      <c r="BW117" s="939"/>
      <c r="BX117" s="939"/>
      <c r="BY117" s="939"/>
      <c r="BZ117" s="939"/>
      <c r="CA117" s="939" t="s">
        <v>124</v>
      </c>
      <c r="CB117" s="939"/>
      <c r="CC117" s="939"/>
      <c r="CD117" s="939"/>
      <c r="CE117" s="939"/>
      <c r="CF117" s="933" t="s">
        <v>124</v>
      </c>
      <c r="CG117" s="934"/>
      <c r="CH117" s="934"/>
      <c r="CI117" s="934"/>
      <c r="CJ117" s="934"/>
      <c r="CK117" s="961"/>
      <c r="CL117" s="962"/>
      <c r="CM117" s="935" t="s">
        <v>441</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124</v>
      </c>
      <c r="DH117" s="972"/>
      <c r="DI117" s="972"/>
      <c r="DJ117" s="972"/>
      <c r="DK117" s="973"/>
      <c r="DL117" s="974" t="s">
        <v>124</v>
      </c>
      <c r="DM117" s="972"/>
      <c r="DN117" s="972"/>
      <c r="DO117" s="972"/>
      <c r="DP117" s="973"/>
      <c r="DQ117" s="974" t="s">
        <v>124</v>
      </c>
      <c r="DR117" s="972"/>
      <c r="DS117" s="972"/>
      <c r="DT117" s="972"/>
      <c r="DU117" s="973"/>
      <c r="DV117" s="975" t="s">
        <v>124</v>
      </c>
      <c r="DW117" s="976"/>
      <c r="DX117" s="976"/>
      <c r="DY117" s="976"/>
      <c r="DZ117" s="977"/>
    </row>
    <row r="118" spans="1:130" s="224" customFormat="1" ht="26.25" customHeight="1" x14ac:dyDescent="0.2">
      <c r="A118" s="925" t="s">
        <v>415</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412</v>
      </c>
      <c r="AB118" s="906"/>
      <c r="AC118" s="906"/>
      <c r="AD118" s="906"/>
      <c r="AE118" s="907"/>
      <c r="AF118" s="905" t="s">
        <v>413</v>
      </c>
      <c r="AG118" s="906"/>
      <c r="AH118" s="906"/>
      <c r="AI118" s="906"/>
      <c r="AJ118" s="907"/>
      <c r="AK118" s="905" t="s">
        <v>296</v>
      </c>
      <c r="AL118" s="906"/>
      <c r="AM118" s="906"/>
      <c r="AN118" s="906"/>
      <c r="AO118" s="907"/>
      <c r="AP118" s="983" t="s">
        <v>414</v>
      </c>
      <c r="AQ118" s="984"/>
      <c r="AR118" s="984"/>
      <c r="AS118" s="984"/>
      <c r="AT118" s="985"/>
      <c r="AU118" s="921"/>
      <c r="AV118" s="922"/>
      <c r="AW118" s="922"/>
      <c r="AX118" s="922"/>
      <c r="AY118" s="922"/>
      <c r="AZ118" s="986" t="s">
        <v>442</v>
      </c>
      <c r="BA118" s="978"/>
      <c r="BB118" s="978"/>
      <c r="BC118" s="978"/>
      <c r="BD118" s="978"/>
      <c r="BE118" s="978"/>
      <c r="BF118" s="978"/>
      <c r="BG118" s="978"/>
      <c r="BH118" s="978"/>
      <c r="BI118" s="978"/>
      <c r="BJ118" s="978"/>
      <c r="BK118" s="978"/>
      <c r="BL118" s="978"/>
      <c r="BM118" s="978"/>
      <c r="BN118" s="978"/>
      <c r="BO118" s="978"/>
      <c r="BP118" s="979"/>
      <c r="BQ118" s="1012" t="s">
        <v>124</v>
      </c>
      <c r="BR118" s="1013"/>
      <c r="BS118" s="1013"/>
      <c r="BT118" s="1013"/>
      <c r="BU118" s="1013"/>
      <c r="BV118" s="1013" t="s">
        <v>124</v>
      </c>
      <c r="BW118" s="1013"/>
      <c r="BX118" s="1013"/>
      <c r="BY118" s="1013"/>
      <c r="BZ118" s="1013"/>
      <c r="CA118" s="1013" t="s">
        <v>124</v>
      </c>
      <c r="CB118" s="1013"/>
      <c r="CC118" s="1013"/>
      <c r="CD118" s="1013"/>
      <c r="CE118" s="1013"/>
      <c r="CF118" s="933" t="s">
        <v>124</v>
      </c>
      <c r="CG118" s="934"/>
      <c r="CH118" s="934"/>
      <c r="CI118" s="934"/>
      <c r="CJ118" s="934"/>
      <c r="CK118" s="961"/>
      <c r="CL118" s="962"/>
      <c r="CM118" s="935" t="s">
        <v>443</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124</v>
      </c>
      <c r="DH118" s="972"/>
      <c r="DI118" s="972"/>
      <c r="DJ118" s="972"/>
      <c r="DK118" s="973"/>
      <c r="DL118" s="974" t="s">
        <v>124</v>
      </c>
      <c r="DM118" s="972"/>
      <c r="DN118" s="972"/>
      <c r="DO118" s="972"/>
      <c r="DP118" s="973"/>
      <c r="DQ118" s="974" t="s">
        <v>124</v>
      </c>
      <c r="DR118" s="972"/>
      <c r="DS118" s="972"/>
      <c r="DT118" s="972"/>
      <c r="DU118" s="973"/>
      <c r="DV118" s="975" t="s">
        <v>124</v>
      </c>
      <c r="DW118" s="976"/>
      <c r="DX118" s="976"/>
      <c r="DY118" s="976"/>
      <c r="DZ118" s="977"/>
    </row>
    <row r="119" spans="1:130" s="224" customFormat="1" ht="26.25" customHeight="1" x14ac:dyDescent="0.2">
      <c r="A119" s="1069" t="s">
        <v>418</v>
      </c>
      <c r="B119" s="960"/>
      <c r="C119" s="942" t="s">
        <v>419</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124</v>
      </c>
      <c r="AB119" s="913"/>
      <c r="AC119" s="913"/>
      <c r="AD119" s="913"/>
      <c r="AE119" s="914"/>
      <c r="AF119" s="915" t="s">
        <v>124</v>
      </c>
      <c r="AG119" s="913"/>
      <c r="AH119" s="913"/>
      <c r="AI119" s="913"/>
      <c r="AJ119" s="914"/>
      <c r="AK119" s="915" t="s">
        <v>124</v>
      </c>
      <c r="AL119" s="913"/>
      <c r="AM119" s="913"/>
      <c r="AN119" s="913"/>
      <c r="AO119" s="914"/>
      <c r="AP119" s="916" t="s">
        <v>124</v>
      </c>
      <c r="AQ119" s="917"/>
      <c r="AR119" s="917"/>
      <c r="AS119" s="917"/>
      <c r="AT119" s="918"/>
      <c r="AU119" s="923"/>
      <c r="AV119" s="924"/>
      <c r="AW119" s="924"/>
      <c r="AX119" s="924"/>
      <c r="AY119" s="924"/>
      <c r="AZ119" s="247" t="s">
        <v>179</v>
      </c>
      <c r="BA119" s="247"/>
      <c r="BB119" s="247"/>
      <c r="BC119" s="247"/>
      <c r="BD119" s="247"/>
      <c r="BE119" s="247"/>
      <c r="BF119" s="247"/>
      <c r="BG119" s="247"/>
      <c r="BH119" s="247"/>
      <c r="BI119" s="247"/>
      <c r="BJ119" s="247"/>
      <c r="BK119" s="247"/>
      <c r="BL119" s="247"/>
      <c r="BM119" s="247"/>
      <c r="BN119" s="247"/>
      <c r="BO119" s="990" t="s">
        <v>444</v>
      </c>
      <c r="BP119" s="1018"/>
      <c r="BQ119" s="1012">
        <v>2438523</v>
      </c>
      <c r="BR119" s="1013"/>
      <c r="BS119" s="1013"/>
      <c r="BT119" s="1013"/>
      <c r="BU119" s="1013"/>
      <c r="BV119" s="1013">
        <v>2285883</v>
      </c>
      <c r="BW119" s="1013"/>
      <c r="BX119" s="1013"/>
      <c r="BY119" s="1013"/>
      <c r="BZ119" s="1013"/>
      <c r="CA119" s="1013">
        <v>2189186</v>
      </c>
      <c r="CB119" s="1013"/>
      <c r="CC119" s="1013"/>
      <c r="CD119" s="1013"/>
      <c r="CE119" s="1013"/>
      <c r="CF119" s="1014"/>
      <c r="CG119" s="1015"/>
      <c r="CH119" s="1015"/>
      <c r="CI119" s="1015"/>
      <c r="CJ119" s="1016"/>
      <c r="CK119" s="963"/>
      <c r="CL119" s="964"/>
      <c r="CM119" s="986" t="s">
        <v>445</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124</v>
      </c>
      <c r="DH119" s="999"/>
      <c r="DI119" s="999"/>
      <c r="DJ119" s="999"/>
      <c r="DK119" s="1000"/>
      <c r="DL119" s="998" t="s">
        <v>124</v>
      </c>
      <c r="DM119" s="999"/>
      <c r="DN119" s="999"/>
      <c r="DO119" s="999"/>
      <c r="DP119" s="1000"/>
      <c r="DQ119" s="998" t="s">
        <v>124</v>
      </c>
      <c r="DR119" s="999"/>
      <c r="DS119" s="999"/>
      <c r="DT119" s="999"/>
      <c r="DU119" s="1000"/>
      <c r="DV119" s="1001" t="s">
        <v>124</v>
      </c>
      <c r="DW119" s="1002"/>
      <c r="DX119" s="1002"/>
      <c r="DY119" s="1002"/>
      <c r="DZ119" s="1003"/>
    </row>
    <row r="120" spans="1:130" s="224" customFormat="1" ht="26.25" customHeight="1" x14ac:dyDescent="0.2">
      <c r="A120" s="1070"/>
      <c r="B120" s="962"/>
      <c r="C120" s="935" t="s">
        <v>422</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124</v>
      </c>
      <c r="AB120" s="972"/>
      <c r="AC120" s="972"/>
      <c r="AD120" s="972"/>
      <c r="AE120" s="973"/>
      <c r="AF120" s="974" t="s">
        <v>124</v>
      </c>
      <c r="AG120" s="972"/>
      <c r="AH120" s="972"/>
      <c r="AI120" s="972"/>
      <c r="AJ120" s="973"/>
      <c r="AK120" s="974" t="s">
        <v>124</v>
      </c>
      <c r="AL120" s="972"/>
      <c r="AM120" s="972"/>
      <c r="AN120" s="972"/>
      <c r="AO120" s="973"/>
      <c r="AP120" s="975" t="s">
        <v>124</v>
      </c>
      <c r="AQ120" s="976"/>
      <c r="AR120" s="976"/>
      <c r="AS120" s="976"/>
      <c r="AT120" s="977"/>
      <c r="AU120" s="1004" t="s">
        <v>446</v>
      </c>
      <c r="AV120" s="1005"/>
      <c r="AW120" s="1005"/>
      <c r="AX120" s="1005"/>
      <c r="AY120" s="1006"/>
      <c r="AZ120" s="942" t="s">
        <v>447</v>
      </c>
      <c r="BA120" s="910"/>
      <c r="BB120" s="910"/>
      <c r="BC120" s="910"/>
      <c r="BD120" s="910"/>
      <c r="BE120" s="910"/>
      <c r="BF120" s="910"/>
      <c r="BG120" s="910"/>
      <c r="BH120" s="910"/>
      <c r="BI120" s="910"/>
      <c r="BJ120" s="910"/>
      <c r="BK120" s="910"/>
      <c r="BL120" s="910"/>
      <c r="BM120" s="910"/>
      <c r="BN120" s="910"/>
      <c r="BO120" s="910"/>
      <c r="BP120" s="911"/>
      <c r="BQ120" s="943">
        <v>796669</v>
      </c>
      <c r="BR120" s="944"/>
      <c r="BS120" s="944"/>
      <c r="BT120" s="944"/>
      <c r="BU120" s="944"/>
      <c r="BV120" s="944">
        <v>803653</v>
      </c>
      <c r="BW120" s="944"/>
      <c r="BX120" s="944"/>
      <c r="BY120" s="944"/>
      <c r="BZ120" s="944"/>
      <c r="CA120" s="944">
        <v>920660</v>
      </c>
      <c r="CB120" s="944"/>
      <c r="CC120" s="944"/>
      <c r="CD120" s="944"/>
      <c r="CE120" s="944"/>
      <c r="CF120" s="957">
        <v>128.1</v>
      </c>
      <c r="CG120" s="958"/>
      <c r="CH120" s="958"/>
      <c r="CI120" s="958"/>
      <c r="CJ120" s="958"/>
      <c r="CK120" s="1019" t="s">
        <v>448</v>
      </c>
      <c r="CL120" s="1020"/>
      <c r="CM120" s="1020"/>
      <c r="CN120" s="1020"/>
      <c r="CO120" s="1021"/>
      <c r="CP120" s="1027" t="s">
        <v>395</v>
      </c>
      <c r="CQ120" s="1028"/>
      <c r="CR120" s="1028"/>
      <c r="CS120" s="1028"/>
      <c r="CT120" s="1028"/>
      <c r="CU120" s="1028"/>
      <c r="CV120" s="1028"/>
      <c r="CW120" s="1028"/>
      <c r="CX120" s="1028"/>
      <c r="CY120" s="1028"/>
      <c r="CZ120" s="1028"/>
      <c r="DA120" s="1028"/>
      <c r="DB120" s="1028"/>
      <c r="DC120" s="1028"/>
      <c r="DD120" s="1028"/>
      <c r="DE120" s="1028"/>
      <c r="DF120" s="1029"/>
      <c r="DG120" s="943">
        <v>183974</v>
      </c>
      <c r="DH120" s="944"/>
      <c r="DI120" s="944"/>
      <c r="DJ120" s="944"/>
      <c r="DK120" s="944"/>
      <c r="DL120" s="944">
        <v>182678</v>
      </c>
      <c r="DM120" s="944"/>
      <c r="DN120" s="944"/>
      <c r="DO120" s="944"/>
      <c r="DP120" s="944"/>
      <c r="DQ120" s="944">
        <v>187576</v>
      </c>
      <c r="DR120" s="944"/>
      <c r="DS120" s="944"/>
      <c r="DT120" s="944"/>
      <c r="DU120" s="944"/>
      <c r="DV120" s="945">
        <v>26.1</v>
      </c>
      <c r="DW120" s="945"/>
      <c r="DX120" s="945"/>
      <c r="DY120" s="945"/>
      <c r="DZ120" s="946"/>
    </row>
    <row r="121" spans="1:130" s="224" customFormat="1" ht="26.25" customHeight="1" x14ac:dyDescent="0.2">
      <c r="A121" s="1070"/>
      <c r="B121" s="962"/>
      <c r="C121" s="987" t="s">
        <v>449</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124</v>
      </c>
      <c r="AB121" s="972"/>
      <c r="AC121" s="972"/>
      <c r="AD121" s="972"/>
      <c r="AE121" s="973"/>
      <c r="AF121" s="974" t="s">
        <v>124</v>
      </c>
      <c r="AG121" s="972"/>
      <c r="AH121" s="972"/>
      <c r="AI121" s="972"/>
      <c r="AJ121" s="973"/>
      <c r="AK121" s="974" t="s">
        <v>124</v>
      </c>
      <c r="AL121" s="972"/>
      <c r="AM121" s="972"/>
      <c r="AN121" s="972"/>
      <c r="AO121" s="973"/>
      <c r="AP121" s="975" t="s">
        <v>124</v>
      </c>
      <c r="AQ121" s="976"/>
      <c r="AR121" s="976"/>
      <c r="AS121" s="976"/>
      <c r="AT121" s="977"/>
      <c r="AU121" s="1007"/>
      <c r="AV121" s="1008"/>
      <c r="AW121" s="1008"/>
      <c r="AX121" s="1008"/>
      <c r="AY121" s="1009"/>
      <c r="AZ121" s="935" t="s">
        <v>450</v>
      </c>
      <c r="BA121" s="936"/>
      <c r="BB121" s="936"/>
      <c r="BC121" s="936"/>
      <c r="BD121" s="936"/>
      <c r="BE121" s="936"/>
      <c r="BF121" s="936"/>
      <c r="BG121" s="936"/>
      <c r="BH121" s="936"/>
      <c r="BI121" s="936"/>
      <c r="BJ121" s="936"/>
      <c r="BK121" s="936"/>
      <c r="BL121" s="936"/>
      <c r="BM121" s="936"/>
      <c r="BN121" s="936"/>
      <c r="BO121" s="936"/>
      <c r="BP121" s="937"/>
      <c r="BQ121" s="938" t="s">
        <v>124</v>
      </c>
      <c r="BR121" s="939"/>
      <c r="BS121" s="939"/>
      <c r="BT121" s="939"/>
      <c r="BU121" s="939"/>
      <c r="BV121" s="939" t="s">
        <v>124</v>
      </c>
      <c r="BW121" s="939"/>
      <c r="BX121" s="939"/>
      <c r="BY121" s="939"/>
      <c r="BZ121" s="939"/>
      <c r="CA121" s="939" t="s">
        <v>124</v>
      </c>
      <c r="CB121" s="939"/>
      <c r="CC121" s="939"/>
      <c r="CD121" s="939"/>
      <c r="CE121" s="939"/>
      <c r="CF121" s="933" t="s">
        <v>124</v>
      </c>
      <c r="CG121" s="934"/>
      <c r="CH121" s="934"/>
      <c r="CI121" s="934"/>
      <c r="CJ121" s="934"/>
      <c r="CK121" s="1022"/>
      <c r="CL121" s="1023"/>
      <c r="CM121" s="1023"/>
      <c r="CN121" s="1023"/>
      <c r="CO121" s="1024"/>
      <c r="CP121" s="1032" t="s">
        <v>397</v>
      </c>
      <c r="CQ121" s="1033"/>
      <c r="CR121" s="1033"/>
      <c r="CS121" s="1033"/>
      <c r="CT121" s="1033"/>
      <c r="CU121" s="1033"/>
      <c r="CV121" s="1033"/>
      <c r="CW121" s="1033"/>
      <c r="CX121" s="1033"/>
      <c r="CY121" s="1033"/>
      <c r="CZ121" s="1033"/>
      <c r="DA121" s="1033"/>
      <c r="DB121" s="1033"/>
      <c r="DC121" s="1033"/>
      <c r="DD121" s="1033"/>
      <c r="DE121" s="1033"/>
      <c r="DF121" s="1034"/>
      <c r="DG121" s="938" t="s">
        <v>124</v>
      </c>
      <c r="DH121" s="939"/>
      <c r="DI121" s="939"/>
      <c r="DJ121" s="939"/>
      <c r="DK121" s="939"/>
      <c r="DL121" s="939" t="s">
        <v>124</v>
      </c>
      <c r="DM121" s="939"/>
      <c r="DN121" s="939"/>
      <c r="DO121" s="939"/>
      <c r="DP121" s="939"/>
      <c r="DQ121" s="939" t="s">
        <v>124</v>
      </c>
      <c r="DR121" s="939"/>
      <c r="DS121" s="939"/>
      <c r="DT121" s="939"/>
      <c r="DU121" s="939"/>
      <c r="DV121" s="940" t="s">
        <v>124</v>
      </c>
      <c r="DW121" s="940"/>
      <c r="DX121" s="940"/>
      <c r="DY121" s="940"/>
      <c r="DZ121" s="941"/>
    </row>
    <row r="122" spans="1:130" s="224" customFormat="1" ht="26.25" customHeight="1" x14ac:dyDescent="0.2">
      <c r="A122" s="1070"/>
      <c r="B122" s="962"/>
      <c r="C122" s="935" t="s">
        <v>432</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124</v>
      </c>
      <c r="AB122" s="972"/>
      <c r="AC122" s="972"/>
      <c r="AD122" s="972"/>
      <c r="AE122" s="973"/>
      <c r="AF122" s="974" t="s">
        <v>124</v>
      </c>
      <c r="AG122" s="972"/>
      <c r="AH122" s="972"/>
      <c r="AI122" s="972"/>
      <c r="AJ122" s="973"/>
      <c r="AK122" s="974" t="s">
        <v>124</v>
      </c>
      <c r="AL122" s="972"/>
      <c r="AM122" s="972"/>
      <c r="AN122" s="972"/>
      <c r="AO122" s="973"/>
      <c r="AP122" s="975" t="s">
        <v>124</v>
      </c>
      <c r="AQ122" s="976"/>
      <c r="AR122" s="976"/>
      <c r="AS122" s="976"/>
      <c r="AT122" s="977"/>
      <c r="AU122" s="1007"/>
      <c r="AV122" s="1008"/>
      <c r="AW122" s="1008"/>
      <c r="AX122" s="1008"/>
      <c r="AY122" s="1009"/>
      <c r="AZ122" s="986" t="s">
        <v>451</v>
      </c>
      <c r="BA122" s="978"/>
      <c r="BB122" s="978"/>
      <c r="BC122" s="978"/>
      <c r="BD122" s="978"/>
      <c r="BE122" s="978"/>
      <c r="BF122" s="978"/>
      <c r="BG122" s="978"/>
      <c r="BH122" s="978"/>
      <c r="BI122" s="978"/>
      <c r="BJ122" s="978"/>
      <c r="BK122" s="978"/>
      <c r="BL122" s="978"/>
      <c r="BM122" s="978"/>
      <c r="BN122" s="978"/>
      <c r="BO122" s="978"/>
      <c r="BP122" s="979"/>
      <c r="BQ122" s="1012">
        <v>1599674</v>
      </c>
      <c r="BR122" s="1013"/>
      <c r="BS122" s="1013"/>
      <c r="BT122" s="1013"/>
      <c r="BU122" s="1013"/>
      <c r="BV122" s="1013">
        <v>1490235</v>
      </c>
      <c r="BW122" s="1013"/>
      <c r="BX122" s="1013"/>
      <c r="BY122" s="1013"/>
      <c r="BZ122" s="1013"/>
      <c r="CA122" s="1013">
        <v>1422891</v>
      </c>
      <c r="CB122" s="1013"/>
      <c r="CC122" s="1013"/>
      <c r="CD122" s="1013"/>
      <c r="CE122" s="1013"/>
      <c r="CF122" s="1030">
        <v>197.9</v>
      </c>
      <c r="CG122" s="1031"/>
      <c r="CH122" s="1031"/>
      <c r="CI122" s="1031"/>
      <c r="CJ122" s="1031"/>
      <c r="CK122" s="1022"/>
      <c r="CL122" s="1023"/>
      <c r="CM122" s="1023"/>
      <c r="CN122" s="1023"/>
      <c r="CO122" s="1024"/>
      <c r="CP122" s="1032" t="s">
        <v>452</v>
      </c>
      <c r="CQ122" s="1033"/>
      <c r="CR122" s="1033"/>
      <c r="CS122" s="1033"/>
      <c r="CT122" s="1033"/>
      <c r="CU122" s="1033"/>
      <c r="CV122" s="1033"/>
      <c r="CW122" s="1033"/>
      <c r="CX122" s="1033"/>
      <c r="CY122" s="1033"/>
      <c r="CZ122" s="1033"/>
      <c r="DA122" s="1033"/>
      <c r="DB122" s="1033"/>
      <c r="DC122" s="1033"/>
      <c r="DD122" s="1033"/>
      <c r="DE122" s="1033"/>
      <c r="DF122" s="1034"/>
      <c r="DG122" s="938" t="s">
        <v>124</v>
      </c>
      <c r="DH122" s="939"/>
      <c r="DI122" s="939"/>
      <c r="DJ122" s="939"/>
      <c r="DK122" s="939"/>
      <c r="DL122" s="939" t="s">
        <v>124</v>
      </c>
      <c r="DM122" s="939"/>
      <c r="DN122" s="939"/>
      <c r="DO122" s="939"/>
      <c r="DP122" s="939"/>
      <c r="DQ122" s="939" t="s">
        <v>124</v>
      </c>
      <c r="DR122" s="939"/>
      <c r="DS122" s="939"/>
      <c r="DT122" s="939"/>
      <c r="DU122" s="939"/>
      <c r="DV122" s="940" t="s">
        <v>124</v>
      </c>
      <c r="DW122" s="940"/>
      <c r="DX122" s="940"/>
      <c r="DY122" s="940"/>
      <c r="DZ122" s="941"/>
    </row>
    <row r="123" spans="1:130" s="224" customFormat="1" ht="26.25" customHeight="1" x14ac:dyDescent="0.2">
      <c r="A123" s="1070"/>
      <c r="B123" s="962"/>
      <c r="C123" s="935" t="s">
        <v>438</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124</v>
      </c>
      <c r="AB123" s="972"/>
      <c r="AC123" s="972"/>
      <c r="AD123" s="972"/>
      <c r="AE123" s="973"/>
      <c r="AF123" s="974" t="s">
        <v>124</v>
      </c>
      <c r="AG123" s="972"/>
      <c r="AH123" s="972"/>
      <c r="AI123" s="972"/>
      <c r="AJ123" s="973"/>
      <c r="AK123" s="974" t="s">
        <v>124</v>
      </c>
      <c r="AL123" s="972"/>
      <c r="AM123" s="972"/>
      <c r="AN123" s="972"/>
      <c r="AO123" s="973"/>
      <c r="AP123" s="975" t="s">
        <v>124</v>
      </c>
      <c r="AQ123" s="976"/>
      <c r="AR123" s="976"/>
      <c r="AS123" s="976"/>
      <c r="AT123" s="977"/>
      <c r="AU123" s="1010"/>
      <c r="AV123" s="1011"/>
      <c r="AW123" s="1011"/>
      <c r="AX123" s="1011"/>
      <c r="AY123" s="1011"/>
      <c r="AZ123" s="247" t="s">
        <v>179</v>
      </c>
      <c r="BA123" s="247"/>
      <c r="BB123" s="247"/>
      <c r="BC123" s="247"/>
      <c r="BD123" s="247"/>
      <c r="BE123" s="247"/>
      <c r="BF123" s="247"/>
      <c r="BG123" s="247"/>
      <c r="BH123" s="247"/>
      <c r="BI123" s="247"/>
      <c r="BJ123" s="247"/>
      <c r="BK123" s="247"/>
      <c r="BL123" s="247"/>
      <c r="BM123" s="247"/>
      <c r="BN123" s="247"/>
      <c r="BO123" s="990" t="s">
        <v>453</v>
      </c>
      <c r="BP123" s="1018"/>
      <c r="BQ123" s="1076">
        <v>2396343</v>
      </c>
      <c r="BR123" s="1077"/>
      <c r="BS123" s="1077"/>
      <c r="BT123" s="1077"/>
      <c r="BU123" s="1077"/>
      <c r="BV123" s="1077">
        <v>2293888</v>
      </c>
      <c r="BW123" s="1077"/>
      <c r="BX123" s="1077"/>
      <c r="BY123" s="1077"/>
      <c r="BZ123" s="1077"/>
      <c r="CA123" s="1077">
        <v>2343551</v>
      </c>
      <c r="CB123" s="1077"/>
      <c r="CC123" s="1077"/>
      <c r="CD123" s="1077"/>
      <c r="CE123" s="1077"/>
      <c r="CF123" s="1014"/>
      <c r="CG123" s="1015"/>
      <c r="CH123" s="1015"/>
      <c r="CI123" s="1015"/>
      <c r="CJ123" s="1016"/>
      <c r="CK123" s="1022"/>
      <c r="CL123" s="1023"/>
      <c r="CM123" s="1023"/>
      <c r="CN123" s="1023"/>
      <c r="CO123" s="1024"/>
      <c r="CP123" s="1032"/>
      <c r="CQ123" s="1033"/>
      <c r="CR123" s="1033"/>
      <c r="CS123" s="1033"/>
      <c r="CT123" s="1033"/>
      <c r="CU123" s="1033"/>
      <c r="CV123" s="1033"/>
      <c r="CW123" s="1033"/>
      <c r="CX123" s="1033"/>
      <c r="CY123" s="1033"/>
      <c r="CZ123" s="1033"/>
      <c r="DA123" s="1033"/>
      <c r="DB123" s="1033"/>
      <c r="DC123" s="1033"/>
      <c r="DD123" s="1033"/>
      <c r="DE123" s="1033"/>
      <c r="DF123" s="1034"/>
      <c r="DG123" s="971"/>
      <c r="DH123" s="972"/>
      <c r="DI123" s="972"/>
      <c r="DJ123" s="972"/>
      <c r="DK123" s="973"/>
      <c r="DL123" s="974"/>
      <c r="DM123" s="972"/>
      <c r="DN123" s="972"/>
      <c r="DO123" s="972"/>
      <c r="DP123" s="973"/>
      <c r="DQ123" s="974"/>
      <c r="DR123" s="972"/>
      <c r="DS123" s="972"/>
      <c r="DT123" s="972"/>
      <c r="DU123" s="973"/>
      <c r="DV123" s="975"/>
      <c r="DW123" s="976"/>
      <c r="DX123" s="976"/>
      <c r="DY123" s="976"/>
      <c r="DZ123" s="977"/>
    </row>
    <row r="124" spans="1:130" s="224" customFormat="1" ht="26.25" customHeight="1" thickBot="1" x14ac:dyDescent="0.25">
      <c r="A124" s="1070"/>
      <c r="B124" s="962"/>
      <c r="C124" s="935" t="s">
        <v>441</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124</v>
      </c>
      <c r="AB124" s="972"/>
      <c r="AC124" s="972"/>
      <c r="AD124" s="972"/>
      <c r="AE124" s="973"/>
      <c r="AF124" s="974" t="s">
        <v>124</v>
      </c>
      <c r="AG124" s="972"/>
      <c r="AH124" s="972"/>
      <c r="AI124" s="972"/>
      <c r="AJ124" s="973"/>
      <c r="AK124" s="974" t="s">
        <v>124</v>
      </c>
      <c r="AL124" s="972"/>
      <c r="AM124" s="972"/>
      <c r="AN124" s="972"/>
      <c r="AO124" s="973"/>
      <c r="AP124" s="975" t="s">
        <v>124</v>
      </c>
      <c r="AQ124" s="976"/>
      <c r="AR124" s="976"/>
      <c r="AS124" s="976"/>
      <c r="AT124" s="977"/>
      <c r="AU124" s="1072" t="s">
        <v>454</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6</v>
      </c>
      <c r="BR124" s="1040"/>
      <c r="BS124" s="1040"/>
      <c r="BT124" s="1040"/>
      <c r="BU124" s="1040"/>
      <c r="BV124" s="1040" t="s">
        <v>124</v>
      </c>
      <c r="BW124" s="1040"/>
      <c r="BX124" s="1040"/>
      <c r="BY124" s="1040"/>
      <c r="BZ124" s="1040"/>
      <c r="CA124" s="1040" t="s">
        <v>124</v>
      </c>
      <c r="CB124" s="1040"/>
      <c r="CC124" s="1040"/>
      <c r="CD124" s="1040"/>
      <c r="CE124" s="1040"/>
      <c r="CF124" s="1041"/>
      <c r="CG124" s="1042"/>
      <c r="CH124" s="1042"/>
      <c r="CI124" s="1042"/>
      <c r="CJ124" s="1043"/>
      <c r="CK124" s="1025"/>
      <c r="CL124" s="1025"/>
      <c r="CM124" s="1025"/>
      <c r="CN124" s="1025"/>
      <c r="CO124" s="1026"/>
      <c r="CP124" s="1032" t="s">
        <v>455</v>
      </c>
      <c r="CQ124" s="1033"/>
      <c r="CR124" s="1033"/>
      <c r="CS124" s="1033"/>
      <c r="CT124" s="1033"/>
      <c r="CU124" s="1033"/>
      <c r="CV124" s="1033"/>
      <c r="CW124" s="1033"/>
      <c r="CX124" s="1033"/>
      <c r="CY124" s="1033"/>
      <c r="CZ124" s="1033"/>
      <c r="DA124" s="1033"/>
      <c r="DB124" s="1033"/>
      <c r="DC124" s="1033"/>
      <c r="DD124" s="1033"/>
      <c r="DE124" s="1033"/>
      <c r="DF124" s="1034"/>
      <c r="DG124" s="1017" t="s">
        <v>124</v>
      </c>
      <c r="DH124" s="999"/>
      <c r="DI124" s="999"/>
      <c r="DJ124" s="999"/>
      <c r="DK124" s="1000"/>
      <c r="DL124" s="998" t="s">
        <v>124</v>
      </c>
      <c r="DM124" s="999"/>
      <c r="DN124" s="999"/>
      <c r="DO124" s="999"/>
      <c r="DP124" s="1000"/>
      <c r="DQ124" s="998" t="s">
        <v>124</v>
      </c>
      <c r="DR124" s="999"/>
      <c r="DS124" s="999"/>
      <c r="DT124" s="999"/>
      <c r="DU124" s="1000"/>
      <c r="DV124" s="1001" t="s">
        <v>124</v>
      </c>
      <c r="DW124" s="1002"/>
      <c r="DX124" s="1002"/>
      <c r="DY124" s="1002"/>
      <c r="DZ124" s="1003"/>
    </row>
    <row r="125" spans="1:130" s="224" customFormat="1" ht="26.25" customHeight="1" x14ac:dyDescent="0.2">
      <c r="A125" s="1070"/>
      <c r="B125" s="962"/>
      <c r="C125" s="935" t="s">
        <v>443</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124</v>
      </c>
      <c r="AB125" s="972"/>
      <c r="AC125" s="972"/>
      <c r="AD125" s="972"/>
      <c r="AE125" s="973"/>
      <c r="AF125" s="974" t="s">
        <v>124</v>
      </c>
      <c r="AG125" s="972"/>
      <c r="AH125" s="972"/>
      <c r="AI125" s="972"/>
      <c r="AJ125" s="973"/>
      <c r="AK125" s="974" t="s">
        <v>124</v>
      </c>
      <c r="AL125" s="972"/>
      <c r="AM125" s="972"/>
      <c r="AN125" s="972"/>
      <c r="AO125" s="973"/>
      <c r="AP125" s="975" t="s">
        <v>124</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456</v>
      </c>
      <c r="CL125" s="1020"/>
      <c r="CM125" s="1020"/>
      <c r="CN125" s="1020"/>
      <c r="CO125" s="1021"/>
      <c r="CP125" s="942" t="s">
        <v>457</v>
      </c>
      <c r="CQ125" s="910"/>
      <c r="CR125" s="910"/>
      <c r="CS125" s="910"/>
      <c r="CT125" s="910"/>
      <c r="CU125" s="910"/>
      <c r="CV125" s="910"/>
      <c r="CW125" s="910"/>
      <c r="CX125" s="910"/>
      <c r="CY125" s="910"/>
      <c r="CZ125" s="910"/>
      <c r="DA125" s="910"/>
      <c r="DB125" s="910"/>
      <c r="DC125" s="910"/>
      <c r="DD125" s="910"/>
      <c r="DE125" s="910"/>
      <c r="DF125" s="911"/>
      <c r="DG125" s="943" t="s">
        <v>124</v>
      </c>
      <c r="DH125" s="944"/>
      <c r="DI125" s="944"/>
      <c r="DJ125" s="944"/>
      <c r="DK125" s="944"/>
      <c r="DL125" s="944" t="s">
        <v>124</v>
      </c>
      <c r="DM125" s="944"/>
      <c r="DN125" s="944"/>
      <c r="DO125" s="944"/>
      <c r="DP125" s="944"/>
      <c r="DQ125" s="944" t="s">
        <v>124</v>
      </c>
      <c r="DR125" s="944"/>
      <c r="DS125" s="944"/>
      <c r="DT125" s="944"/>
      <c r="DU125" s="944"/>
      <c r="DV125" s="945" t="s">
        <v>124</v>
      </c>
      <c r="DW125" s="945"/>
      <c r="DX125" s="945"/>
      <c r="DY125" s="945"/>
      <c r="DZ125" s="946"/>
    </row>
    <row r="126" spans="1:130" s="224" customFormat="1" ht="26.25" customHeight="1" thickBot="1" x14ac:dyDescent="0.25">
      <c r="A126" s="1070"/>
      <c r="B126" s="962"/>
      <c r="C126" s="935" t="s">
        <v>445</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124</v>
      </c>
      <c r="AB126" s="972"/>
      <c r="AC126" s="972"/>
      <c r="AD126" s="972"/>
      <c r="AE126" s="973"/>
      <c r="AF126" s="974" t="s">
        <v>124</v>
      </c>
      <c r="AG126" s="972"/>
      <c r="AH126" s="972"/>
      <c r="AI126" s="972"/>
      <c r="AJ126" s="973"/>
      <c r="AK126" s="974" t="s">
        <v>124</v>
      </c>
      <c r="AL126" s="972"/>
      <c r="AM126" s="972"/>
      <c r="AN126" s="972"/>
      <c r="AO126" s="973"/>
      <c r="AP126" s="975" t="s">
        <v>124</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458</v>
      </c>
      <c r="CQ126" s="936"/>
      <c r="CR126" s="936"/>
      <c r="CS126" s="936"/>
      <c r="CT126" s="936"/>
      <c r="CU126" s="936"/>
      <c r="CV126" s="936"/>
      <c r="CW126" s="936"/>
      <c r="CX126" s="936"/>
      <c r="CY126" s="936"/>
      <c r="CZ126" s="936"/>
      <c r="DA126" s="936"/>
      <c r="DB126" s="936"/>
      <c r="DC126" s="936"/>
      <c r="DD126" s="936"/>
      <c r="DE126" s="936"/>
      <c r="DF126" s="937"/>
      <c r="DG126" s="938" t="s">
        <v>124</v>
      </c>
      <c r="DH126" s="939"/>
      <c r="DI126" s="939"/>
      <c r="DJ126" s="939"/>
      <c r="DK126" s="939"/>
      <c r="DL126" s="939" t="s">
        <v>124</v>
      </c>
      <c r="DM126" s="939"/>
      <c r="DN126" s="939"/>
      <c r="DO126" s="939"/>
      <c r="DP126" s="939"/>
      <c r="DQ126" s="939" t="s">
        <v>124</v>
      </c>
      <c r="DR126" s="939"/>
      <c r="DS126" s="939"/>
      <c r="DT126" s="939"/>
      <c r="DU126" s="939"/>
      <c r="DV126" s="940" t="s">
        <v>124</v>
      </c>
      <c r="DW126" s="940"/>
      <c r="DX126" s="940"/>
      <c r="DY126" s="940"/>
      <c r="DZ126" s="941"/>
    </row>
    <row r="127" spans="1:130" s="224" customFormat="1" ht="26.25" customHeight="1" x14ac:dyDescent="0.2">
      <c r="A127" s="1071"/>
      <c r="B127" s="964"/>
      <c r="C127" s="986" t="s">
        <v>459</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124</v>
      </c>
      <c r="AB127" s="972"/>
      <c r="AC127" s="972"/>
      <c r="AD127" s="972"/>
      <c r="AE127" s="973"/>
      <c r="AF127" s="974" t="s">
        <v>124</v>
      </c>
      <c r="AG127" s="972"/>
      <c r="AH127" s="972"/>
      <c r="AI127" s="972"/>
      <c r="AJ127" s="973"/>
      <c r="AK127" s="974" t="s">
        <v>124</v>
      </c>
      <c r="AL127" s="972"/>
      <c r="AM127" s="972"/>
      <c r="AN127" s="972"/>
      <c r="AO127" s="973"/>
      <c r="AP127" s="975" t="s">
        <v>124</v>
      </c>
      <c r="AQ127" s="976"/>
      <c r="AR127" s="976"/>
      <c r="AS127" s="976"/>
      <c r="AT127" s="977"/>
      <c r="AU127" s="226"/>
      <c r="AV127" s="226"/>
      <c r="AW127" s="226"/>
      <c r="AX127" s="1044" t="s">
        <v>460</v>
      </c>
      <c r="AY127" s="1045"/>
      <c r="AZ127" s="1045"/>
      <c r="BA127" s="1045"/>
      <c r="BB127" s="1045"/>
      <c r="BC127" s="1045"/>
      <c r="BD127" s="1045"/>
      <c r="BE127" s="1046"/>
      <c r="BF127" s="1047" t="s">
        <v>461</v>
      </c>
      <c r="BG127" s="1045"/>
      <c r="BH127" s="1045"/>
      <c r="BI127" s="1045"/>
      <c r="BJ127" s="1045"/>
      <c r="BK127" s="1045"/>
      <c r="BL127" s="1046"/>
      <c r="BM127" s="1047" t="s">
        <v>462</v>
      </c>
      <c r="BN127" s="1045"/>
      <c r="BO127" s="1045"/>
      <c r="BP127" s="1045"/>
      <c r="BQ127" s="1045"/>
      <c r="BR127" s="1045"/>
      <c r="BS127" s="1046"/>
      <c r="BT127" s="1047" t="s">
        <v>463</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464</v>
      </c>
      <c r="CQ127" s="936"/>
      <c r="CR127" s="936"/>
      <c r="CS127" s="936"/>
      <c r="CT127" s="936"/>
      <c r="CU127" s="936"/>
      <c r="CV127" s="936"/>
      <c r="CW127" s="936"/>
      <c r="CX127" s="936"/>
      <c r="CY127" s="936"/>
      <c r="CZ127" s="936"/>
      <c r="DA127" s="936"/>
      <c r="DB127" s="936"/>
      <c r="DC127" s="936"/>
      <c r="DD127" s="936"/>
      <c r="DE127" s="936"/>
      <c r="DF127" s="937"/>
      <c r="DG127" s="938" t="s">
        <v>124</v>
      </c>
      <c r="DH127" s="939"/>
      <c r="DI127" s="939"/>
      <c r="DJ127" s="939"/>
      <c r="DK127" s="939"/>
      <c r="DL127" s="939" t="s">
        <v>124</v>
      </c>
      <c r="DM127" s="939"/>
      <c r="DN127" s="939"/>
      <c r="DO127" s="939"/>
      <c r="DP127" s="939"/>
      <c r="DQ127" s="939" t="s">
        <v>124</v>
      </c>
      <c r="DR127" s="939"/>
      <c r="DS127" s="939"/>
      <c r="DT127" s="939"/>
      <c r="DU127" s="939"/>
      <c r="DV127" s="940" t="s">
        <v>124</v>
      </c>
      <c r="DW127" s="940"/>
      <c r="DX127" s="940"/>
      <c r="DY127" s="940"/>
      <c r="DZ127" s="941"/>
    </row>
    <row r="128" spans="1:130" s="224" customFormat="1" ht="26.25" customHeight="1" thickBot="1" x14ac:dyDescent="0.25">
      <c r="A128" s="1054" t="s">
        <v>465</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466</v>
      </c>
      <c r="X128" s="1056"/>
      <c r="Y128" s="1056"/>
      <c r="Z128" s="1057"/>
      <c r="AA128" s="1058">
        <v>4424</v>
      </c>
      <c r="AB128" s="1059"/>
      <c r="AC128" s="1059"/>
      <c r="AD128" s="1059"/>
      <c r="AE128" s="1060"/>
      <c r="AF128" s="1061">
        <v>1828</v>
      </c>
      <c r="AG128" s="1059"/>
      <c r="AH128" s="1059"/>
      <c r="AI128" s="1059"/>
      <c r="AJ128" s="1060"/>
      <c r="AK128" s="1061">
        <v>1422</v>
      </c>
      <c r="AL128" s="1059"/>
      <c r="AM128" s="1059"/>
      <c r="AN128" s="1059"/>
      <c r="AO128" s="1060"/>
      <c r="AP128" s="1062"/>
      <c r="AQ128" s="1063"/>
      <c r="AR128" s="1063"/>
      <c r="AS128" s="1063"/>
      <c r="AT128" s="1064"/>
      <c r="AU128" s="226"/>
      <c r="AV128" s="226"/>
      <c r="AW128" s="226"/>
      <c r="AX128" s="909" t="s">
        <v>467</v>
      </c>
      <c r="AY128" s="910"/>
      <c r="AZ128" s="910"/>
      <c r="BA128" s="910"/>
      <c r="BB128" s="910"/>
      <c r="BC128" s="910"/>
      <c r="BD128" s="910"/>
      <c r="BE128" s="911"/>
      <c r="BF128" s="1065" t="s">
        <v>124</v>
      </c>
      <c r="BG128" s="1066"/>
      <c r="BH128" s="1066"/>
      <c r="BI128" s="1066"/>
      <c r="BJ128" s="1066"/>
      <c r="BK128" s="1066"/>
      <c r="BL128" s="1067"/>
      <c r="BM128" s="1065">
        <v>15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468</v>
      </c>
      <c r="CQ128" s="739"/>
      <c r="CR128" s="739"/>
      <c r="CS128" s="739"/>
      <c r="CT128" s="739"/>
      <c r="CU128" s="739"/>
      <c r="CV128" s="739"/>
      <c r="CW128" s="739"/>
      <c r="CX128" s="739"/>
      <c r="CY128" s="739"/>
      <c r="CZ128" s="739"/>
      <c r="DA128" s="739"/>
      <c r="DB128" s="739"/>
      <c r="DC128" s="739"/>
      <c r="DD128" s="739"/>
      <c r="DE128" s="739"/>
      <c r="DF128" s="1049"/>
      <c r="DG128" s="1050" t="s">
        <v>124</v>
      </c>
      <c r="DH128" s="1051"/>
      <c r="DI128" s="1051"/>
      <c r="DJ128" s="1051"/>
      <c r="DK128" s="1051"/>
      <c r="DL128" s="1051" t="s">
        <v>124</v>
      </c>
      <c r="DM128" s="1051"/>
      <c r="DN128" s="1051"/>
      <c r="DO128" s="1051"/>
      <c r="DP128" s="1051"/>
      <c r="DQ128" s="1051" t="s">
        <v>124</v>
      </c>
      <c r="DR128" s="1051"/>
      <c r="DS128" s="1051"/>
      <c r="DT128" s="1051"/>
      <c r="DU128" s="1051"/>
      <c r="DV128" s="1052" t="s">
        <v>124</v>
      </c>
      <c r="DW128" s="1052"/>
      <c r="DX128" s="1052"/>
      <c r="DY128" s="1052"/>
      <c r="DZ128" s="1053"/>
    </row>
    <row r="129" spans="1:131" s="224" customFormat="1" ht="26.25" customHeight="1" x14ac:dyDescent="0.2">
      <c r="A129" s="947" t="s">
        <v>104</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469</v>
      </c>
      <c r="X129" s="1084"/>
      <c r="Y129" s="1084"/>
      <c r="Z129" s="1085"/>
      <c r="AA129" s="971">
        <v>907480</v>
      </c>
      <c r="AB129" s="972"/>
      <c r="AC129" s="972"/>
      <c r="AD129" s="972"/>
      <c r="AE129" s="973"/>
      <c r="AF129" s="974">
        <v>919806</v>
      </c>
      <c r="AG129" s="972"/>
      <c r="AH129" s="972"/>
      <c r="AI129" s="972"/>
      <c r="AJ129" s="973"/>
      <c r="AK129" s="974">
        <v>908577</v>
      </c>
      <c r="AL129" s="972"/>
      <c r="AM129" s="972"/>
      <c r="AN129" s="972"/>
      <c r="AO129" s="973"/>
      <c r="AP129" s="1086"/>
      <c r="AQ129" s="1087"/>
      <c r="AR129" s="1087"/>
      <c r="AS129" s="1087"/>
      <c r="AT129" s="1088"/>
      <c r="AU129" s="227"/>
      <c r="AV129" s="227"/>
      <c r="AW129" s="227"/>
      <c r="AX129" s="1078" t="s">
        <v>470</v>
      </c>
      <c r="AY129" s="936"/>
      <c r="AZ129" s="936"/>
      <c r="BA129" s="936"/>
      <c r="BB129" s="936"/>
      <c r="BC129" s="936"/>
      <c r="BD129" s="936"/>
      <c r="BE129" s="937"/>
      <c r="BF129" s="1079" t="s">
        <v>124</v>
      </c>
      <c r="BG129" s="1080"/>
      <c r="BH129" s="1080"/>
      <c r="BI129" s="1080"/>
      <c r="BJ129" s="1080"/>
      <c r="BK129" s="1080"/>
      <c r="BL129" s="1081"/>
      <c r="BM129" s="1079">
        <v>20</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471</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472</v>
      </c>
      <c r="X130" s="1084"/>
      <c r="Y130" s="1084"/>
      <c r="Z130" s="1085"/>
      <c r="AA130" s="971">
        <v>208801</v>
      </c>
      <c r="AB130" s="972"/>
      <c r="AC130" s="972"/>
      <c r="AD130" s="972"/>
      <c r="AE130" s="973"/>
      <c r="AF130" s="974">
        <v>207751</v>
      </c>
      <c r="AG130" s="972"/>
      <c r="AH130" s="972"/>
      <c r="AI130" s="972"/>
      <c r="AJ130" s="973"/>
      <c r="AK130" s="974">
        <v>189605</v>
      </c>
      <c r="AL130" s="972"/>
      <c r="AM130" s="972"/>
      <c r="AN130" s="972"/>
      <c r="AO130" s="973"/>
      <c r="AP130" s="1086"/>
      <c r="AQ130" s="1087"/>
      <c r="AR130" s="1087"/>
      <c r="AS130" s="1087"/>
      <c r="AT130" s="1088"/>
      <c r="AU130" s="227"/>
      <c r="AV130" s="227"/>
      <c r="AW130" s="227"/>
      <c r="AX130" s="1078" t="s">
        <v>473</v>
      </c>
      <c r="AY130" s="936"/>
      <c r="AZ130" s="936"/>
      <c r="BA130" s="936"/>
      <c r="BB130" s="936"/>
      <c r="BC130" s="936"/>
      <c r="BD130" s="936"/>
      <c r="BE130" s="937"/>
      <c r="BF130" s="1114">
        <v>10.5</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474</v>
      </c>
      <c r="X131" s="1121"/>
      <c r="Y131" s="1121"/>
      <c r="Z131" s="1122"/>
      <c r="AA131" s="1017">
        <v>698679</v>
      </c>
      <c r="AB131" s="999"/>
      <c r="AC131" s="999"/>
      <c r="AD131" s="999"/>
      <c r="AE131" s="1000"/>
      <c r="AF131" s="998">
        <v>712055</v>
      </c>
      <c r="AG131" s="999"/>
      <c r="AH131" s="999"/>
      <c r="AI131" s="999"/>
      <c r="AJ131" s="1000"/>
      <c r="AK131" s="998">
        <v>718972</v>
      </c>
      <c r="AL131" s="999"/>
      <c r="AM131" s="999"/>
      <c r="AN131" s="999"/>
      <c r="AO131" s="1000"/>
      <c r="AP131" s="1123"/>
      <c r="AQ131" s="1124"/>
      <c r="AR131" s="1124"/>
      <c r="AS131" s="1124"/>
      <c r="AT131" s="1125"/>
      <c r="AU131" s="227"/>
      <c r="AV131" s="227"/>
      <c r="AW131" s="227"/>
      <c r="AX131" s="1096" t="s">
        <v>475</v>
      </c>
      <c r="AY131" s="739"/>
      <c r="AZ131" s="739"/>
      <c r="BA131" s="739"/>
      <c r="BB131" s="739"/>
      <c r="BC131" s="739"/>
      <c r="BD131" s="739"/>
      <c r="BE131" s="1049"/>
      <c r="BF131" s="1097" t="s">
        <v>124</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476</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477</v>
      </c>
      <c r="W132" s="1107"/>
      <c r="X132" s="1107"/>
      <c r="Y132" s="1107"/>
      <c r="Z132" s="1108"/>
      <c r="AA132" s="1109">
        <v>10.84045749</v>
      </c>
      <c r="AB132" s="1110"/>
      <c r="AC132" s="1110"/>
      <c r="AD132" s="1110"/>
      <c r="AE132" s="1111"/>
      <c r="AF132" s="1112">
        <v>10.57067221</v>
      </c>
      <c r="AG132" s="1110"/>
      <c r="AH132" s="1110"/>
      <c r="AI132" s="1110"/>
      <c r="AJ132" s="1111"/>
      <c r="AK132" s="1112">
        <v>10.206934349999999</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478</v>
      </c>
      <c r="W133" s="1090"/>
      <c r="X133" s="1090"/>
      <c r="Y133" s="1090"/>
      <c r="Z133" s="1091"/>
      <c r="AA133" s="1092">
        <v>12.7</v>
      </c>
      <c r="AB133" s="1093"/>
      <c r="AC133" s="1093"/>
      <c r="AD133" s="1093"/>
      <c r="AE133" s="1094"/>
      <c r="AF133" s="1092">
        <v>11.2</v>
      </c>
      <c r="AG133" s="1093"/>
      <c r="AH133" s="1093"/>
      <c r="AI133" s="1093"/>
      <c r="AJ133" s="1094"/>
      <c r="AK133" s="1092">
        <v>10.5</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MBzFeNwGLYfY9V27WGsxfBcDWoA8h7txLUK9Ila0X4dZZ0r4JSWFhqB17AQg0fBFz3p6obaLho7fkT6iY0nfGg==" saltValue="w2K0if4ksed2slZ9jO52r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479</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klycc7K21R+vwQz7Eef+1hRS4002myekywg/Ez91wQ7BBVtaSC/1Ad8Z1YbtuMcXgoyNn9S7FB2qo8pO/KykTA==" saltValue="HsB7xYjzJIBZTfpSY9O9Qw=="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jK7ojwD8ThppGBdmfoLrL4pbMM3XBVhm6cy2Nge9ffipPrrESi8/jA8Un1D9mRAVD/C3GmYLLTUTa9Tk3MOAYQ==" saltValue="/CxVong0fl2V43A6kud+4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480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481</v>
      </c>
      <c r="AL6" s="260"/>
      <c r="AM6" s="260"/>
      <c r="AN6" s="260"/>
    </row>
    <row r="7" spans="1:46" ht="13.5" customHeight="1" x14ac:dyDescent="0.2">
      <c r="A7" s="259"/>
      <c r="AK7" s="262"/>
      <c r="AL7" s="263"/>
      <c r="AM7" s="263"/>
      <c r="AN7" s="264"/>
      <c r="AO7" s="1127" t="s">
        <v>482</v>
      </c>
      <c r="AP7" s="265"/>
      <c r="AQ7" s="266" t="s">
        <v>483</v>
      </c>
      <c r="AR7" s="267"/>
    </row>
    <row r="8" spans="1:46" ht="13.2" x14ac:dyDescent="0.2">
      <c r="A8" s="259"/>
      <c r="AK8" s="268"/>
      <c r="AL8" s="269"/>
      <c r="AM8" s="269"/>
      <c r="AN8" s="270"/>
      <c r="AO8" s="1128"/>
      <c r="AP8" s="271" t="s">
        <v>484</v>
      </c>
      <c r="AQ8" s="272" t="s">
        <v>485</v>
      </c>
      <c r="AR8" s="273" t="s">
        <v>486</v>
      </c>
    </row>
    <row r="9" spans="1:46" ht="13.2" x14ac:dyDescent="0.2">
      <c r="A9" s="259"/>
      <c r="AK9" s="1129" t="s">
        <v>487</v>
      </c>
      <c r="AL9" s="1130"/>
      <c r="AM9" s="1130"/>
      <c r="AN9" s="1131"/>
      <c r="AO9" s="274">
        <v>294068</v>
      </c>
      <c r="AP9" s="274">
        <v>880443</v>
      </c>
      <c r="AQ9" s="275">
        <v>273733</v>
      </c>
      <c r="AR9" s="276">
        <v>221.6</v>
      </c>
    </row>
    <row r="10" spans="1:46" ht="13.5" customHeight="1" x14ac:dyDescent="0.2">
      <c r="A10" s="259"/>
      <c r="AK10" s="1129" t="s">
        <v>488</v>
      </c>
      <c r="AL10" s="1130"/>
      <c r="AM10" s="1130"/>
      <c r="AN10" s="1131"/>
      <c r="AO10" s="277">
        <v>35758</v>
      </c>
      <c r="AP10" s="277">
        <v>107060</v>
      </c>
      <c r="AQ10" s="278">
        <v>30345</v>
      </c>
      <c r="AR10" s="279">
        <v>252.8</v>
      </c>
    </row>
    <row r="11" spans="1:46" ht="13.5" customHeight="1" x14ac:dyDescent="0.2">
      <c r="A11" s="259"/>
      <c r="AK11" s="1129" t="s">
        <v>489</v>
      </c>
      <c r="AL11" s="1130"/>
      <c r="AM11" s="1130"/>
      <c r="AN11" s="1131"/>
      <c r="AO11" s="277" t="s">
        <v>490</v>
      </c>
      <c r="AP11" s="277" t="s">
        <v>490</v>
      </c>
      <c r="AQ11" s="278">
        <v>4149</v>
      </c>
      <c r="AR11" s="279" t="s">
        <v>490</v>
      </c>
    </row>
    <row r="12" spans="1:46" ht="13.5" customHeight="1" x14ac:dyDescent="0.2">
      <c r="A12" s="259"/>
      <c r="AK12" s="1129" t="s">
        <v>491</v>
      </c>
      <c r="AL12" s="1130"/>
      <c r="AM12" s="1130"/>
      <c r="AN12" s="1131"/>
      <c r="AO12" s="277" t="s">
        <v>490</v>
      </c>
      <c r="AP12" s="277" t="s">
        <v>490</v>
      </c>
      <c r="AQ12" s="278" t="s">
        <v>490</v>
      </c>
      <c r="AR12" s="279" t="s">
        <v>490</v>
      </c>
    </row>
    <row r="13" spans="1:46" ht="13.5" customHeight="1" x14ac:dyDescent="0.2">
      <c r="A13" s="259"/>
      <c r="AK13" s="1129" t="s">
        <v>492</v>
      </c>
      <c r="AL13" s="1130"/>
      <c r="AM13" s="1130"/>
      <c r="AN13" s="1131"/>
      <c r="AO13" s="277">
        <v>36708</v>
      </c>
      <c r="AP13" s="277">
        <v>109904</v>
      </c>
      <c r="AQ13" s="278">
        <v>9494</v>
      </c>
      <c r="AR13" s="279">
        <v>1057.5999999999999</v>
      </c>
    </row>
    <row r="14" spans="1:46" ht="13.5" customHeight="1" x14ac:dyDescent="0.2">
      <c r="A14" s="259"/>
      <c r="AK14" s="1129" t="s">
        <v>493</v>
      </c>
      <c r="AL14" s="1130"/>
      <c r="AM14" s="1130"/>
      <c r="AN14" s="1131"/>
      <c r="AO14" s="277" t="s">
        <v>490</v>
      </c>
      <c r="AP14" s="277" t="s">
        <v>490</v>
      </c>
      <c r="AQ14" s="278">
        <v>5033</v>
      </c>
      <c r="AR14" s="279" t="s">
        <v>490</v>
      </c>
    </row>
    <row r="15" spans="1:46" ht="13.5" customHeight="1" x14ac:dyDescent="0.2">
      <c r="A15" s="259"/>
      <c r="AK15" s="1132" t="s">
        <v>494</v>
      </c>
      <c r="AL15" s="1133"/>
      <c r="AM15" s="1133"/>
      <c r="AN15" s="1134"/>
      <c r="AO15" s="277">
        <v>-23386</v>
      </c>
      <c r="AP15" s="277">
        <v>-70018</v>
      </c>
      <c r="AQ15" s="278">
        <v>-17000</v>
      </c>
      <c r="AR15" s="279">
        <v>311.89999999999998</v>
      </c>
    </row>
    <row r="16" spans="1:46" ht="13.2" x14ac:dyDescent="0.2">
      <c r="A16" s="259"/>
      <c r="AK16" s="1132" t="s">
        <v>179</v>
      </c>
      <c r="AL16" s="1133"/>
      <c r="AM16" s="1133"/>
      <c r="AN16" s="1134"/>
      <c r="AO16" s="277">
        <v>343148</v>
      </c>
      <c r="AP16" s="277">
        <v>1027389</v>
      </c>
      <c r="AQ16" s="278">
        <v>305754</v>
      </c>
      <c r="AR16" s="279">
        <v>236</v>
      </c>
    </row>
    <row r="17" spans="1:46" ht="13.2" x14ac:dyDescent="0.2">
      <c r="A17" s="259"/>
    </row>
    <row r="18" spans="1:46" ht="13.2" x14ac:dyDescent="0.2">
      <c r="A18" s="259"/>
      <c r="AQ18" s="280"/>
      <c r="AR18" s="280"/>
    </row>
    <row r="19" spans="1:46" ht="13.2" x14ac:dyDescent="0.2">
      <c r="A19" s="259"/>
      <c r="AK19" s="255" t="s">
        <v>495</v>
      </c>
    </row>
    <row r="20" spans="1:46" ht="13.2" x14ac:dyDescent="0.2">
      <c r="A20" s="259"/>
      <c r="AK20" s="281"/>
      <c r="AL20" s="282"/>
      <c r="AM20" s="282"/>
      <c r="AN20" s="283"/>
      <c r="AO20" s="284" t="s">
        <v>496</v>
      </c>
      <c r="AP20" s="285" t="s">
        <v>497</v>
      </c>
      <c r="AQ20" s="286" t="s">
        <v>498</v>
      </c>
      <c r="AR20" s="287"/>
    </row>
    <row r="21" spans="1:46" s="260" customFormat="1" ht="13.2" x14ac:dyDescent="0.2">
      <c r="A21" s="288"/>
      <c r="AK21" s="1135" t="s">
        <v>499</v>
      </c>
      <c r="AL21" s="1136"/>
      <c r="AM21" s="1136"/>
      <c r="AN21" s="1137"/>
      <c r="AO21" s="289">
        <v>77.84</v>
      </c>
      <c r="AP21" s="290">
        <v>26.54</v>
      </c>
      <c r="AQ21" s="291">
        <v>51.3</v>
      </c>
      <c r="AS21" s="292"/>
      <c r="AT21" s="288"/>
    </row>
    <row r="22" spans="1:46" s="260" customFormat="1" ht="13.2" x14ac:dyDescent="0.2">
      <c r="A22" s="288"/>
      <c r="AK22" s="1135" t="s">
        <v>500</v>
      </c>
      <c r="AL22" s="1136"/>
      <c r="AM22" s="1136"/>
      <c r="AN22" s="1137"/>
      <c r="AO22" s="293">
        <v>92.2</v>
      </c>
      <c r="AP22" s="294">
        <v>93.9</v>
      </c>
      <c r="AQ22" s="295">
        <v>-1.7</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6" t="s">
        <v>501</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2" x14ac:dyDescent="0.2">
      <c r="A27" s="300"/>
      <c r="AS27" s="255"/>
      <c r="AT27" s="255"/>
    </row>
    <row r="28" spans="1:46" ht="16.2" x14ac:dyDescent="0.2">
      <c r="A28" s="256" t="s">
        <v>502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503</v>
      </c>
      <c r="AL29" s="260"/>
      <c r="AM29" s="260"/>
      <c r="AN29" s="260"/>
      <c r="AS29" s="302"/>
    </row>
    <row r="30" spans="1:46" ht="13.5" customHeight="1" x14ac:dyDescent="0.2">
      <c r="A30" s="259"/>
      <c r="AK30" s="262"/>
      <c r="AL30" s="263"/>
      <c r="AM30" s="263"/>
      <c r="AN30" s="264"/>
      <c r="AO30" s="1127" t="s">
        <v>482</v>
      </c>
      <c r="AP30" s="265"/>
      <c r="AQ30" s="266" t="s">
        <v>483</v>
      </c>
      <c r="AR30" s="267"/>
    </row>
    <row r="31" spans="1:46" ht="13.2" x14ac:dyDescent="0.2">
      <c r="A31" s="259"/>
      <c r="AK31" s="268"/>
      <c r="AL31" s="269"/>
      <c r="AM31" s="269"/>
      <c r="AN31" s="270"/>
      <c r="AO31" s="1128"/>
      <c r="AP31" s="271" t="s">
        <v>484</v>
      </c>
      <c r="AQ31" s="272" t="s">
        <v>485</v>
      </c>
      <c r="AR31" s="273" t="s">
        <v>486</v>
      </c>
    </row>
    <row r="32" spans="1:46" ht="27" customHeight="1" x14ac:dyDescent="0.2">
      <c r="A32" s="259"/>
      <c r="AK32" s="1143" t="s">
        <v>504</v>
      </c>
      <c r="AL32" s="1144"/>
      <c r="AM32" s="1144"/>
      <c r="AN32" s="1145"/>
      <c r="AO32" s="303">
        <v>242874</v>
      </c>
      <c r="AP32" s="303">
        <v>727168</v>
      </c>
      <c r="AQ32" s="304">
        <v>170830</v>
      </c>
      <c r="AR32" s="305">
        <v>325.7</v>
      </c>
    </row>
    <row r="33" spans="1:46" ht="13.5" customHeight="1" x14ac:dyDescent="0.2">
      <c r="A33" s="259"/>
      <c r="AK33" s="1143" t="s">
        <v>505</v>
      </c>
      <c r="AL33" s="1144"/>
      <c r="AM33" s="1144"/>
      <c r="AN33" s="1145"/>
      <c r="AO33" s="303" t="s">
        <v>490</v>
      </c>
      <c r="AP33" s="303" t="s">
        <v>490</v>
      </c>
      <c r="AQ33" s="304" t="s">
        <v>490</v>
      </c>
      <c r="AR33" s="305" t="s">
        <v>490</v>
      </c>
    </row>
    <row r="34" spans="1:46" ht="27" customHeight="1" x14ac:dyDescent="0.2">
      <c r="A34" s="259"/>
      <c r="AK34" s="1143" t="s">
        <v>506</v>
      </c>
      <c r="AL34" s="1144"/>
      <c r="AM34" s="1144"/>
      <c r="AN34" s="1145"/>
      <c r="AO34" s="303" t="s">
        <v>490</v>
      </c>
      <c r="AP34" s="303" t="s">
        <v>490</v>
      </c>
      <c r="AQ34" s="304" t="s">
        <v>490</v>
      </c>
      <c r="AR34" s="305" t="s">
        <v>490</v>
      </c>
    </row>
    <row r="35" spans="1:46" ht="27" customHeight="1" x14ac:dyDescent="0.2">
      <c r="A35" s="259"/>
      <c r="AK35" s="1143" t="s">
        <v>507</v>
      </c>
      <c r="AL35" s="1144"/>
      <c r="AM35" s="1144"/>
      <c r="AN35" s="1145"/>
      <c r="AO35" s="303">
        <v>16560</v>
      </c>
      <c r="AP35" s="303">
        <v>49581</v>
      </c>
      <c r="AQ35" s="304">
        <v>32606</v>
      </c>
      <c r="AR35" s="305">
        <v>52.1</v>
      </c>
    </row>
    <row r="36" spans="1:46" ht="27" customHeight="1" x14ac:dyDescent="0.2">
      <c r="A36" s="259"/>
      <c r="AK36" s="1143" t="s">
        <v>508</v>
      </c>
      <c r="AL36" s="1144"/>
      <c r="AM36" s="1144"/>
      <c r="AN36" s="1145"/>
      <c r="AO36" s="303">
        <v>4978</v>
      </c>
      <c r="AP36" s="303">
        <v>14904</v>
      </c>
      <c r="AQ36" s="304">
        <v>4875</v>
      </c>
      <c r="AR36" s="305">
        <v>205.7</v>
      </c>
    </row>
    <row r="37" spans="1:46" ht="13.5" customHeight="1" x14ac:dyDescent="0.2">
      <c r="A37" s="259"/>
      <c r="AK37" s="1143" t="s">
        <v>509</v>
      </c>
      <c r="AL37" s="1144"/>
      <c r="AM37" s="1144"/>
      <c r="AN37" s="1145"/>
      <c r="AO37" s="303" t="s">
        <v>490</v>
      </c>
      <c r="AP37" s="303" t="s">
        <v>490</v>
      </c>
      <c r="AQ37" s="304">
        <v>993</v>
      </c>
      <c r="AR37" s="305" t="s">
        <v>490</v>
      </c>
    </row>
    <row r="38" spans="1:46" ht="27" customHeight="1" x14ac:dyDescent="0.2">
      <c r="A38" s="259"/>
      <c r="AK38" s="1146" t="s">
        <v>510</v>
      </c>
      <c r="AL38" s="1147"/>
      <c r="AM38" s="1147"/>
      <c r="AN38" s="1148"/>
      <c r="AO38" s="306" t="s">
        <v>490</v>
      </c>
      <c r="AP38" s="306" t="s">
        <v>490</v>
      </c>
      <c r="AQ38" s="307">
        <v>50</v>
      </c>
      <c r="AR38" s="295" t="s">
        <v>490</v>
      </c>
      <c r="AS38" s="302"/>
    </row>
    <row r="39" spans="1:46" ht="13.2" x14ac:dyDescent="0.2">
      <c r="A39" s="259"/>
      <c r="AK39" s="1146" t="s">
        <v>511</v>
      </c>
      <c r="AL39" s="1147"/>
      <c r="AM39" s="1147"/>
      <c r="AN39" s="1148"/>
      <c r="AO39" s="303">
        <v>-1422</v>
      </c>
      <c r="AP39" s="303">
        <v>-4257</v>
      </c>
      <c r="AQ39" s="304">
        <v>-6626</v>
      </c>
      <c r="AR39" s="305">
        <v>-35.799999999999997</v>
      </c>
      <c r="AS39" s="302"/>
    </row>
    <row r="40" spans="1:46" ht="27" customHeight="1" x14ac:dyDescent="0.2">
      <c r="A40" s="259"/>
      <c r="AK40" s="1143" t="s">
        <v>512</v>
      </c>
      <c r="AL40" s="1144"/>
      <c r="AM40" s="1144"/>
      <c r="AN40" s="1145"/>
      <c r="AO40" s="303">
        <v>-189605</v>
      </c>
      <c r="AP40" s="303">
        <v>-567680</v>
      </c>
      <c r="AQ40" s="304">
        <v>-145454</v>
      </c>
      <c r="AR40" s="305">
        <v>290.3</v>
      </c>
      <c r="AS40" s="302"/>
    </row>
    <row r="41" spans="1:46" ht="13.2" x14ac:dyDescent="0.2">
      <c r="A41" s="259"/>
      <c r="AK41" s="1149" t="s">
        <v>289</v>
      </c>
      <c r="AL41" s="1150"/>
      <c r="AM41" s="1150"/>
      <c r="AN41" s="1151"/>
      <c r="AO41" s="303">
        <v>73385</v>
      </c>
      <c r="AP41" s="303">
        <v>219716</v>
      </c>
      <c r="AQ41" s="304">
        <v>57274</v>
      </c>
      <c r="AR41" s="305">
        <v>283.60000000000002</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513</v>
      </c>
    </row>
    <row r="48" spans="1:46" ht="13.2" x14ac:dyDescent="0.2">
      <c r="A48" s="259"/>
      <c r="AK48" s="313" t="s">
        <v>514</v>
      </c>
      <c r="AL48" s="313"/>
      <c r="AM48" s="313"/>
      <c r="AN48" s="313"/>
      <c r="AO48" s="313"/>
      <c r="AP48" s="313"/>
      <c r="AQ48" s="314"/>
      <c r="AR48" s="313"/>
    </row>
    <row r="49" spans="1:44" ht="13.5" customHeight="1" x14ac:dyDescent="0.2">
      <c r="A49" s="259"/>
      <c r="AK49" s="315"/>
      <c r="AL49" s="316"/>
      <c r="AM49" s="1138" t="s">
        <v>482</v>
      </c>
      <c r="AN49" s="1140" t="s">
        <v>515</v>
      </c>
      <c r="AO49" s="1141"/>
      <c r="AP49" s="1141"/>
      <c r="AQ49" s="1141"/>
      <c r="AR49" s="1142"/>
    </row>
    <row r="50" spans="1:44" ht="13.2" x14ac:dyDescent="0.2">
      <c r="A50" s="259"/>
      <c r="AK50" s="317"/>
      <c r="AL50" s="318"/>
      <c r="AM50" s="1139"/>
      <c r="AN50" s="319" t="s">
        <v>516</v>
      </c>
      <c r="AO50" s="320" t="s">
        <v>517</v>
      </c>
      <c r="AP50" s="321" t="s">
        <v>518</v>
      </c>
      <c r="AQ50" s="322" t="s">
        <v>519</v>
      </c>
      <c r="AR50" s="323" t="s">
        <v>520</v>
      </c>
    </row>
    <row r="51" spans="1:44" ht="13.2" x14ac:dyDescent="0.2">
      <c r="A51" s="259"/>
      <c r="AK51" s="315" t="s">
        <v>521</v>
      </c>
      <c r="AL51" s="316"/>
      <c r="AM51" s="324">
        <v>216520</v>
      </c>
      <c r="AN51" s="325">
        <v>586775</v>
      </c>
      <c r="AO51" s="326">
        <v>-35.200000000000003</v>
      </c>
      <c r="AP51" s="327">
        <v>316937</v>
      </c>
      <c r="AQ51" s="328">
        <v>9.4</v>
      </c>
      <c r="AR51" s="329">
        <v>-44.6</v>
      </c>
    </row>
    <row r="52" spans="1:44" ht="13.2" x14ac:dyDescent="0.2">
      <c r="A52" s="259"/>
      <c r="AK52" s="330"/>
      <c r="AL52" s="331" t="s">
        <v>522</v>
      </c>
      <c r="AM52" s="332">
        <v>919</v>
      </c>
      <c r="AN52" s="333">
        <v>2491</v>
      </c>
      <c r="AO52" s="334">
        <v>-97.7</v>
      </c>
      <c r="AP52" s="335">
        <v>199150</v>
      </c>
      <c r="AQ52" s="336">
        <v>27.5</v>
      </c>
      <c r="AR52" s="337">
        <v>-125.2</v>
      </c>
    </row>
    <row r="53" spans="1:44" ht="13.2" x14ac:dyDescent="0.2">
      <c r="A53" s="259"/>
      <c r="AK53" s="315" t="s">
        <v>523</v>
      </c>
      <c r="AL53" s="316"/>
      <c r="AM53" s="324">
        <v>179916</v>
      </c>
      <c r="AN53" s="325">
        <v>506806</v>
      </c>
      <c r="AO53" s="326">
        <v>-13.6</v>
      </c>
      <c r="AP53" s="327">
        <v>332350</v>
      </c>
      <c r="AQ53" s="328">
        <v>4.9000000000000004</v>
      </c>
      <c r="AR53" s="329">
        <v>-18.5</v>
      </c>
    </row>
    <row r="54" spans="1:44" ht="13.2" x14ac:dyDescent="0.2">
      <c r="A54" s="259"/>
      <c r="AK54" s="330"/>
      <c r="AL54" s="331" t="s">
        <v>522</v>
      </c>
      <c r="AM54" s="332">
        <v>13032</v>
      </c>
      <c r="AN54" s="333">
        <v>36710</v>
      </c>
      <c r="AO54" s="334">
        <v>1373.7</v>
      </c>
      <c r="AP54" s="335">
        <v>200453</v>
      </c>
      <c r="AQ54" s="336">
        <v>0.7</v>
      </c>
      <c r="AR54" s="337">
        <v>1373</v>
      </c>
    </row>
    <row r="55" spans="1:44" ht="13.2" x14ac:dyDescent="0.2">
      <c r="A55" s="259"/>
      <c r="AK55" s="315" t="s">
        <v>524</v>
      </c>
      <c r="AL55" s="316"/>
      <c r="AM55" s="324">
        <v>268040</v>
      </c>
      <c r="AN55" s="325">
        <v>772450</v>
      </c>
      <c r="AO55" s="326">
        <v>52.4</v>
      </c>
      <c r="AP55" s="327">
        <v>362690</v>
      </c>
      <c r="AQ55" s="328">
        <v>9.1</v>
      </c>
      <c r="AR55" s="329">
        <v>43.3</v>
      </c>
    </row>
    <row r="56" spans="1:44" ht="13.2" x14ac:dyDescent="0.2">
      <c r="A56" s="259"/>
      <c r="AK56" s="330"/>
      <c r="AL56" s="331" t="s">
        <v>522</v>
      </c>
      <c r="AM56" s="332">
        <v>1036</v>
      </c>
      <c r="AN56" s="333">
        <v>2986</v>
      </c>
      <c r="AO56" s="334">
        <v>-91.9</v>
      </c>
      <c r="AP56" s="335">
        <v>172580</v>
      </c>
      <c r="AQ56" s="336">
        <v>-13.9</v>
      </c>
      <c r="AR56" s="337">
        <v>-78</v>
      </c>
    </row>
    <row r="57" spans="1:44" ht="13.2" x14ac:dyDescent="0.2">
      <c r="A57" s="259"/>
      <c r="AK57" s="315" t="s">
        <v>525</v>
      </c>
      <c r="AL57" s="316"/>
      <c r="AM57" s="324">
        <v>196543</v>
      </c>
      <c r="AN57" s="325">
        <v>584949</v>
      </c>
      <c r="AO57" s="326">
        <v>-24.3</v>
      </c>
      <c r="AP57" s="327">
        <v>296093</v>
      </c>
      <c r="AQ57" s="328">
        <v>-18.399999999999999</v>
      </c>
      <c r="AR57" s="329">
        <v>-5.9</v>
      </c>
    </row>
    <row r="58" spans="1:44" ht="13.2" x14ac:dyDescent="0.2">
      <c r="A58" s="259"/>
      <c r="AK58" s="330"/>
      <c r="AL58" s="331" t="s">
        <v>522</v>
      </c>
      <c r="AM58" s="332">
        <v>12229</v>
      </c>
      <c r="AN58" s="333">
        <v>36396</v>
      </c>
      <c r="AO58" s="334">
        <v>1118.9000000000001</v>
      </c>
      <c r="AP58" s="335">
        <v>140545</v>
      </c>
      <c r="AQ58" s="336">
        <v>-18.600000000000001</v>
      </c>
      <c r="AR58" s="337">
        <v>1137.5</v>
      </c>
    </row>
    <row r="59" spans="1:44" ht="13.2" x14ac:dyDescent="0.2">
      <c r="A59" s="259"/>
      <c r="AK59" s="315" t="s">
        <v>526</v>
      </c>
      <c r="AL59" s="316"/>
      <c r="AM59" s="324">
        <v>238365</v>
      </c>
      <c r="AN59" s="325">
        <v>713668</v>
      </c>
      <c r="AO59" s="326">
        <v>22</v>
      </c>
      <c r="AP59" s="327">
        <v>308655</v>
      </c>
      <c r="AQ59" s="328">
        <v>4.2</v>
      </c>
      <c r="AR59" s="329">
        <v>17.8</v>
      </c>
    </row>
    <row r="60" spans="1:44" ht="13.2" x14ac:dyDescent="0.2">
      <c r="A60" s="259"/>
      <c r="AK60" s="330"/>
      <c r="AL60" s="331" t="s">
        <v>522</v>
      </c>
      <c r="AM60" s="332">
        <v>128683</v>
      </c>
      <c r="AN60" s="333">
        <v>385278</v>
      </c>
      <c r="AO60" s="334">
        <v>958.6</v>
      </c>
      <c r="AP60" s="335">
        <v>169887</v>
      </c>
      <c r="AQ60" s="336">
        <v>20.9</v>
      </c>
      <c r="AR60" s="337">
        <v>937.7</v>
      </c>
    </row>
    <row r="61" spans="1:44" ht="13.2" x14ac:dyDescent="0.2">
      <c r="A61" s="259"/>
      <c r="AK61" s="315" t="s">
        <v>527</v>
      </c>
      <c r="AL61" s="338"/>
      <c r="AM61" s="324">
        <v>219877</v>
      </c>
      <c r="AN61" s="325">
        <v>632930</v>
      </c>
      <c r="AO61" s="326">
        <v>0.3</v>
      </c>
      <c r="AP61" s="327">
        <v>323345</v>
      </c>
      <c r="AQ61" s="339">
        <v>1.8</v>
      </c>
      <c r="AR61" s="329">
        <v>-1.5</v>
      </c>
    </row>
    <row r="62" spans="1:44" ht="13.2" x14ac:dyDescent="0.2">
      <c r="A62" s="259"/>
      <c r="AK62" s="330"/>
      <c r="AL62" s="331" t="s">
        <v>522</v>
      </c>
      <c r="AM62" s="332">
        <v>31180</v>
      </c>
      <c r="AN62" s="333">
        <v>92772</v>
      </c>
      <c r="AO62" s="334">
        <v>652.29999999999995</v>
      </c>
      <c r="AP62" s="335">
        <v>176523</v>
      </c>
      <c r="AQ62" s="336">
        <v>3.3</v>
      </c>
      <c r="AR62" s="337">
        <v>649</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3pYa3s/ZMo1q3PYu2O0nKnG5Kiudo7ngga7Y8O27kGLfFtjuOTjmDpVPU3RU2BOjDzdbgbi/b4wSr3NOuSyAMQ==" saltValue="5xMX4QpAy05Q87cy2+1UY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479</v>
      </c>
    </row>
    <row r="121" spans="125:125" ht="13.5" hidden="1" customHeight="1" x14ac:dyDescent="0.2">
      <c r="DU121" s="253"/>
    </row>
  </sheetData>
  <sheetProtection algorithmName="SHA-512" hashValue="rkXtBhbtpkJeYvwym5JPhb8xoEojllPGdO4T39hH7gLlS2pY8ptnUsBMxj4BSSDj6xEj53Cq6EdwXS6Jp0a0CQ==" saltValue="UVS8rYkplrZXt7rVVtZsV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479</v>
      </c>
    </row>
  </sheetData>
  <sheetProtection algorithmName="SHA-512" hashValue="xc0I4n1MnqKkyu6O9JMofTc3fdw/Sqg8KmNcEPTH957U1+W3zGJ0jTGD+qhLX6VzMwpgnbMvRTDgTTYkCEb5Og==" saltValue="DFPk0bhvN+tFp49qmsc0D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2">
      <c r="B47" s="10"/>
      <c r="C47" s="1152" t="s">
        <v>3</v>
      </c>
      <c r="D47" s="1152"/>
      <c r="E47" s="1153"/>
      <c r="F47" s="11">
        <v>95.13</v>
      </c>
      <c r="G47" s="12">
        <v>78.63</v>
      </c>
      <c r="H47" s="12">
        <v>69.62</v>
      </c>
      <c r="I47" s="12">
        <v>68.69</v>
      </c>
      <c r="J47" s="13">
        <v>82.41</v>
      </c>
    </row>
    <row r="48" spans="2:10" ht="57.75" customHeight="1" x14ac:dyDescent="0.2">
      <c r="B48" s="14"/>
      <c r="C48" s="1154" t="s">
        <v>4</v>
      </c>
      <c r="D48" s="1154"/>
      <c r="E48" s="1155"/>
      <c r="F48" s="15">
        <v>3.32</v>
      </c>
      <c r="G48" s="16">
        <v>3.5</v>
      </c>
      <c r="H48" s="16">
        <v>11.24</v>
      </c>
      <c r="I48" s="16">
        <v>21.86</v>
      </c>
      <c r="J48" s="17">
        <v>16.940000000000001</v>
      </c>
    </row>
    <row r="49" spans="2:10" ht="57.75" customHeight="1" thickBot="1" x14ac:dyDescent="0.25">
      <c r="B49" s="18"/>
      <c r="C49" s="1156" t="s">
        <v>5</v>
      </c>
      <c r="D49" s="1156"/>
      <c r="E49" s="1157"/>
      <c r="F49" s="19" t="s">
        <v>534</v>
      </c>
      <c r="G49" s="20" t="s">
        <v>535</v>
      </c>
      <c r="H49" s="20">
        <v>8.15</v>
      </c>
      <c r="I49" s="20">
        <v>10.77</v>
      </c>
      <c r="J49" s="21">
        <v>7.69</v>
      </c>
    </row>
    <row r="50" spans="2:10" ht="13.2" x14ac:dyDescent="0.2"/>
  </sheetData>
  <sheetProtection algorithmName="SHA-512" hashValue="FjTz6gwB6bK51yeKIQi20SKrfJUnTXwaQCCO9ESclia/hCUdz9D9WmdkFfvNs6m0ZzuQAflEKlSYA/qj09+mig==" saltValue="HM8fKkfPweA6ZMymAMGbt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森脇 優也</cp:lastModifiedBy>
  <cp:lastPrinted>2025-09-12T08:41:11Z</cp:lastPrinted>
  <dcterms:created xsi:type="dcterms:W3CDTF">2025-02-19T03:50:49Z</dcterms:created>
  <dcterms:modified xsi:type="dcterms:W3CDTF">2025-09-22T09:13:28Z</dcterms:modified>
  <cp:category/>
</cp:coreProperties>
</file>