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KRTJ005\Downloads\20250822【9月1２日(金)〆】令和５年度財政状況資料集の作成について（2回目・地方公会計関係）\提出\"/>
    </mc:Choice>
  </mc:AlternateContent>
  <xr:revisionPtr revIDLastSave="0" documentId="13_ncr:1_{254DA080-2952-45BD-9429-B65C2C26EE88}" xr6:coauthVersionLast="47" xr6:coauthVersionMax="47" xr10:uidLastSave="{00000000-0000-0000-0000-000000000000}"/>
  <bookViews>
    <workbookView xWindow="-120" yWindow="-120" windowWidth="29040" windowHeight="15840" tabRatio="8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CO34" i="10"/>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<sst xmlns="http://schemas.openxmlformats.org/spreadsheetml/2006/main" count="1107" uniqueCount="560">
  <si>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</si>
  <si>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</si>
  <si>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</si>
  <si>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</si>
  <si>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</si>
  <si>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</si>
  <si>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</si>
  <si>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</si>
  <si>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</si>
  <si>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</si>
  <si>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</si>
  <si>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</si>
  <si>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</si>
  <si>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</si>
  <si>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</si>
  <si>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</si>
  <si>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</si>
  <si>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</si>
  <si>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</si>
  <si>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</si>
  <si>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</si>
  <si>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</si>
  <si>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</si>
  <si>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</si>
  <si>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</si>
  <si>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</si>
  <si>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</si>
  <si>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</si>
  <si>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</si>
  <si>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</si>
  <si>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</si>
  <si>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</si>
  <si>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</si>
  <si>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</si>
  <si>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</si>
  <si>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</si>
  <si>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</si>
  <si>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</si>
  <si>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</si>
  <si>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</si>
  <si>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</si>
  <si>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</si>
  <si>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</si>
  <si>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</si>
  <si>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</si>
  <si>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</si>
  <si>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</si>
  <si>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</si>
  <si>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</si>
  <si>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</si>
  <si>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</si>
  <si>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</si>
  <si>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</si>
  <si>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</si>
  <si>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</si>
  <si>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</si>
  <si>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</si>
  <si>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</si>
  <si>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</si>
  <si>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</si>
  <si>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</si>
  <si>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</si>
  <si>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</si>
  <si>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</si>
  <si>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</si>
  <si>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</si>
  <si>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</si>
  <si>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</si>
  <si>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</si>
  <si>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</si>
  <si>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</si>
  <si>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</si>
  <si>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</si>
  <si>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</si>
  <si>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</si>
  <si>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</si>
  <si>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</si>
  <si>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</si>
  <si>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</si>
  <si>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</si>
  <si>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</si>
  <si>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</si>
  <si>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</si>
  <si>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</si>
  <si>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</si>
  <si>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</si>
  <si>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</si>
  <si>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</si>
  <si>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</si>
  <si>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</si>
  <si>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</si>
  <si>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</si>
  <si>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</si>
  <si>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</si>
  <si>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</si>
  <si>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</si>
  <si>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</si>
  <si>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</si>
  <si>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</si>
  <si>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</si>
  <si>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</si>
  <si>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</si>
  <si>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</si>
  <si>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</si>
  <si>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</si>
  <si>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</si>
  <si>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</si>
  <si>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</si>
  <si>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</si>
  <si>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</si>
  <si>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</si>
  <si>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</si>
  <si>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</si>
  <si>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</si>
  <si>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</si>
  <si>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</si>
  <si>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</si>
  <si>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</si>
  <si>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</si>
  <si>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</si>
  <si>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</si>
  <si>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</si>
  <si>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</si>
  <si>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</si>
  <si>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</si>
  <si>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</si>
  <si>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</si>
  <si>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</si>
  <si>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</si>
  <si>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</si>
  <si>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</si>
  <si>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</si>
  <si>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</si>
  <si>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</si>
  <si>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</si>
  <si>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</si>
  <si>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</si>
  <si>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</si>
  <si>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</si>
  <si>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</si>
  <si>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</si>
  <si>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</si>
  <si>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</si>
  <si>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</si>
  <si>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</si>
  <si>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</si>
  <si>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</si>
  <si>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</si>
  <si>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</si>
  <si>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</si>
  <si>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</si>
  <si>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</si>
  <si>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</si>
  <si>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</si>
  <si>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</si>
  <si>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</si>
  <si>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</si>
  <si>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</si>
  <si>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</si>
  <si>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</si>
  <si>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</si>
  <si>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</si>
  <si>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</si>
  <si>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</si>
  <si>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</si>
  <si>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</si>
  <si>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</si>
  <si>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</si>
  <si>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</si>
  <si>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</si>
  <si>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</si>
  <si>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</si>
  <si>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</si>
  <si>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</si>
  <si>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</si>
  <si>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</si>
  <si>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</si>
  <si>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</si>
  <si>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</si>
  <si>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</si>
  <si>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</si>
  <si>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</si>
  <si>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</si>
  <si>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</si>
  <si>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</si>
  <si>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</si>
  <si>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</si>
  <si>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</si>
  <si>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</si>
  <si>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</si>
  <si>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</si>
  <si>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</si>
  <si>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</si>
  <si>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</si>
  <si>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</si>
  <si>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</si>
  <si>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</si>
  <si>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</si>
  <si>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</si>
  <si>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</si>
  <si>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</si>
  <si>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</si>
  <si>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奈良県黒滝村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</si>
  <si>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</si>
  <si>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</si>
  <si>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</si>
  <si>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</si>
  <si>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</si>
  <si>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</si>
  <si>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</si>
  <si>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</si>
  <si>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</si>
  <si>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</si>
  <si>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</si>
  <si>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</si>
  <si>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</si>
  <si>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</si>
  <si>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</si>
  <si>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</si>
  <si>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</si>
  <si>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</si>
  <si>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</si>
  <si>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</si>
  <si>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</si>
  <si>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</si>
  <si>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</si>
  <si>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</si>
  <si>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</si>
  <si>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</si>
  <si>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</si>
  <si>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</si>
  <si>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</si>
  <si>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</si>
  <si>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</si>
  <si>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</si>
  <si>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</si>
  <si>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</si>
  <si>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</si>
  <si>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</si>
  <si>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</si>
  <si>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</si>
  <si>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</si>
  <si>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</si>
  <si>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</si>
  <si>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</si>
  <si>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</si>
  <si>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</si>
  <si>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</si>
  <si>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</si>
  <si>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</si>
  <si>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</si>
  <si>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</si>
  <si>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</si>
  <si>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</si>
  <si>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</si>
  <si>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</si>
  <si>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</si>
  <si>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</si>
  <si>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</si>
  <si>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</si>
  <si>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</si>
  <si>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</si>
  <si>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</si>
  <si>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</si>
  <si>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</si>
  <si>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</si>
  <si>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</si>
  <si>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</si>
  <si>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</si>
  <si>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</si>
  <si>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</si>
  <si>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</si>
  <si>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</si>
  <si>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</si>
  <si>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</si>
  <si>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</si>
  <si>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</si>
  <si>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</si>
  <si>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</si>
  <si>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</si>
  <si>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</si>
  <si>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</si>
  <si>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</si>
  <si>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</si>
  <si>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</si>
  <si>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</si>
  <si>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</si>
  <si>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</si>
  <si>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</si>
  <si>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</si>
  <si>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</si>
  <si>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</si>
  <si>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</si>
  <si>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</si>
  <si>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</si>
  <si>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</si>
  <si>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</si>
  <si>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</si>
  <si>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</si>
  <si>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</si>
  <si>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</si>
  <si>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</si>
  <si>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</si>
  <si>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</si>
  <si>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</si>
  <si>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</si>
  <si>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</si>
  <si>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</si>
  <si>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</si>
  <si>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</si>
  <si>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</si>
  <si>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</si>
  <si>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</si>
  <si>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</si>
  <si>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</si>
  <si>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</si>
  <si>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</si>
  <si>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</si>
  <si>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</si>
  <si>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</si>
  <si>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</si>
  <si>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</si>
  <si>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</si>
  <si>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</si>
  <si>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</si>
  <si>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</si>
  <si>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</si>
  <si>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</si>
  <si>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</si>
  <si>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</si>
  <si>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</si>
  <si>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</si>
  <si>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</si>
  <si>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</si>
  <si>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</si>
  <si>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</si>
  <si>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</si>
  <si>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</si>
  <si>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</si>
  <si>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</si>
  <si>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</si>
  <si>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</si>
  <si>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</si>
  <si>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</si>
  <si>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</si>
  <si>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</si>
  <si>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</si>
  <si>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</si>
  <si>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</si>
  <si>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</si>
  <si>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</si>
  <si>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</si>
  <si>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</si>
  <si>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奈良県黒滝村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</si>
  <si>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</si>
  <si>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</si>
  <si>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</si>
  <si>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</si>
  <si>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</si>
  <si>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</si>
  <si>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</si>
  <si>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</si>
  <si>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</si>
  <si>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</si>
  <si>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</si>
  <si>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</si>
  <si>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</si>
  <si>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</si>
  <si>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</si>
  <si>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</si>
  <si>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</si>
  <si>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</si>
  <si>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</si>
  <si>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</si>
  <si>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</si>
  <si>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</si>
  <si>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</si>
  <si>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</si>
  <si>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</si>
  <si>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</si>
  <si>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</si>
  <si>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</si>
  <si>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</si>
  <si>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</si>
  <si>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</si>
  <si>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</si>
  <si>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</si>
  <si>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</si>
  <si>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国民健康保険事業特別会計（診療施設勘定）</t>
    <phoneticPr fontId="5"/>
  </si>
  <si>
    <t>介護保険特別会計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</si>
  <si>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</si>
  <si>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</si>
  <si>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</si>
  <si>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</si>
  <si>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</si>
  <si>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</si>
  <si>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</si>
  <si>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</si>
  <si>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</si>
  <si>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</si>
  <si>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</si>
  <si>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</si>
  <si>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</si>
  <si>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</si>
  <si>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</si>
  <si>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</si>
  <si>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</si>
  <si>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</si>
  <si>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</si>
  <si>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</si>
  <si>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</si>
  <si>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</si>
  <si>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</si>
  <si>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</si>
  <si>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</si>
  <si>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</si>
  <si>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</si>
  <si>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</si>
  <si>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</si>
  <si>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</si>
  <si>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</si>
  <si>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</si>
  <si>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</si>
  <si>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</si>
  <si>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</si>
  <si>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</si>
  <si>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</si>
  <si>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</si>
  <si>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</si>
  <si>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</si>
  <si>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</si>
  <si>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</si>
  <si>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</si>
  <si>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</si>
  <si>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</si>
  <si>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</si>
  <si>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</si>
  <si>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</si>
  <si>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</si>
  <si>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</si>
  <si>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</si>
  <si>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</si>
  <si>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</si>
  <si>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</si>
  <si>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</si>
  <si>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</si>
  <si>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</si>
  <si>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</si>
  <si>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</si>
  <si>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</si>
  <si>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</si>
  <si>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</si>
  <si>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</si>
  <si>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</si>
  <si>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</si>
  <si>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</si>
  <si>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</si>
  <si>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</si>
  <si>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</si>
  <si>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</si>
  <si>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</si>
  <si>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</si>
  <si>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</si>
  <si>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</si>
  <si>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</si>
  <si>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</si>
  <si>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</si>
  <si>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</si>
  <si>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</si>
  <si>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</si>
  <si>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</si>
  <si>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</si>
  <si>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</si>
  <si>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</si>
  <si>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</si>
  <si>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</si>
  <si>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</si>
  <si>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</si>
  <si>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</si>
  <si>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</si>
  <si>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</si>
  <si>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</si>
  <si>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</si>
  <si>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</si>
  <si>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</si>
  <si>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</si>
  <si>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</si>
  <si>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</si>
  <si>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</si>
  <si>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</si>
  <si>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</si>
  <si>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</si>
  <si>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</si>
  <si>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</si>
  <si>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</si>
  <si>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</si>
  <si>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</si>
  <si>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</si>
  <si>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</si>
  <si>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</si>
  <si>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</si>
  <si>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</si>
  <si>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</si>
  <si>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</si>
  <si>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</si>
  <si>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</si>
  <si>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</si>
  <si>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</si>
  <si>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</si>
  <si>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</si>
  <si>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</si>
  <si>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</si>
  <si>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</si>
  <si>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</si>
  <si>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</si>
  <si>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</si>
  <si>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</si>
  <si>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</si>
  <si>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</si>
  <si>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</si>
  <si>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</si>
  <si>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</si>
  <si>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</si>
  <si>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</si>
  <si>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</si>
  <si>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</si>
  <si>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</si>
  <si>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</si>
  <si>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</si>
  <si>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14.00</t>
  </si>
  <si>
    <t>一般会計</t>
  </si>
  <si>
    <t>介護保険特別会計</t>
  </si>
  <si>
    <t>下水道事業特別会計</t>
  </si>
  <si>
    <t>簡易水道事業特別会計</t>
  </si>
  <si>
    <t>国民健康保険事業特別会計（診療施設勘定）</t>
  </si>
  <si>
    <t>国民健康保険事業特別会計（事業勘定）</t>
  </si>
  <si>
    <t>後期高齢者医療特別会計</t>
  </si>
  <si>
    <t>その他会計（赤字）</t>
  </si>
  <si>
    <t>その他会計（黒字）</t>
  </si>
  <si>
    <t>R01</t>
    <phoneticPr fontId="5"/>
  </si>
  <si>
    <t>R02</t>
    <phoneticPr fontId="5"/>
  </si>
  <si>
    <t>R03</t>
    <phoneticPr fontId="5"/>
  </si>
  <si>
    <t>R04</t>
    <phoneticPr fontId="5"/>
  </si>
  <si>
    <t>R05</t>
    <phoneticPr fontId="5"/>
  </si>
  <si>
    <t>地域デジタル推進基金</t>
    <phoneticPr fontId="5"/>
  </si>
  <si>
    <t>ふるさと創生基金</t>
    <phoneticPr fontId="2"/>
  </si>
  <si>
    <t>村営住宅基金</t>
    <phoneticPr fontId="2"/>
  </si>
  <si>
    <t>地域振興基金</t>
    <phoneticPr fontId="2"/>
  </si>
  <si>
    <t>ふるさと応援基金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</si>
  <si>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</si>
  <si>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</si>
  <si>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</si>
  <si>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</si>
  <si>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</si>
  <si>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</si>
  <si>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</si>
  <si>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</si>
  <si>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</si>
  <si>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将来負担比率は、将来負担額に対して充当可能な財源が上回っているため該当無しとなっている。
　一方で、整備されてから年数が経ち、老朽化している建物が多いと思われるので有形固定資産減価償却率が類似団体平均を上回っている。
　今後、公共施設等総合管理計画に基づき、施設等の点検・診断等の実施により、早期段階において予防的な修繕を実施し、大規模な改修等が必要にならないよう機能の保持、回復を図り、経費の縮減に努める。</t>
    <rPh sb="1" eb="3">
      <t>ショウライ</t>
    </rPh>
    <rPh sb="3" eb="5">
      <t>フタン</t>
    </rPh>
    <rPh sb="5" eb="7">
      <t>ヒリツ</t>
    </rPh>
    <rPh sb="9" eb="14">
      <t>ショウライフタンガク</t>
    </rPh>
    <rPh sb="34" eb="37">
      <t>ガイトウナ</t>
    </rPh>
    <phoneticPr fontId="5"/>
  </si>
  <si>
    <t xml:space="preserve">　将来負担比率は、将来負担額に対して充当可能な財源が上回っているため該当無しとなっている。
　令和5年度は5.1％となり、昨年度より0.5ポイント減少した。
　数年にわたり、簡易水道改良事業、さくら広域環境衛生組合が行ったごみ処理施設整備等で多額の地方債借入を行っており、さらに今後、公共施設の長寿命化対策実施等による地方債借入も見込まれることから、公債費が膨らんでいくことは避けられない。地方債の対象となる事業については必要性を慎重に検討し、地方債発行の抑制に努める必要がある。あわせて、行政運営のスリム化を図り、財政の健全化に努める。
</t>
    <rPh sb="73" eb="7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</si>
</sst>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BIZ UD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344BB3F-5ECA-44C1-AB9E-C625867954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92E5-432C-8D69-BF2F06AE5E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258679</c:v>
                </c:pt>
                <c:pt idx="1">
                  <c:v>553546</c:v>
                </c:pt>
                <c:pt idx="2">
                  <c:v>300330</c:v>
                </c:pt>
                <c:pt idx="3">
                  <c:v>376858</c:v>
                </c:pt>
                <c:pt idx="4">
                  <c:v>236585</c:v>
                </c:pt>
              </c:numCache>
            </c:numRef>
          </c:val>
          <c:smooth val="0"/>
          <c:extLst>
            <c:ext xmlns:c16="http://schemas.microsoft.com/office/drawing/2014/chart" uri="{C3380CC4-5D6E-409C-BE32-E72D297353CC}">
              <c16:uniqueId val="{00000001-92E5-432C-8D69-BF2F06AE5E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2.4300000000000002</c:v>
                </c:pt>
                <c:pt idx="1">
                  <c:v>4.5599999999999996</c:v>
                </c:pt>
                <c:pt idx="2">
                  <c:v>10.1</c:v>
                </c:pt>
                <c:pt idx="3">
                  <c:v>11.68</c:v>
                </c:pt>
                <c:pt idx="4">
                  <c:v>11.14</c:v>
                </c:pt>
              </c:numCache>
            </c:numRef>
          </c:val>
          <c:extLst>
            <c:ext xmlns:c16="http://schemas.microsoft.com/office/drawing/2014/chart" uri="{C3380CC4-5D6E-409C-BE32-E72D297353CC}">
              <c16:uniqueId val="{00000000-64F7-4C1A-8674-192868B6BB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71.11</c:v>
                </c:pt>
                <c:pt idx="1">
                  <c:v>65.3</c:v>
                </c:pt>
                <c:pt idx="2">
                  <c:v>70.010000000000005</c:v>
                </c:pt>
                <c:pt idx="3">
                  <c:v>69.87</c:v>
                </c:pt>
                <c:pt idx="4">
                  <c:v>75.81</c:v>
                </c:pt>
              </c:numCache>
            </c:numRef>
          </c:val>
          <c:extLst>
            <c:ext xmlns:c16="http://schemas.microsoft.com/office/drawing/2014/chart" uri="{C3380CC4-5D6E-409C-BE32-E72D297353CC}">
              <c16:uniqueId val="{00000001-64F7-4C1A-8674-192868B6BB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2.34</c:v>
                </c:pt>
                <c:pt idx="2">
                  <c:v>19.2</c:v>
                </c:pt>
                <c:pt idx="3">
                  <c:v>0.79</c:v>
                </c:pt>
                <c:pt idx="4">
                  <c:v>5.34</c:v>
                </c:pt>
              </c:numCache>
            </c:numRef>
          </c:val>
          <c:smooth val="0"/>
          <c:extLst>
            <c:ext xmlns:c16="http://schemas.microsoft.com/office/drawing/2014/chart" uri="{C3380CC4-5D6E-409C-BE32-E72D297353CC}">
              <c16:uniqueId val="{00000002-64F7-4C1A-8674-192868B6BB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C1D-4672-ACD7-2A36C7EA96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1D-4672-ACD7-2A36C7EA96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C1D-4672-ACD7-2A36C7EA96F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C1D-4672-ACD7-2A36C7EA96F6}"/>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0.96</c:v>
                </c:pt>
                <c:pt idx="2">
                  <c:v>#N/A</c:v>
                </c:pt>
                <c:pt idx="3">
                  <c:v>1.06</c:v>
                </c:pt>
                <c:pt idx="4">
                  <c:v>#N/A</c:v>
                </c:pt>
                <c:pt idx="5">
                  <c:v>0.26</c:v>
                </c:pt>
                <c:pt idx="6">
                  <c:v>#N/A</c:v>
                </c:pt>
                <c:pt idx="7">
                  <c:v>0</c:v>
                </c:pt>
                <c:pt idx="8">
                  <c:v>#N/A</c:v>
                </c:pt>
                <c:pt idx="9">
                  <c:v>0.01</c:v>
                </c:pt>
              </c:numCache>
            </c:numRef>
          </c:val>
          <c:extLst>
            <c:ext xmlns:c16="http://schemas.microsoft.com/office/drawing/2014/chart" uri="{C3380CC4-5D6E-409C-BE32-E72D297353CC}">
              <c16:uniqueId val="{00000004-1C1D-4672-ACD7-2A36C7EA96F6}"/>
            </c:ext>
          </c:extLst>
        </c:ser>
        <c:ser>
          <c:idx val="5"/>
          <c:order val="5"/>
          <c:tx>
            <c:strRef>
              <c:f>データシート!$A$32</c:f>
              <c:strCache>
                <c:ptCount val="1"/>
                <c:pt idx="0">
                  <c:v>国民健康保険事業特別会計（診療施設勘定）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5-1C1D-4672-ACD7-2A36C7EA96F6}"/>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0.04</c:v>
                </c:pt>
                <c:pt idx="4">
                  <c:v>#N/A</c:v>
                </c:pt>
                <c:pt idx="5">
                  <c:v>0.03</c:v>
                </c:pt>
                <c:pt idx="6">
                  <c:v>#N/A</c:v>
                </c:pt>
                <c:pt idx="7">
                  <c:v>0.04</c:v>
                </c:pt>
                <c:pt idx="8">
                  <c:v>#N/A</c:v>
                </c:pt>
                <c:pt idx="9">
                  <c:v>0.5</c:v>
                </c:pt>
              </c:numCache>
            </c:numRef>
          </c:val>
          <c:extLst>
            <c:ext xmlns:c16="http://schemas.microsoft.com/office/drawing/2014/chart" uri="{C3380CC4-5D6E-409C-BE32-E72D297353CC}">
              <c16:uniqueId val="{00000006-1C1D-4672-ACD7-2A36C7EA96F6}"/>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0.03</c:v>
                </c:pt>
                <c:pt idx="4">
                  <c:v>#N/A</c:v>
                </c:pt>
                <c:pt idx="5">
                  <c:v>0.02</c:v>
                </c:pt>
                <c:pt idx="6">
                  <c:v>#N/A</c:v>
                </c:pt>
                <c:pt idx="7">
                  <c:v>0.05</c:v>
                </c:pt>
                <c:pt idx="8">
                  <c:v>#N/A</c:v>
                </c:pt>
                <c:pt idx="9">
                  <c:v>1.98</c:v>
                </c:pt>
              </c:numCache>
            </c:numRef>
          </c:val>
          <c:extLst>
            <c:ext xmlns:c16="http://schemas.microsoft.com/office/drawing/2014/chart" uri="{C3380CC4-5D6E-409C-BE32-E72D297353CC}">
              <c16:uniqueId val="{00000007-1C1D-4672-ACD7-2A36C7EA96F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2.57</c:v>
                </c:pt>
                <c:pt idx="2">
                  <c:v>#N/A</c:v>
                </c:pt>
                <c:pt idx="3">
                  <c:v>4.01</c:v>
                </c:pt>
                <c:pt idx="4">
                  <c:v>#N/A</c:v>
                </c:pt>
                <c:pt idx="5">
                  <c:v>2.38</c:v>
                </c:pt>
                <c:pt idx="6">
                  <c:v>#N/A</c:v>
                </c:pt>
                <c:pt idx="7">
                  <c:v>1.96</c:v>
                </c:pt>
                <c:pt idx="8">
                  <c:v>#N/A</c:v>
                </c:pt>
                <c:pt idx="9">
                  <c:v>3.78</c:v>
                </c:pt>
              </c:numCache>
            </c:numRef>
          </c:val>
          <c:extLst>
            <c:ext xmlns:c16="http://schemas.microsoft.com/office/drawing/2014/chart" uri="{C3380CC4-5D6E-409C-BE32-E72D297353CC}">
              <c16:uniqueId val="{00000008-1C1D-4672-ACD7-2A36C7EA96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2.42</c:v>
                </c:pt>
                <c:pt idx="2">
                  <c:v>#N/A</c:v>
                </c:pt>
                <c:pt idx="3">
                  <c:v>4.55</c:v>
                </c:pt>
                <c:pt idx="4">
                  <c:v>#N/A</c:v>
                </c:pt>
                <c:pt idx="5">
                  <c:v>10.09</c:v>
                </c:pt>
                <c:pt idx="6">
                  <c:v>#N/A</c:v>
                </c:pt>
                <c:pt idx="7">
                  <c:v>11.68</c:v>
                </c:pt>
                <c:pt idx="8">
                  <c:v>#N/A</c:v>
                </c:pt>
                <c:pt idx="9">
                  <c:v>11.14</c:v>
                </c:pt>
              </c:numCache>
            </c:numRef>
          </c:val>
          <c:extLst>
            <c:ext xmlns:c16="http://schemas.microsoft.com/office/drawing/2014/chart" uri="{C3380CC4-5D6E-409C-BE32-E72D297353CC}">
              <c16:uniqueId val="{00000009-1C1D-4672-ACD7-2A36C7EA96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c:v>
                </c:pt>
                <c:pt idx="5">
                  <c:v>125</c:v>
                </c:pt>
                <c:pt idx="8">
                  <c:v>128</c:v>
                </c:pt>
                <c:pt idx="11">
                  <c:v>123</c:v>
                </c:pt>
                <c:pt idx="14">
                  <c:v>124</c:v>
                </c:pt>
              </c:numCache>
            </c:numRef>
          </c:val>
          <c:extLst>
            <c:ext xmlns:c16="http://schemas.microsoft.com/office/drawing/2014/chart" uri="{C3380CC4-5D6E-409C-BE32-E72D297353CC}">
              <c16:uniqueId val="{00000000-7F4A-4B76-A95D-060B7F2D17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4A-4B76-A95D-060B7F2D17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4A-4B76-A95D-060B7F2D17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26</c:v>
                </c:pt>
                <c:pt idx="6">
                  <c:v>16</c:v>
                </c:pt>
                <c:pt idx="9">
                  <c:v>10</c:v>
                </c:pt>
                <c:pt idx="12">
                  <c:v>11</c:v>
                </c:pt>
              </c:numCache>
            </c:numRef>
          </c:val>
          <c:extLst>
            <c:ext xmlns:c16="http://schemas.microsoft.com/office/drawing/2014/chart" uri="{C3380CC4-5D6E-409C-BE32-E72D297353CC}">
              <c16:uniqueId val="{00000003-7F4A-4B76-A95D-060B7F2D17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c:v>
                </c:pt>
                <c:pt idx="3">
                  <c:v>21</c:v>
                </c:pt>
                <c:pt idx="6">
                  <c:v>20</c:v>
                </c:pt>
                <c:pt idx="9">
                  <c:v>22</c:v>
                </c:pt>
                <c:pt idx="12">
                  <c:v>22</c:v>
                </c:pt>
              </c:numCache>
            </c:numRef>
          </c:val>
          <c:extLst>
            <c:ext xmlns:c16="http://schemas.microsoft.com/office/drawing/2014/chart" uri="{C3380CC4-5D6E-409C-BE32-E72D297353CC}">
              <c16:uniqueId val="{00000004-7F4A-4B76-A95D-060B7F2D17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4A-4B76-A95D-060B7F2D17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4A-4B76-A95D-060B7F2D17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c:v>
                </c:pt>
                <c:pt idx="3">
                  <c:v>123</c:v>
                </c:pt>
                <c:pt idx="6">
                  <c:v>130</c:v>
                </c:pt>
                <c:pt idx="9">
                  <c:v>128</c:v>
                </c:pt>
                <c:pt idx="12">
                  <c:v>133</c:v>
                </c:pt>
              </c:numCache>
            </c:numRef>
          </c:val>
          <c:extLst>
            <c:ext xmlns:c16="http://schemas.microsoft.com/office/drawing/2014/chart" uri="{C3380CC4-5D6E-409C-BE32-E72D297353CC}">
              <c16:uniqueId val="{00000007-7F4A-4B76-A95D-060B7F2D17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c:v>
                </c:pt>
                <c:pt idx="2">
                  <c:v>#N/A</c:v>
                </c:pt>
                <c:pt idx="3">
                  <c:v>#N/A</c:v>
                </c:pt>
                <c:pt idx="4">
                  <c:v>45</c:v>
                </c:pt>
                <c:pt idx="5">
                  <c:v>#N/A</c:v>
                </c:pt>
                <c:pt idx="6">
                  <c:v>#N/A</c:v>
                </c:pt>
                <c:pt idx="7">
                  <c:v>38</c:v>
                </c:pt>
                <c:pt idx="8">
                  <c:v>#N/A</c:v>
                </c:pt>
                <c:pt idx="9">
                  <c:v>#N/A</c:v>
                </c:pt>
                <c:pt idx="10">
                  <c:v>37</c:v>
                </c:pt>
                <c:pt idx="11">
                  <c:v>#N/A</c:v>
                </c:pt>
                <c:pt idx="12">
                  <c:v>#N/A</c:v>
                </c:pt>
                <c:pt idx="13">
                  <c:v>42</c:v>
                </c:pt>
                <c:pt idx="14">
                  <c:v>#N/A</c:v>
                </c:pt>
              </c:numCache>
            </c:numRef>
          </c:val>
          <c:smooth val="0"/>
          <c:extLst>
            <c:ext xmlns:c16="http://schemas.microsoft.com/office/drawing/2014/chart" uri="{C3380CC4-5D6E-409C-BE32-E72D297353CC}">
              <c16:uniqueId val="{00000008-7F4A-4B76-A95D-060B7F2D17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1357</c:v>
                </c:pt>
                <c:pt idx="5">
                  <c:v>1353</c:v>
                </c:pt>
                <c:pt idx="8">
                  <c:v>1376</c:v>
                </c:pt>
                <c:pt idx="11">
                  <c:v>1400</c:v>
                </c:pt>
                <c:pt idx="14">
                  <c:v>1535</c:v>
                </c:pt>
              </c:numCache>
            </c:numRef>
          </c:val>
          <c:extLst>
            <c:ext xmlns:c16="http://schemas.microsoft.com/office/drawing/2014/chart" uri="{C3380CC4-5D6E-409C-BE32-E72D297353CC}">
              <c16:uniqueId val="{00000000-215E-436A-BEA6-2FC24A989D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50</c:v>
                </c:pt>
                <c:pt idx="8">
                  <c:v>46</c:v>
                </c:pt>
                <c:pt idx="11">
                  <c:v>74</c:v>
                </c:pt>
                <c:pt idx="14">
                  <c:v>113</c:v>
                </c:pt>
              </c:numCache>
            </c:numRef>
          </c:val>
          <c:extLst>
            <c:ext xmlns:c16="http://schemas.microsoft.com/office/drawing/2014/chart" uri="{C3380CC4-5D6E-409C-BE32-E72D297353CC}">
              <c16:uniqueId val="{00000001-215E-436A-BEA6-2FC24A989D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852</c:v>
                </c:pt>
                <c:pt idx="5">
                  <c:v>836</c:v>
                </c:pt>
                <c:pt idx="8">
                  <c:v>960</c:v>
                </c:pt>
                <c:pt idx="11">
                  <c:v>1142</c:v>
                </c:pt>
                <c:pt idx="14">
                  <c:v>1291</c:v>
                </c:pt>
              </c:numCache>
            </c:numRef>
          </c:val>
          <c:extLst>
            <c:ext xmlns:c16="http://schemas.microsoft.com/office/drawing/2014/chart" uri="{C3380CC4-5D6E-409C-BE32-E72D297353CC}">
              <c16:uniqueId val="{00000002-215E-436A-BEA6-2FC24A989D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5E-436A-BEA6-2FC24A989D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5E-436A-BEA6-2FC24A989D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5E-436A-BEA6-2FC24A989D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350</c:v>
                </c:pt>
                <c:pt idx="3">
                  <c:v>328</c:v>
                </c:pt>
                <c:pt idx="6">
                  <c:v>311</c:v>
                </c:pt>
                <c:pt idx="9">
                  <c:v>275</c:v>
                </c:pt>
                <c:pt idx="12">
                  <c:v>272</c:v>
                </c:pt>
              </c:numCache>
            </c:numRef>
          </c:val>
          <c:extLst>
            <c:ext xmlns:c16="http://schemas.microsoft.com/office/drawing/2014/chart" uri="{C3380CC4-5D6E-409C-BE32-E72D297353CC}">
              <c16:uniqueId val="{00000006-215E-436A-BEA6-2FC24A989D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178</c:v>
                </c:pt>
                <c:pt idx="3">
                  <c:v>156</c:v>
                </c:pt>
                <c:pt idx="6">
                  <c:v>142</c:v>
                </c:pt>
                <c:pt idx="9">
                  <c:v>139</c:v>
                </c:pt>
                <c:pt idx="12">
                  <c:v>134</c:v>
                </c:pt>
              </c:numCache>
            </c:numRef>
          </c:val>
          <c:extLst>
            <c:ext xmlns:c16="http://schemas.microsoft.com/office/drawing/2014/chart" uri="{C3380CC4-5D6E-409C-BE32-E72D297353CC}">
              <c16:uniqueId val="{00000007-215E-436A-BEA6-2FC24A989D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278</c:v>
                </c:pt>
                <c:pt idx="3">
                  <c:v>311</c:v>
                </c:pt>
                <c:pt idx="6">
                  <c:v>350</c:v>
                </c:pt>
                <c:pt idx="9">
                  <c:v>387</c:v>
                </c:pt>
                <c:pt idx="12">
                  <c:v>435</c:v>
                </c:pt>
              </c:numCache>
            </c:numRef>
          </c:val>
          <c:extLst>
            <c:ext xmlns:c16="http://schemas.microsoft.com/office/drawing/2014/chart" uri="{C3380CC4-5D6E-409C-BE32-E72D297353CC}">
              <c16:uniqueId val="{00000008-215E-436A-BEA6-2FC24A989D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5E-436A-BEA6-2FC24A989D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1305</c:v>
                </c:pt>
                <c:pt idx="3">
                  <c:v>1409</c:v>
                </c:pt>
                <c:pt idx="6">
                  <c:v>1413</c:v>
                </c:pt>
                <c:pt idx="9">
                  <c:v>1448</c:v>
                </c:pt>
                <c:pt idx="12">
                  <c:v>1465</c:v>
                </c:pt>
              </c:numCache>
            </c:numRef>
          </c:val>
          <c:extLst>
            <c:ext xmlns:c16="http://schemas.microsoft.com/office/drawing/2014/chart" uri="{C3380CC4-5D6E-409C-BE32-E72D297353CC}">
              <c16:uniqueId val="{0000000A-215E-436A-BEA6-2FC24A989D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5E-436A-BEA6-2FC24A989D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623</c:v>
                </c:pt>
                <c:pt idx="1">
                  <c:v>617</c:v>
                </c:pt>
                <c:pt idx="2">
                  <c:v>669</c:v>
                </c:pt>
              </c:numCache>
            </c:numRef>
          </c:val>
          <c:extLst>
            <c:ext xmlns:c16="http://schemas.microsoft.com/office/drawing/2014/chart" uri="{C3380CC4-5D6E-409C-BE32-E72D297353CC}">
              <c16:uniqueId val="{00000000-DEDF-4F92-A155-A59B7CB903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4</c:v>
                </c:pt>
              </c:numCache>
            </c:numRef>
          </c:val>
          <c:extLst>
            <c:ext xmlns:c16="http://schemas.microsoft.com/office/drawing/2014/chart" uri="{C3380CC4-5D6E-409C-BE32-E72D297353CC}">
              <c16:uniqueId val="{00000001-DEDF-4F92-A155-A59B7CB903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331</c:v>
                </c:pt>
                <c:pt idx="1">
                  <c:v>519</c:v>
                </c:pt>
                <c:pt idx="2">
                  <c:v>614</c:v>
                </c:pt>
              </c:numCache>
            </c:numRef>
          </c:val>
          <c:extLst>
            <c:ext xmlns:c16="http://schemas.microsoft.com/office/drawing/2014/chart" uri="{C3380CC4-5D6E-409C-BE32-E72D297353CC}">
              <c16:uniqueId val="{00000002-DEDF-4F92-A155-A59B7CB903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{731D1FB0-578A-450A-A9B2-2DC9A2A73A23}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5A9-4EB5-8D44-31F5A17827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{7CE698E1-F8F3-43E0-A8DB-E288D6010AED}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A9-4EB5-8D44-31F5A17827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{4AE35DD2-90A4-4707-A624-DEF6AEE9AC31}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A9-4EB5-8D44-31F5A17827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{4421915B-BBE0-4A7D-9E21-9C89CE7A65BA}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A9-4EB5-8D44-31F5A17827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{6AECC461-9305-4549-98C1-AC29A91A3150}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A9-4EB5-8D44-31F5A17827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{2CE8B438-BE94-4284-B634-CEDF603E9F94}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5A9-4EB5-8D44-31F5A17827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{715238FC-29AD-46A6-B244-F58C6F40E4E1}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5A9-4EB5-8D44-31F5A17827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{8F9CC9A0-CD39-47BC-9F40-8F91A0BB57CD}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5A9-4EB5-8D44-31F5A17827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{20199728-E126-4FF0-AE79-9516679D6C5E}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5A9-4EB5-8D44-31F5A17827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73.3</c:v>
                </c:pt>
                <c:pt idx="8">
                  <c:v>73.7</c:v>
                </c:pt>
                <c:pt idx="16">
                  <c:v>70.3</c:v>
                </c:pt>
                <c:pt idx="24">
                  <c:v>75.7</c:v>
                </c:pt>
                <c:pt idx="32">
                  <c:v>76.599999999999994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5A9-4EB5-8D44-31F5A17827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{AAB71D4E-07D8-438E-9497-4937D020817B}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5A9-4EB5-8D44-31F5A17827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{E94D68BA-6300-469E-A4AF-AE8B3D8A3A6C}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A9-4EB5-8D44-31F5A17827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{BE73FF0F-1F4F-4346-A826-C9EE72B62B23}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A9-4EB5-8D44-31F5A17827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{6CEEA454-8C63-4E83-B455-04ED66BAE0C8}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A9-4EB5-8D44-31F5A17827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{2930E1DF-52FC-4C23-985D-3CFE4F15CB7B}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A9-4EB5-8D44-31F5A17827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{3CDD8159-5553-41A0-97C4-FF46971620F3}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5A9-4EB5-8D44-31F5A17827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{41598849-998C-481E-A7F1-E393FCF781BD}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5A9-4EB5-8D44-31F5A17827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{7D616724-CA37-4111-AD43-2D93117225DB}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5A9-4EB5-8D44-31F5A17827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{47C60B85-6671-49A4-903E-99D0BB1B11B1}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5A9-4EB5-8D44-31F5A17827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5A9-4EB5-8D44-31F5A178273D}"/>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{FD5EAC57-E461-4D82-9138-53D527AD7D7B}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AFB-443C-89AE-CFC85A1EF4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{CB07318F-F42D-41CB-B7D4-90F79533B28B}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FB-443C-89AE-CFC85A1EF4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{5046D586-28AF-493B-89E7-E854741CA234}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FB-443C-89AE-CFC85A1EF4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{6EF29794-5E2C-4F05-BEEC-1BD073D9718C}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FB-443C-89AE-CFC85A1EF4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{770D2015-5761-4204-B721-6D31F5563FA0}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FB-443C-89AE-CFC85A1EF40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{2B2AB6DD-3C55-45BC-B67D-753EC9E3C83D}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AFB-443C-89AE-CFC85A1EF40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{4C7446DE-AE0B-44F6-BD18-02F18A319324}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AFB-443C-89AE-CFC85A1EF40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{E182354C-C6DC-47ED-B416-0BA984B9BFAD}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AFB-443C-89AE-CFC85A1EF40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{516D3E93-4BD9-4E5E-9592-8D46F707890B}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AFB-443C-89AE-CFC85A1EF4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5.9</c:v>
                </c:pt>
                <c:pt idx="16">
                  <c:v>5.8</c:v>
                </c:pt>
                <c:pt idx="24">
                  <c:v>5.6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AFB-443C-89AE-CFC85A1EF4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{A56171D9-1B21-44AC-B780-4FA2B46AA63B}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AFB-443C-89AE-CFC85A1EF4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{0C7F3922-05D6-47A3-B0BA-A48C695F6E06}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FB-443C-89AE-CFC85A1EF4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{74C76A92-DD81-471A-B944-2EDA11AFC6E0}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FB-443C-89AE-CFC85A1EF4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{6EF7C8DE-4A87-422E-A564-1D0D56D194F6}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FB-443C-89AE-CFC85A1EF4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{6DBB3585-5B1B-4A7E-8088-128EDE09DF2B}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FB-443C-89AE-CFC85A1EF40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{25F116D7-BD53-442C-AB16-5C07306B5BBE}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AFB-443C-89AE-CFC85A1EF40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{16837A3B-F35C-412C-B6FE-E4604865CF3C}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AFB-443C-89AE-CFC85A1EF4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{8A97FD6D-D8D6-45AC-ADBB-068ECFE2D10E}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AFB-443C-89AE-CFC85A1EF4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{963A8A33-AA99-4A5E-89AB-83F6D20F21BF}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AFB-443C-89AE-CFC85A1EF4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FB-443C-89AE-CFC85A1EF40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元利償還金については、昨年度より約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百万円増加した。　増加の要因は、平成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年に実施した小中学校の空調改修工事や令和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年に実施し防災放送設備整備事業の償還が始まったためである。</a:t>
          </a:r>
        </a:p>
        <a:p>
          <a:r>
            <a:rPr kumimoji="1" lang="ja-JP" altLang="en-US" sz="1400">
              <a:latin typeface="ＭＳ ゴシック" pitchFamily="49" charset="-128"/>
              <a:ea typeface="ＭＳ ゴシック" pitchFamily="49" charset="-128"/>
            </a:rPr>
            <a:t>　今後も簡易水道改良事業や公共施設の長寿命化改修などを予定しているため、増加する見込み。</a:t>
          </a:r>
        </a:p>
        <a:p>
          <a:r>
            <a:rPr kumimoji="1" lang="ja-JP" altLang="en-US" sz="1400">
              <a:latin typeface="ＭＳ ゴシック" pitchFamily="49" charset="-128"/>
              <a:ea typeface="ＭＳ ゴシック" pitchFamily="49"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比率計算の分子となる地方債残高等については、一般会計の地方債残高や公営企業債繰入見込などを合計して</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一般会計等にかかる地方債の現在高が増加傾向にあるのは、公共施設の老朽化に伴う改修工事の実施が増えているため。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公営企業債等繰入見込額が増加傾向にあるのは、令和２年から令和１０年にかけて実施している簡易水道改良工事に対する地方債発行が増えているためである。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経費削減などの財政改善により基金残高を増やすことや財政状況を鑑みて繰上償還を実施するなど、将来負担比率の増加を抑制したい。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百万円の増加となった。地域デジタル推進基金へ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健全な財政運営を行い、発生した余剰額については各基金への積み立てを行う。繰上償還による公債費の平準化などで将来の負担を軽減したい。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地方債や補助金の対象とならない事業については、ふるさと納税を財源とする、ふるさと応援基金を積極的に活用する。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地域デジタル推進基金：住民の利便性向上、業務効率化などの地域のデジタル化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：活力あるふるさとづくり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地域デジタル推進基金は普通交付税の地域デジタル社会推進費で算定されたうちの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百万円、村営住宅基金では県道拡幅に伴う住宅撤去に対する補償金を積み立てたことで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年度におけるふるさと納税額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百万円が増加し、その他特定目的基金全体では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決算における黒字予想額の一部である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普通交付税において臨時財政対策債償還基金費として算定された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百万円を積みあてた。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上述の積立額を取り崩して償還にあてる。また、今後は簡易水道事業など交付税措置率の低い地方債発行の償還に備えて、決算において黒字が予想される場合はその一部を減債基金に積み立て、繰上償還の実施も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EF6FDF-3C4B-4B25-AA6D-88E379B23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4435B5-0768-41C5-8EE7-A210F1968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518F259-037B-42D6-8B0C-B5E29B1E873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AF3471-E838-4B29-9C1F-F29DDCE29A6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0AA7ED0-5625-4B5D-B4F9-C59B9623473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2DABAC2-9D39-4B4E-8344-82EF4072E8A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0AB40C8-E3BE-4AA0-9010-36259712977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432577C-879A-4990-B76E-2DACBED6E1C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CFE7F7D-955A-4A2B-ACD9-74461E0771E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65808FE-6515-4F97-932A-3A5B177BE22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5B502EE-35CC-4A3C-9DCA-6ABCD90873D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8CC2CD7-DA5A-4873-B946-BF66A2FF40F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3E85FB5-2FA5-41CA-B4DC-79CC35A2E3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A701391-B959-4186-9FA5-4BBA7985DF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4EA14FC-BAD2-40AA-9E26-269355203E6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3546288-E6D7-42C4-832F-15BFA61AD4E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7C3C59D-EA50-427D-AAF1-75969DCB6B4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FBD5A08-316F-485E-BFC9-30AAA3D8CD5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43238E3-CFD4-4EA8-AF47-D37259AF7CB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C752DB4-174C-4476-B7BC-88A95279989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D5BB3BC-E68E-493C-A404-E64FC22F7DB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F82B347-49E7-45C4-A141-0DA1589518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1F9F75-24E4-4574-953A-93ECEB35465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D3B22D5-441F-4F64-9064-2629A1EBCBE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B8B523C-BF94-473E-922E-BFED06F7D79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8F49D97-3DF6-4662-90E9-0E81F1DBD05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59724B1-4689-4A97-AD9C-82A09678C4F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31489F7-4692-4287-9376-A9A22BC9FD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05B569F-334D-497E-9D1C-6DA71C7A8C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EE17B55-CADE-4EF0-AEF8-F2D2BBB9E6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952F28-044B-44BF-AE21-61917CB7D4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19D0DAD-3E6A-4148-8341-C0329F5CDA4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A351866-CF0C-4C83-A0D6-2B14860336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92CD1CC-94FE-47AF-BC74-E1ADB2810A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3534AA3-E3D8-4256-90AE-FB7C778FF7B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9D3C557-4B03-4A57-96E2-8E805F26AF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1EDB96D-D8C5-42D4-8C82-C86528F016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D9B15C4-DAEC-47C4-AB44-0DDA756219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F52CB24-31DD-4177-9201-1DFF47BAE8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72D7C1D-01CD-4A83-9F39-B618B5DBE1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32CA4D5-9E6D-48C6-83CB-3DA8E625905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8F7BA90-DA52-4193-B83D-0F2F1EAB117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EF1906C-486A-4B45-B4AC-252848BFC8B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8F1C953-EAF1-439E-89CF-8E1B34152EC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AD9A566-B921-4CFB-9203-1F16541167A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1417DA7-F82D-44E8-B635-340A6DFB3CD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04B607B-8419-4371-9CBC-22CFF8F52DF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BA5B2D2-A0E0-4A96-9B62-D4C3086959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571764C-5905-42F7-A7CE-CAEDD973A15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BD80429-7828-44E9-85B2-0FC8FAB130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7CD30CF-FAB1-4389-AF3E-3B76769A21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C2BC411-E20B-457E-845E-3D831FA719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648EA75-5F59-4240-AACB-536FF8E8918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753F4D5-1C75-4EEA-9BDB-120728520B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1460570-688C-4427-A6C3-F0D00BF818A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CF612FC-0455-4E8F-A455-AADF5B3911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30D1EAF-3C22-47F6-8D56-CCF91855F0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b="0">
              <a:solidFill>
                <a:schemeClr val="dk1"/>
              </a:solidFill>
              <a:effectLst/>
              <a:latin typeface="BIZ UDゴシック" panose="020B0400000000000000" pitchFamily="49" charset="-128"/>
              <a:ea typeface="BIZ UDゴシック" panose="020B0400000000000000" pitchFamily="49" charset="-128"/>
              <a:cs typeface="+mn-cs"/>
            </a:rPr>
            <a:t>整備されてから年数が経ち、老朽化している建物が多いため、有形固定資産減価償却率が類似団体平均を上回っている。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b="0">
              <a:solidFill>
                <a:schemeClr val="dk1"/>
              </a:solidFill>
              <a:effectLst/>
              <a:latin typeface="BIZ UDゴシック" panose="020B0400000000000000" pitchFamily="49" charset="-128"/>
              <a:ea typeface="BIZ UDゴシック" panose="020B0400000000000000" pitchFamily="49" charset="-128"/>
              <a:cs typeface="+mn-cs"/>
            </a:rPr>
            <a:t>　今後、公共施設等総合管理計画に基づき、施設等の点検・診断等の実施により、早期段階において予防的な修繕を実施し、大規模な改修等が必要にならないよう機能の保持、回復を図り、経費の縮減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EC4D62A-0495-489E-8686-3BC5EE318F8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D58769-D88A-4ED3-AF6E-CEB7247554B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0146C9D-3801-47EB-8EB3-949FA269D0E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FC6DD12C-A00F-4DFF-A48E-1BA72E6DD35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253FA7DA-B401-4DA6-A7FE-6A6CAFF187D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609CBF4-F01E-41A3-9C2E-2640179A549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0B708BC-D551-457C-BE2F-916716002C2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7F5C21A-110A-427D-A174-ED303B233FF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33E0DED-61EB-4F2D-94B7-A3CE28FB076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86BE4B5-75A3-468B-AEC0-8B36CF3D9D4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D0DA0D9-1C17-48D6-9CCF-ED4DD882574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5E6D9B0-F570-4075-8E62-48DD3781305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E7DEE57-4E91-485F-AA6F-547D046202B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A2E6EF4-E3B9-494F-A781-85BE441901F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AC40966-C57B-4027-A883-F6B9E5F9F7F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75AD19ED-7F72-4AA8-A8EC-0438E3E1DEE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F9499FE-9240-4E68-93D9-5DDF012C03D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55C961B-A8B5-43F0-A424-C70A222B65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85D83B80-F3E5-4E7E-A093-F924B7E5328C}"/>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F007BBA-CE65-47CB-8E66-C99CE18C00EE}"/>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4CA0E46B-94D4-4147-9278-2C557F75A0FD}"/>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82634ECB-A289-40B6-8E07-950219DDDEC9}"/>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51584EA0-56EB-4456-88CA-A94D75404435}"/>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643243EA-58B1-4DBD-83BB-83923D0FC4C2}"/>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51A81EFF-95A4-4CA4-8464-C8E61059C692}"/>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324B03AA-F891-4C3A-B84A-A2D10D26EEC9}"/>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7FBED0BF-A778-4FC0-9044-0721DF8976B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256915B7-D971-4200-BA37-66240BD81B87}"/>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D65727EA-B068-46D4-9781-233BB09C96B9}"/>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4911B8B-BBAD-4927-A102-86DB8863BA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60F0A39-6667-41FD-B3FD-C62EA1B259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4B4B6BD-DBBB-4BF6-BED0-EEB074634F0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45A8A26-408A-4C12-8F86-CA994A0DE5F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A6A8DB19-55CF-47F9-8A8A-A2AD0AC36B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81552</xdr:rowOff>
    </xdr:from>
    <xdr:to>
      <xdr:col>23</xdr:col>
      <xdr:colOff>136525</xdr:colOff>
      <xdr:row>33</xdr:row>
      <xdr:rowOff>11702</xdr:rowOff>
    </xdr:to>
    <xdr:sp macro="" textlink="">
      <xdr:nvSpPr>
        <xdr:cNvPr id="93" name="楕円 92">
          <a:extLst>
            <a:ext uri="{FF2B5EF4-FFF2-40B4-BE49-F238E27FC236}">
              <a16:creationId xmlns:a16="http://schemas.microsoft.com/office/drawing/2014/main" id="{B6F60176-1EF6-4FC5-9C2D-1181C8ED1507}"/>
            </a:ext>
          </a:extLst>
        </xdr:cNvPr>
        <xdr:cNvSpPr/>
      </xdr:nvSpPr>
      <xdr:spPr>
        <a:xfrm>
          <a:off x="47117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59979</xdr:rowOff>
    </xdr:from>
    <xdr:ext cx="405111" cy="259045"/>
    <xdr:sp macro="" textlink="">
      <xdr:nvSpPr>
        <xdr:cNvPr id="94" name="有形固定資産減価償却率該当値テキスト">
          <a:extLst>
            <a:ext uri="{FF2B5EF4-FFF2-40B4-BE49-F238E27FC236}">
              <a16:creationId xmlns:a16="http://schemas.microsoft.com/office/drawing/2014/main" id="{412C6AA1-1C93-4A5A-B544-6F5F4D2CBECC}"/>
            </a:ext>
          </a:extLst>
        </xdr:cNvPr>
        <xdr:cNvSpPr txBox="1"/>
      </xdr:nvSpPr>
      <xdr:spPr>
        <a:xfrm>
          <a:off x="4813300" y="6317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53794</xdr:rowOff>
    </xdr:from>
    <xdr:to>
      <xdr:col>19</xdr:col>
      <xdr:colOff>187325</xdr:colOff>
      <xdr:row>32</xdr:row>
      <xdr:rowOff>155394</xdr:rowOff>
    </xdr:to>
    <xdr:sp macro="" textlink="">
      <xdr:nvSpPr>
        <xdr:cNvPr id="95" name="楕円 94">
          <a:extLst>
            <a:ext uri="{FF2B5EF4-FFF2-40B4-BE49-F238E27FC236}">
              <a16:creationId xmlns:a16="http://schemas.microsoft.com/office/drawing/2014/main" id="{7057646F-68BA-4565-8EA9-0B4AD1EFB124}"/>
            </a:ext>
          </a:extLst>
        </xdr:cNvPr>
        <xdr:cNvSpPr/>
      </xdr:nvSpPr>
      <xdr:spPr>
        <a:xfrm>
          <a:off x="4000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104594</xdr:rowOff>
    </xdr:from>
    <xdr:to>
      <xdr:col>23</xdr:col>
      <xdr:colOff>85725</xdr:colOff>
      <xdr:row>32</xdr:row>
      <xdr:rowOff>132352</xdr:rowOff>
    </xdr:to>
    <xdr:cxnSp macro="">
      <xdr:nvCxnSpPr>
        <xdr:cNvPr id="96" name="直線コネクタ 95">
          <a:extLst>
            <a:ext uri="{FF2B5EF4-FFF2-40B4-BE49-F238E27FC236}">
              <a16:creationId xmlns:a16="http://schemas.microsoft.com/office/drawing/2014/main" id="{032A7E98-9D59-4B14-A9CF-256F976BBE50}"/>
            </a:ext>
          </a:extLst>
        </xdr:cNvPr>
        <xdr:cNvCxnSpPr/>
      </xdr:nvCxnSpPr>
      <xdr:spPr>
        <a:xfrm>
          <a:off x="4051300" y="6362519"/>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58692</xdr:rowOff>
    </xdr:from>
    <xdr:to>
      <xdr:col>15</xdr:col>
      <xdr:colOff>187325</xdr:colOff>
      <xdr:row>31</xdr:row>
      <xdr:rowOff>160292</xdr:rowOff>
    </xdr:to>
    <xdr:sp macro="" textlink="">
      <xdr:nvSpPr>
        <xdr:cNvPr id="97" name="楕円 96">
          <a:extLst>
            <a:ext uri="{FF2B5EF4-FFF2-40B4-BE49-F238E27FC236}">
              <a16:creationId xmlns:a16="http://schemas.microsoft.com/office/drawing/2014/main" id="{D098AE1C-B78D-48F5-83E8-41B985447374}"/>
            </a:ext>
          </a:extLst>
        </xdr:cNvPr>
        <xdr:cNvSpPr/>
      </xdr:nvSpPr>
      <xdr:spPr>
        <a:xfrm>
          <a:off x="323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109492</xdr:rowOff>
    </xdr:from>
    <xdr:to>
      <xdr:col>19</xdr:col>
      <xdr:colOff>136525</xdr:colOff>
      <xdr:row>32</xdr:row>
      <xdr:rowOff>104594</xdr:rowOff>
    </xdr:to>
    <xdr:cxnSp macro="">
      <xdr:nvCxnSpPr>
        <xdr:cNvPr id="98" name="直線コネクタ 97">
          <a:extLst>
            <a:ext uri="{FF2B5EF4-FFF2-40B4-BE49-F238E27FC236}">
              <a16:creationId xmlns:a16="http://schemas.microsoft.com/office/drawing/2014/main" id="{55628DD8-B014-4756-B9D7-E1E23D8E6DFB}"/>
            </a:ext>
          </a:extLst>
        </xdr:cNvPr>
        <xdr:cNvCxnSpPr/>
      </xdr:nvCxnSpPr>
      <xdr:spPr>
        <a:xfrm>
          <a:off x="3289300" y="6195967"/>
          <a:ext cx="762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163558</xdr:rowOff>
    </xdr:from>
    <xdr:to>
      <xdr:col>11</xdr:col>
      <xdr:colOff>187325</xdr:colOff>
      <xdr:row>32</xdr:row>
      <xdr:rowOff>93708</xdr:rowOff>
    </xdr:to>
    <xdr:sp macro="" textlink="">
      <xdr:nvSpPr>
        <xdr:cNvPr id="99" name="楕円 98">
          <a:extLst>
            <a:ext uri="{FF2B5EF4-FFF2-40B4-BE49-F238E27FC236}">
              <a16:creationId xmlns:a16="http://schemas.microsoft.com/office/drawing/2014/main" id="{53EB3F99-CAEC-4F01-9CE3-AA8FFC73C505}"/>
            </a:ext>
          </a:extLst>
        </xdr:cNvPr>
        <xdr:cNvSpPr/>
      </xdr:nvSpPr>
      <xdr:spPr>
        <a:xfrm>
          <a:off x="2476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109492</xdr:rowOff>
    </xdr:from>
    <xdr:to>
      <xdr:col>15</xdr:col>
      <xdr:colOff>136525</xdr:colOff>
      <xdr:row>32</xdr:row>
      <xdr:rowOff>42908</xdr:rowOff>
    </xdr:to>
    <xdr:cxnSp macro="">
      <xdr:nvCxnSpPr>
        <xdr:cNvPr id="100" name="直線コネクタ 99">
          <a:extLst>
            <a:ext uri="{FF2B5EF4-FFF2-40B4-BE49-F238E27FC236}">
              <a16:creationId xmlns:a16="http://schemas.microsoft.com/office/drawing/2014/main" id="{3F298427-E720-4CCF-9DBF-C2C9609D6589}"/>
            </a:ext>
          </a:extLst>
        </xdr:cNvPr>
        <xdr:cNvCxnSpPr/>
      </xdr:nvCxnSpPr>
      <xdr:spPr>
        <a:xfrm flipV="1">
          <a:off x="2527300" y="6195967"/>
          <a:ext cx="7620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151221</xdr:rowOff>
    </xdr:from>
    <xdr:to>
      <xdr:col>7</xdr:col>
      <xdr:colOff>187325</xdr:colOff>
      <xdr:row>32</xdr:row>
      <xdr:rowOff>81371</xdr:rowOff>
    </xdr:to>
    <xdr:sp macro="" textlink="">
      <xdr:nvSpPr>
        <xdr:cNvPr id="101" name="楕円 100">
          <a:extLst>
            <a:ext uri="{FF2B5EF4-FFF2-40B4-BE49-F238E27FC236}">
              <a16:creationId xmlns:a16="http://schemas.microsoft.com/office/drawing/2014/main" id="{2EE323C7-58EA-49AC-94DA-5501389C417C}"/>
            </a:ext>
          </a:extLst>
        </xdr:cNvPr>
        <xdr:cNvSpPr/>
      </xdr:nvSpPr>
      <xdr:spPr>
        <a:xfrm>
          <a:off x="1714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30571</xdr:rowOff>
    </xdr:from>
    <xdr:to>
      <xdr:col>11</xdr:col>
      <xdr:colOff>136525</xdr:colOff>
      <xdr:row>32</xdr:row>
      <xdr:rowOff>42908</xdr:rowOff>
    </xdr:to>
    <xdr:cxnSp macro="">
      <xdr:nvCxnSpPr>
        <xdr:cNvPr id="102" name="直線コネクタ 101">
          <a:extLst>
            <a:ext uri="{FF2B5EF4-FFF2-40B4-BE49-F238E27FC236}">
              <a16:creationId xmlns:a16="http://schemas.microsoft.com/office/drawing/2014/main" id="{D5E25984-457D-485F-87BB-8F23C83DF001}"/>
            </a:ext>
          </a:extLst>
        </xdr:cNvPr>
        <xdr:cNvCxnSpPr/>
      </xdr:nvCxnSpPr>
      <xdr:spPr>
        <a:xfrm>
          <a:off x="1765300" y="628849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5330078E-9418-4CC0-8BBA-17AFF659A306}"/>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FA557A28-DACE-4F6D-90D3-AF5087B76101}"/>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B7B43025-29D9-400F-8E1F-4F62F3B14706}"/>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1ACA43EE-07CB-4933-8308-BBD893D32F42}"/>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146521</xdr:rowOff>
    </xdr:from>
    <xdr:ext cx="405111" cy="259045"/>
    <xdr:sp macro="" textlink="">
      <xdr:nvSpPr>
        <xdr:cNvPr id="107" name="n_1mainValue有形固定資産減価償却率">
          <a:extLst>
            <a:ext uri="{FF2B5EF4-FFF2-40B4-BE49-F238E27FC236}">
              <a16:creationId xmlns:a16="http://schemas.microsoft.com/office/drawing/2014/main" id="{FED361CC-0D4F-4CDF-BCAC-330D72D49C5F}"/>
            </a:ext>
          </a:extLst>
        </xdr:cNvPr>
        <xdr:cNvSpPr txBox="1"/>
      </xdr:nvSpPr>
      <xdr:spPr>
        <a:xfrm>
          <a:off x="38360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151419</xdr:rowOff>
    </xdr:from>
    <xdr:ext cx="405111" cy="259045"/>
    <xdr:sp macro="" textlink="">
      <xdr:nvSpPr>
        <xdr:cNvPr id="108" name="n_2mainValue有形固定資産減価償却率">
          <a:extLst>
            <a:ext uri="{FF2B5EF4-FFF2-40B4-BE49-F238E27FC236}">
              <a16:creationId xmlns:a16="http://schemas.microsoft.com/office/drawing/2014/main" id="{4910FC2A-14DC-40B7-8F34-6D5259815336}"/>
            </a:ext>
          </a:extLst>
        </xdr:cNvPr>
        <xdr:cNvSpPr txBox="1"/>
      </xdr:nvSpPr>
      <xdr:spPr>
        <a:xfrm>
          <a:off x="30867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84835</xdr:rowOff>
    </xdr:from>
    <xdr:ext cx="405111" cy="259045"/>
    <xdr:sp macro="" textlink="">
      <xdr:nvSpPr>
        <xdr:cNvPr id="109" name="n_3mainValue有形固定資産減価償却率">
          <a:extLst>
            <a:ext uri="{FF2B5EF4-FFF2-40B4-BE49-F238E27FC236}">
              <a16:creationId xmlns:a16="http://schemas.microsoft.com/office/drawing/2014/main" id="{B3D1633D-38C2-42E2-9D09-FB8E3B49399C}"/>
            </a:ext>
          </a:extLst>
        </xdr:cNvPr>
        <xdr:cNvSpPr txBox="1"/>
      </xdr:nvSpPr>
      <xdr:spPr>
        <a:xfrm>
          <a:off x="23247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10" name="n_4mainValue有形固定資産減価償却率">
          <a:extLst>
            <a:ext uri="{FF2B5EF4-FFF2-40B4-BE49-F238E27FC236}">
              <a16:creationId xmlns:a16="http://schemas.microsoft.com/office/drawing/2014/main" id="{D87A396E-98EB-45D4-AEF7-AACA4E19E61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4CC8DCA-F379-4B97-9CB6-077801D3D10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D18D15E-0B1F-46CF-8A3F-542AF90FAF3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38EFEC3-F1FD-4689-B45C-02FFC33966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8A4EA02-5C6C-42B8-9F14-009CA60863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AB7056F-D27A-48E3-877A-CD76DAF9C16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46996890-F970-437B-BCAA-4FA734E07AF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D6C429A-79F3-47FD-B0E9-C5AD3AEE1AB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572DD89-4421-4133-908F-E911EE4C0FD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C7BDFE0-2AAB-4961-997D-45D6E3D2CBF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956DBB4-8A58-4758-928C-37CC36E63D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4A6CD001-6091-4801-B73D-FB201498593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2727B76-5CF2-4E5C-AD7A-57478476140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DC53BA7-AE5F-4856-9886-1FEDAF8D07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　債務償還可能年数は類似団体平均を上回っている。これは当該比率を算出する際の分子に当たる地方債残高等の将来負担額が類似団体と比較して大きく、分母に当たる経常一般財源等が類似団体と比較して小さいことが要因となっている。</a:t>
          </a:r>
          <a:endParaRPr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　今後、大規模な公共施設改修の償還が開始することから、繰上償還の実施などにより将来負担の軽減を図る。</a:t>
          </a:r>
          <a:endParaRPr lang="ja-JP" altLang="ja-JP">
            <a:solidFill>
              <a:sysClr val="windowText" lastClr="000000"/>
            </a:solidFill>
            <a:effectLst/>
            <a:latin typeface="BIZ UDゴシック" panose="020B0400000000000000" pitchFamily="49" charset="-128"/>
            <a:ea typeface="BIZ UDゴシック" panose="020B0400000000000000" pitchFamily="49"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41FCD09-1DF0-4D23-A594-D05B5EBB54A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C7D1365-208C-4107-82CE-3C9258C0E7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94CCA8B6-5501-41CB-AB93-28A1059485B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FD15FD1-C423-45D9-BF50-100DF0822E7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BB7F1EB9-1F99-4041-9BAA-9ADC8643A81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1B72961-216D-42B2-B5FE-884D9B79F1B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35F3638-4790-416E-B725-6C619D98A35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977907D8-8650-4712-820D-002B2B2E749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72077836-C1A1-4A77-8517-A12D8BD53DC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BBDEE40-7752-4AFB-9D34-89E2F9B39A7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78F3CD1-4CB0-4D88-9D1B-2EC9267D01D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A77B6330-A4F1-413B-B949-7A7FC4829E0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24496C6-91B5-4F19-ABAD-7C6C562B0DA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78E993A-60E5-4B5F-82FB-A4F9FAFBDD5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BA1810C-3FBB-4378-B90C-67178CF627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3A8C4D45-A5A8-4894-9B93-628799D3AC7F}"/>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93816159-7705-45C3-A13D-A1C717A11974}"/>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36291447-5874-481F-B71A-8696B1426403}"/>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97A0E4CC-7CE5-435A-9993-E0275A5335E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F78179F-8F8D-4880-832E-99326841FD0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F4A7EC02-83E2-4A37-8EC7-4706A00E772C}"/>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E10959B0-A5D0-4B1E-83A4-DFEC832A1C79}"/>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40203BD6-1952-4A00-84AD-F9D0F6E359AF}"/>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A028437A-3B5E-4024-85F9-5CACC651548E}"/>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4993DB55-0C2A-4D95-9E19-F31B8767BE67}"/>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F9D2AE3B-E6A3-46AC-BE40-0932D6A8DD86}"/>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265FC5-227D-4277-87FA-6AB0D45BB1E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72CABDE-A700-49F0-90A3-F7E44192CFB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13BF10C-82A7-4209-B1B6-0ADD6284E0A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3D9E7AA-751B-4C24-90D0-9F4246F669F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17E39F7-355A-4A8F-A311-62FF7960D6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164528</xdr:rowOff>
    </xdr:from>
    <xdr:to>
      <xdr:col>76</xdr:col>
      <xdr:colOff>73025</xdr:colOff>
      <xdr:row>29</xdr:row>
      <xdr:rowOff>94678</xdr:rowOff>
    </xdr:to>
    <xdr:sp macro="" textlink="">
      <xdr:nvSpPr>
        <xdr:cNvPr id="155" name="楕円 154">
          <a:extLst>
            <a:ext uri="{FF2B5EF4-FFF2-40B4-BE49-F238E27FC236}">
              <a16:creationId xmlns:a16="http://schemas.microsoft.com/office/drawing/2014/main" id="{CE610749-8254-4961-BBB6-2441B94806C4}"/>
            </a:ext>
          </a:extLst>
        </xdr:cNvPr>
        <xdr:cNvSpPr/>
      </xdr:nvSpPr>
      <xdr:spPr>
        <a:xfrm>
          <a:off x="14744700" y="57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142955</xdr:rowOff>
    </xdr:from>
    <xdr:ext cx="469744" cy="259045"/>
    <xdr:sp macro="" textlink="">
      <xdr:nvSpPr>
        <xdr:cNvPr id="156" name="債務償還比率該当値テキスト">
          <a:extLst>
            <a:ext uri="{FF2B5EF4-FFF2-40B4-BE49-F238E27FC236}">
              <a16:creationId xmlns:a16="http://schemas.microsoft.com/office/drawing/2014/main" id="{1070181E-F6D2-42DE-A9BF-9BC14C2038DC}"/>
            </a:ext>
          </a:extLst>
        </xdr:cNvPr>
        <xdr:cNvSpPr txBox="1"/>
      </xdr:nvSpPr>
      <xdr:spPr>
        <a:xfrm>
          <a:off x="14846300" y="571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14309</xdr:rowOff>
    </xdr:from>
    <xdr:to>
      <xdr:col>72</xdr:col>
      <xdr:colOff>123825</xdr:colOff>
      <xdr:row>29</xdr:row>
      <xdr:rowOff>115909</xdr:rowOff>
    </xdr:to>
    <xdr:sp macro="" textlink="">
      <xdr:nvSpPr>
        <xdr:cNvPr id="157" name="楕円 156">
          <a:extLst>
            <a:ext uri="{FF2B5EF4-FFF2-40B4-BE49-F238E27FC236}">
              <a16:creationId xmlns:a16="http://schemas.microsoft.com/office/drawing/2014/main" id="{F9CF226A-CFA9-4448-B6C0-545E80C83EC4}"/>
            </a:ext>
          </a:extLst>
        </xdr:cNvPr>
        <xdr:cNvSpPr/>
      </xdr:nvSpPr>
      <xdr:spPr>
        <a:xfrm>
          <a:off x="14033500" y="57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43878</xdr:rowOff>
    </xdr:from>
    <xdr:to>
      <xdr:col>76</xdr:col>
      <xdr:colOff>22225</xdr:colOff>
      <xdr:row>29</xdr:row>
      <xdr:rowOff>65109</xdr:rowOff>
    </xdr:to>
    <xdr:cxnSp macro="">
      <xdr:nvCxnSpPr>
        <xdr:cNvPr id="158" name="直線コネクタ 157">
          <a:extLst>
            <a:ext uri="{FF2B5EF4-FFF2-40B4-BE49-F238E27FC236}">
              <a16:creationId xmlns:a16="http://schemas.microsoft.com/office/drawing/2014/main" id="{E83418F7-7C7D-4593-982C-239D10ED10AF}"/>
            </a:ext>
          </a:extLst>
        </xdr:cNvPr>
        <xdr:cNvCxnSpPr/>
      </xdr:nvCxnSpPr>
      <xdr:spPr>
        <a:xfrm flipV="1">
          <a:off x="14084300" y="5787453"/>
          <a:ext cx="711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74401</xdr:rowOff>
    </xdr:from>
    <xdr:to>
      <xdr:col>68</xdr:col>
      <xdr:colOff>123825</xdr:colOff>
      <xdr:row>30</xdr:row>
      <xdr:rowOff>4551</xdr:rowOff>
    </xdr:to>
    <xdr:sp macro="" textlink="">
      <xdr:nvSpPr>
        <xdr:cNvPr id="159" name="楕円 158">
          <a:extLst>
            <a:ext uri="{FF2B5EF4-FFF2-40B4-BE49-F238E27FC236}">
              <a16:creationId xmlns:a16="http://schemas.microsoft.com/office/drawing/2014/main" id="{FCDD07C7-9E23-4380-B2EA-68E7C048F5F1}"/>
            </a:ext>
          </a:extLst>
        </xdr:cNvPr>
        <xdr:cNvSpPr/>
      </xdr:nvSpPr>
      <xdr:spPr>
        <a:xfrm>
          <a:off x="13271500" y="58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65109</xdr:rowOff>
    </xdr:from>
    <xdr:to>
      <xdr:col>72</xdr:col>
      <xdr:colOff>73025</xdr:colOff>
      <xdr:row>29</xdr:row>
      <xdr:rowOff>125201</xdr:rowOff>
    </xdr:to>
    <xdr:cxnSp macro="">
      <xdr:nvCxnSpPr>
        <xdr:cNvPr id="160" name="直線コネクタ 159">
          <a:extLst>
            <a:ext uri="{FF2B5EF4-FFF2-40B4-BE49-F238E27FC236}">
              <a16:creationId xmlns:a16="http://schemas.microsoft.com/office/drawing/2014/main" id="{DFDEF5B7-6BC6-4567-8AD6-5506CB7E340C}"/>
            </a:ext>
          </a:extLst>
        </xdr:cNvPr>
        <xdr:cNvCxnSpPr/>
      </xdr:nvCxnSpPr>
      <xdr:spPr>
        <a:xfrm flipV="1">
          <a:off x="13322300" y="5808684"/>
          <a:ext cx="762000" cy="6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32223</xdr:rowOff>
    </xdr:from>
    <xdr:to>
      <xdr:col>64</xdr:col>
      <xdr:colOff>123825</xdr:colOff>
      <xdr:row>33</xdr:row>
      <xdr:rowOff>133823</xdr:rowOff>
    </xdr:to>
    <xdr:sp macro="" textlink="">
      <xdr:nvSpPr>
        <xdr:cNvPr id="161" name="楕円 160">
          <a:extLst>
            <a:ext uri="{FF2B5EF4-FFF2-40B4-BE49-F238E27FC236}">
              <a16:creationId xmlns:a16="http://schemas.microsoft.com/office/drawing/2014/main" id="{021F7F4D-992C-48E6-A164-548656188A9C}"/>
            </a:ext>
          </a:extLst>
        </xdr:cNvPr>
        <xdr:cNvSpPr/>
      </xdr:nvSpPr>
      <xdr:spPr>
        <a:xfrm>
          <a:off x="12509500" y="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125201</xdr:rowOff>
    </xdr:from>
    <xdr:to>
      <xdr:col>68</xdr:col>
      <xdr:colOff>73025</xdr:colOff>
      <xdr:row>33</xdr:row>
      <xdr:rowOff>83023</xdr:rowOff>
    </xdr:to>
    <xdr:cxnSp macro="">
      <xdr:nvCxnSpPr>
        <xdr:cNvPr id="162" name="直線コネクタ 161">
          <a:extLst>
            <a:ext uri="{FF2B5EF4-FFF2-40B4-BE49-F238E27FC236}">
              <a16:creationId xmlns:a16="http://schemas.microsoft.com/office/drawing/2014/main" id="{5A1ED2D7-5FEC-4FE8-932A-5AC492178880}"/>
            </a:ext>
          </a:extLst>
        </xdr:cNvPr>
        <xdr:cNvCxnSpPr/>
      </xdr:nvCxnSpPr>
      <xdr:spPr>
        <a:xfrm flipV="1">
          <a:off x="12560300" y="5868776"/>
          <a:ext cx="762000" cy="6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111577</xdr:rowOff>
    </xdr:from>
    <xdr:to>
      <xdr:col>60</xdr:col>
      <xdr:colOff>123825</xdr:colOff>
      <xdr:row>35</xdr:row>
      <xdr:rowOff>41727</xdr:rowOff>
    </xdr:to>
    <xdr:sp macro="" textlink="">
      <xdr:nvSpPr>
        <xdr:cNvPr id="163" name="楕円 162">
          <a:extLst>
            <a:ext uri="{FF2B5EF4-FFF2-40B4-BE49-F238E27FC236}">
              <a16:creationId xmlns:a16="http://schemas.microsoft.com/office/drawing/2014/main" id="{0A593243-082D-4FBA-8958-EE2FA715055C}"/>
            </a:ext>
          </a:extLst>
        </xdr:cNvPr>
        <xdr:cNvSpPr/>
      </xdr:nvSpPr>
      <xdr:spPr>
        <a:xfrm>
          <a:off x="11747500" y="67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83023</xdr:rowOff>
    </xdr:from>
    <xdr:to>
      <xdr:col>64</xdr:col>
      <xdr:colOff>73025</xdr:colOff>
      <xdr:row>34</xdr:row>
      <xdr:rowOff>162377</xdr:rowOff>
    </xdr:to>
    <xdr:cxnSp macro="">
      <xdr:nvCxnSpPr>
        <xdr:cNvPr id="164" name="直線コネクタ 163">
          <a:extLst>
            <a:ext uri="{FF2B5EF4-FFF2-40B4-BE49-F238E27FC236}">
              <a16:creationId xmlns:a16="http://schemas.microsoft.com/office/drawing/2014/main" id="{51E86716-FA63-4B44-A6F2-69F664D6EC8F}"/>
            </a:ext>
          </a:extLst>
        </xdr:cNvPr>
        <xdr:cNvCxnSpPr/>
      </xdr:nvCxnSpPr>
      <xdr:spPr>
        <a:xfrm flipV="1">
          <a:off x="11798300" y="6512398"/>
          <a:ext cx="762000" cy="2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6BE5F43A-4EA4-4FBA-9679-333DA1A42FA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11E760B1-2ED3-4F7A-9CF4-65A7B7099BCD}"/>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E1F391C9-A843-44E5-A8CA-1A370C91CF3A}"/>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09E1FD13-11E8-4163-95D3-470865072475}"/>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107036</xdr:rowOff>
    </xdr:from>
    <xdr:ext cx="469744" cy="259045"/>
    <xdr:sp macro="" textlink="">
      <xdr:nvSpPr>
        <xdr:cNvPr id="169" name="n_1mainValue債務償還比率">
          <a:extLst>
            <a:ext uri="{FF2B5EF4-FFF2-40B4-BE49-F238E27FC236}">
              <a16:creationId xmlns:a16="http://schemas.microsoft.com/office/drawing/2014/main" id="{3ED3FFAD-A460-457B-97C1-FBE5D32D51FA}"/>
            </a:ext>
          </a:extLst>
        </xdr:cNvPr>
        <xdr:cNvSpPr txBox="1"/>
      </xdr:nvSpPr>
      <xdr:spPr>
        <a:xfrm>
          <a:off x="13836727" y="585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167128</xdr:rowOff>
    </xdr:from>
    <xdr:ext cx="469744" cy="259045"/>
    <xdr:sp macro="" textlink="">
      <xdr:nvSpPr>
        <xdr:cNvPr id="170" name="n_2mainValue債務償還比率">
          <a:extLst>
            <a:ext uri="{FF2B5EF4-FFF2-40B4-BE49-F238E27FC236}">
              <a16:creationId xmlns:a16="http://schemas.microsoft.com/office/drawing/2014/main" id="{3F3ECD41-C9C4-438A-93FC-8C0831576ABC}"/>
            </a:ext>
          </a:extLst>
        </xdr:cNvPr>
        <xdr:cNvSpPr txBox="1"/>
      </xdr:nvSpPr>
      <xdr:spPr>
        <a:xfrm>
          <a:off x="13087427" y="59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124950</xdr:rowOff>
    </xdr:from>
    <xdr:ext cx="560923" cy="259045"/>
    <xdr:sp macro="" textlink="">
      <xdr:nvSpPr>
        <xdr:cNvPr id="171" name="n_3mainValue債務償還比率">
          <a:extLst>
            <a:ext uri="{FF2B5EF4-FFF2-40B4-BE49-F238E27FC236}">
              <a16:creationId xmlns:a16="http://schemas.microsoft.com/office/drawing/2014/main" id="{9C86DACD-F9F6-4655-BEC6-852D9FA96CB7}"/>
            </a:ext>
          </a:extLst>
        </xdr:cNvPr>
        <xdr:cNvSpPr txBox="1"/>
      </xdr:nvSpPr>
      <xdr:spPr>
        <a:xfrm>
          <a:off x="12279838" y="65543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32854</xdr:rowOff>
    </xdr:from>
    <xdr:ext cx="560923" cy="259045"/>
    <xdr:sp macro="" textlink="">
      <xdr:nvSpPr>
        <xdr:cNvPr id="172" name="n_4mainValue債務償還比率">
          <a:extLst>
            <a:ext uri="{FF2B5EF4-FFF2-40B4-BE49-F238E27FC236}">
              <a16:creationId xmlns:a16="http://schemas.microsoft.com/office/drawing/2014/main" id="{F0334012-74B0-4D13-B0FB-569A9CB18B1C}"/>
            </a:ext>
          </a:extLst>
        </xdr:cNvPr>
        <xdr:cNvSpPr txBox="1"/>
      </xdr:nvSpPr>
      <xdr:spPr>
        <a:xfrm>
          <a:off x="11517838" y="68051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5F2DF86-D97E-4AD7-8250-A3F7D2DA58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347500B-BA05-44A6-BD33-E39849DFD7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E0948D3F-34F4-4C03-9BAC-E54C050A18C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E1578EB-3D70-4C70-8B6A-65C29FB8C12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B02163D-C8F1-40B9-B3C9-D904A83C58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BAAFE0BB-3601-4F6E-B205-1ACCC4F2FF9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1951C-E420-4FD8-BE52-B23B793561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8735CF-1582-4964-932A-96DD999A68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DC4380-F4F2-4109-A3AB-C9ECE15BA6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58D7DA-271B-4630-902B-0F1355A056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D57C12-1F72-4D34-B340-19D163D9E2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7DEE97-0BDE-4131-8B8D-C74EB758B0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7B580D-966F-4A01-A938-170B2CA0E6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3D274E-F17B-4083-9FC9-060C406A33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E262FA-7499-4A64-8493-4028B0FF43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066B95-0E3A-487B-ACC2-4954352A1A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0E76DB-76A1-4306-B8FC-4587E7E90F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93D8A8-C406-4395-888C-47CF8DC052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6DCC79-CD04-46DE-A084-6B67E0BEEA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0C5958-FF74-484A-A071-F317BFCB84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40B572-0048-4D24-8FED-CD6F23FA1C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FFED1CD-5E59-4101-8846-E3D20CF626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6518B0-8C4F-4F6B-933F-A72E6B37D3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8FDE1A-A411-47D8-8D56-14A9DF93E9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F0AC3E-EFEA-48A5-AE60-3A4426A7AF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B17816-E06B-4CDC-9FFE-436E68625A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D3DB9D-6CF6-4BF4-AD27-FC9899C2AD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DD38F9-BD78-4585-AE50-B062C123D0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6AEA88-5B82-4CFC-9D69-FDB2FC2670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67B186-8D83-4D63-97BE-0C2AD1F868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A046B6-472F-4B0D-AA65-A32D07DB20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D996C9-EB3E-40D0-8A13-F84D96BDDC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287E8F-2D8B-4CC6-9CEB-B46668349D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218AFD-245F-4491-B2FB-849F149928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2C1FD3-4882-4306-B684-8B0FB99D61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DEDC8E-E458-4333-A9CB-7983A412CE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D6DB6C-1C7E-4E6E-BA3E-AE9B052100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4D2938-2A46-4D17-A52D-FAD3BECBFC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E22191-4B4A-486E-B818-411E78D760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628147-F99E-41B7-8711-454283E058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405C62-D51C-49EA-A58D-A9E1DA1AD2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8267CA-0352-4FC7-9EA3-D095040A64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D5579C-38EA-4272-B4BC-751AFA5F28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B69043-F6A8-4F4B-83ED-146B596B01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C8FA51-1E1D-481E-AF84-9A4CB58A13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9D83A3-5857-4B03-9FB0-D4845E7263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925526-00F7-416F-982B-6CBA0691EAD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043F37-7DE9-49A4-B597-BEE08A9F39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6B86FC-7195-44C1-93D7-353DFDA1125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20D7E70-F395-4A7F-B064-A0FAFF5B58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C6C8A5-2444-4D08-9E1D-C6AFA32C1B6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BED2608-E04A-4F71-86F5-82C75F47E92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7FFFC28-ED96-4AE0-9283-4A1386BF708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75FED15-66B9-4D91-8F86-22EF581258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6F2B8F-8F11-43B1-B9C3-91A81D752B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229A94F-3191-465D-9087-36DDF52A853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392FE9-8427-41BC-9587-B1E5B76B30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09B4305-07E8-4637-A525-CAA64C17234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C0AA4F-5913-41CB-BF1C-3FD991DEFE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3541530-7DEA-42F9-95F7-D6810B4CFD9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B79EAA7-0181-46ED-8715-702155C80E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4F05F199-DBBF-4811-876F-0F3288DA04FF}"/>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B738DF97-72CC-4246-86C8-D42FD8CBAE7A}"/>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C72AB441-8FE0-4FD1-BE96-312F9D01D5FD}"/>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7326F713-8900-471D-978C-6C540FBE3936}"/>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399CDEB-037E-452A-81FB-78733567303B}"/>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451BC928-2FFC-4903-AEE6-A9BC9E9A1F8E}"/>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8EB5134D-113E-4B0D-B213-58DE87D50ED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A9A57B8-FC95-4C10-BE36-24F36C78E51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154383E-7502-45AE-9586-6C3A04D5B703}"/>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D983C203-61BA-4737-9445-F74B404EE23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413E3FA8-3A49-481C-9BED-7CA912D2ADCF}"/>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B24F71-C29E-4445-9B76-F26864F340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9E19B7-2E3A-47E0-8AD9-D89FF86BFA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0FD633-417A-4AA4-B346-0F9A5700F9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4515E1-F54B-485C-82A2-2C106E85AEC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B63F4E-D9BB-4487-ACC3-B32362B0E5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a:extLst>
            <a:ext uri="{FF2B5EF4-FFF2-40B4-BE49-F238E27FC236}">
              <a16:creationId xmlns:a16="http://schemas.microsoft.com/office/drawing/2014/main" id="{8D9B6E87-C932-45A0-94D6-072EAE4AC95B}"/>
            </a:ext>
          </a:extLst>
        </xdr:cNvPr>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7741B874-2B08-4C59-9354-1158F666756B}"/>
            </a:ext>
          </a:extLst>
        </xdr:cNvPr>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ED69C3D1-D321-4029-821B-B39739E8FAE3}"/>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17145</xdr:rowOff>
    </xdr:to>
    <xdr:cxnSp macro="">
      <xdr:nvCxnSpPr>
        <xdr:cNvPr id="76" name="直線コネクタ 75">
          <a:extLst>
            <a:ext uri="{FF2B5EF4-FFF2-40B4-BE49-F238E27FC236}">
              <a16:creationId xmlns:a16="http://schemas.microsoft.com/office/drawing/2014/main" id="{3C9B874D-6A3F-431E-9434-D2F228FD6E5D}"/>
            </a:ext>
          </a:extLst>
        </xdr:cNvPr>
        <xdr:cNvCxnSpPr/>
      </xdr:nvCxnSpPr>
      <xdr:spPr>
        <a:xfrm>
          <a:off x="3797300" y="6665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a:extLst>
            <a:ext uri="{FF2B5EF4-FFF2-40B4-BE49-F238E27FC236}">
              <a16:creationId xmlns:a16="http://schemas.microsoft.com/office/drawing/2014/main" id="{552CEE25-1869-4584-9CA4-C5E5565B73A6}"/>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484463DF-9E0F-4953-AEFC-6BEECE2A7978}"/>
            </a:ext>
          </a:extLst>
        </xdr:cNvPr>
        <xdr:cNvCxnSpPr/>
      </xdr:nvCxnSpPr>
      <xdr:spPr>
        <a:xfrm>
          <a:off x="2908300" y="6629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EDC7839E-A9C2-46C7-A504-D2DB21CE2C7D}"/>
            </a:ext>
          </a:extLst>
        </xdr:cNvPr>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114300</xdr:rowOff>
    </xdr:to>
    <xdr:cxnSp macro="">
      <xdr:nvCxnSpPr>
        <xdr:cNvPr id="80" name="直線コネクタ 79">
          <a:extLst>
            <a:ext uri="{FF2B5EF4-FFF2-40B4-BE49-F238E27FC236}">
              <a16:creationId xmlns:a16="http://schemas.microsoft.com/office/drawing/2014/main" id="{5E0664F0-5662-4B0E-A214-4663A333DD2F}"/>
            </a:ext>
          </a:extLst>
        </xdr:cNvPr>
        <xdr:cNvCxnSpPr/>
      </xdr:nvCxnSpPr>
      <xdr:spPr>
        <a:xfrm>
          <a:off x="2019300" y="655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1" name="楕円 80">
          <a:extLst>
            <a:ext uri="{FF2B5EF4-FFF2-40B4-BE49-F238E27FC236}">
              <a16:creationId xmlns:a16="http://schemas.microsoft.com/office/drawing/2014/main" id="{C06D451E-D0BF-499D-8B25-4A8082C08A53}"/>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41910</xdr:rowOff>
    </xdr:to>
    <xdr:cxnSp macro="">
      <xdr:nvCxnSpPr>
        <xdr:cNvPr id="82" name="直線コネクタ 81">
          <a:extLst>
            <a:ext uri="{FF2B5EF4-FFF2-40B4-BE49-F238E27FC236}">
              <a16:creationId xmlns:a16="http://schemas.microsoft.com/office/drawing/2014/main" id="{75AFA1EE-8FA4-4BF0-9C5F-0B9D114CAE9F}"/>
            </a:ext>
          </a:extLst>
        </xdr:cNvPr>
        <xdr:cNvCxnSpPr/>
      </xdr:nvCxnSpPr>
      <xdr:spPr>
        <a:xfrm flipV="1">
          <a:off x="1130300" y="6553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AA8E9E41-7CB4-4649-B979-244EA155C54D}"/>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4AB08A7B-4335-46A6-BD64-9C1B062FE11C}"/>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A5E65FB9-8316-428A-96A5-AE00E6CFB1FF}"/>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E07CE243-BAE5-45DA-99C3-00D2469ECF4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DBB7E52A-636C-4AEC-9B12-FCF1D8FD8B56}"/>
            </a:ext>
          </a:extLst>
        </xdr:cNvPr>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156227</xdr:rowOff>
    </xdr:from>
    <xdr:ext cx="405111" cy="259045"/>
    <xdr:sp macro="" textlink="">
      <xdr:nvSpPr>
        <xdr:cNvPr id="88" name="n_2mainValue【道路】&#10;有形固定資産減価償却率">
          <a:extLst>
            <a:ext uri="{FF2B5EF4-FFF2-40B4-BE49-F238E27FC236}">
              <a16:creationId xmlns:a16="http://schemas.microsoft.com/office/drawing/2014/main" id="{4A87A5B2-76A6-46A4-A242-26C6CF9B3A84}"/>
            </a:ext>
          </a:extLst>
        </xdr:cNvPr>
        <xdr:cNvSpPr txBox="1"/>
      </xdr:nvSpPr>
      <xdr:spPr>
        <a:xfrm>
          <a:off x="2705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9" name="n_3mainValue【道路】&#10;有形固定資産減価償却率">
          <a:extLst>
            <a:ext uri="{FF2B5EF4-FFF2-40B4-BE49-F238E27FC236}">
              <a16:creationId xmlns:a16="http://schemas.microsoft.com/office/drawing/2014/main" id="{F4D05FCE-567D-4E1B-8E59-BC43ACE17543}"/>
            </a:ext>
          </a:extLst>
        </xdr:cNvPr>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0" name="n_4mainValue【道路】&#10;有形固定資産減価償却率">
          <a:extLst>
            <a:ext uri="{FF2B5EF4-FFF2-40B4-BE49-F238E27FC236}">
              <a16:creationId xmlns:a16="http://schemas.microsoft.com/office/drawing/2014/main" id="{EB614FDB-B43E-4B28-AD34-4E9FE5C027A4}"/>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EE72898-72A9-465D-ADC4-8377FDA1AE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17A7312-4B48-420C-B9F7-B47CB75E9C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9DDEA76-4574-4E5A-AB09-1D9F457CBF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2121E68-62A5-4582-A3B2-360E673CD9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B55073-336F-414F-B3C9-EC7CD8B5FD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248A0AC-3D1E-4822-8FD9-71A14ADF18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6B55BA-3EEE-47A8-8768-C235D64843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416A24-C18E-4986-8120-2C121FD329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4629F2F-9796-45ED-8E84-0A0D67CD52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BDADA31-C445-4FDB-AB6D-2B752A9B0EB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14F48A7-E5C3-4FB4-B0BD-A0DD6049130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859999A-60FB-47B1-AE55-AB2A2972E82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8356C78-F3BB-45A4-B703-EDA28EF75E6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4197D01-8BFB-4E85-B7E4-41D574A8FDD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968223C-3F42-498C-A3FD-FA6ED8D64D6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6A9D444-F23B-447D-AA1C-F4D81FA1074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CB86BF8-F147-4C47-8A5E-0AB1C1893C4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38EFA5D-121A-4E5A-8089-ACDD001A49F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F6D4EFD-1D28-4469-9E0C-3562580FD0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2D4B31D-0214-4C25-BAE2-E46D06B5E33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6898F37-BAE2-4CFB-AB48-5552E07563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C70EEE6-BF8F-4623-BDC7-FBE1C57E5665}"/>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4FE8C389-CC02-4E62-8896-454160EB458C}"/>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DA7F94F1-E588-44CB-925F-7489113D44C9}"/>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F608BAC4-A7D6-4147-B046-43685D754107}"/>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A2AD0062-C8CE-422E-B3D6-F3847315D09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AC24F3EC-C32E-4290-8ECB-4054E1D86924}"/>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7E92D516-3886-4412-8E85-B29C413E3124}"/>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4A7A549C-C759-4765-A019-607509E59568}"/>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6F4DC1B0-85C2-4C5D-983F-655CBDCB1BC9}"/>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38D0BB21-2FD8-4086-8078-901F6CE98E58}"/>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39D4D591-EEDA-4F56-B197-B7744661C7D2}"/>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0DA8F32-9430-4C06-B071-B61C1E293C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1D1401-75F7-4D4D-8D4A-A949E489EC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821C72-5931-45B0-9CBD-BE3F0B1A756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0ACF69-8CCF-418B-A536-9285D0AC81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8E7906-84ED-41AE-AF89-0A22556151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115286</xdr:rowOff>
    </xdr:from>
    <xdr:to>
      <xdr:col>55</xdr:col>
      <xdr:colOff>50800</xdr:colOff>
      <xdr:row>34</xdr:row>
      <xdr:rowOff>45436</xdr:rowOff>
    </xdr:to>
    <xdr:sp macro="" textlink="">
      <xdr:nvSpPr>
        <xdr:cNvPr id="128" name="楕円 127">
          <a:extLst>
            <a:ext uri="{FF2B5EF4-FFF2-40B4-BE49-F238E27FC236}">
              <a16:creationId xmlns:a16="http://schemas.microsoft.com/office/drawing/2014/main" id="{88BFFD65-12FF-40EA-98B0-204B75CBF92A}"/>
            </a:ext>
          </a:extLst>
        </xdr:cNvPr>
        <xdr:cNvSpPr/>
      </xdr:nvSpPr>
      <xdr:spPr>
        <a:xfrm>
          <a:off x="10426700" y="57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68313</xdr:rowOff>
    </xdr:from>
    <xdr:ext cx="599010" cy="259045"/>
    <xdr:sp macro="" textlink="">
      <xdr:nvSpPr>
        <xdr:cNvPr id="129" name="【道路】&#10;一人当たり延長該当値テキスト">
          <a:extLst>
            <a:ext uri="{FF2B5EF4-FFF2-40B4-BE49-F238E27FC236}">
              <a16:creationId xmlns:a16="http://schemas.microsoft.com/office/drawing/2014/main" id="{3F9466A4-F727-40ED-854E-464C698E982B}"/>
            </a:ext>
          </a:extLst>
        </xdr:cNvPr>
        <xdr:cNvSpPr txBox="1"/>
      </xdr:nvSpPr>
      <xdr:spPr>
        <a:xfrm>
          <a:off x="10515600" y="572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147317</xdr:rowOff>
    </xdr:from>
    <xdr:to>
      <xdr:col>50</xdr:col>
      <xdr:colOff>165100</xdr:colOff>
      <xdr:row>34</xdr:row>
      <xdr:rowOff>77467</xdr:rowOff>
    </xdr:to>
    <xdr:sp macro="" textlink="">
      <xdr:nvSpPr>
        <xdr:cNvPr id="130" name="楕円 129">
          <a:extLst>
            <a:ext uri="{FF2B5EF4-FFF2-40B4-BE49-F238E27FC236}">
              <a16:creationId xmlns:a16="http://schemas.microsoft.com/office/drawing/2014/main" id="{0FF86893-A4A3-4767-B2C7-EC75B7847636}"/>
            </a:ext>
          </a:extLst>
        </xdr:cNvPr>
        <xdr:cNvSpPr/>
      </xdr:nvSpPr>
      <xdr:spPr>
        <a:xfrm>
          <a:off x="9588500" y="58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166086</xdr:rowOff>
    </xdr:from>
    <xdr:to>
      <xdr:col>55</xdr:col>
      <xdr:colOff>0</xdr:colOff>
      <xdr:row>34</xdr:row>
      <xdr:rowOff>26667</xdr:rowOff>
    </xdr:to>
    <xdr:cxnSp macro="">
      <xdr:nvCxnSpPr>
        <xdr:cNvPr id="131" name="直線コネクタ 130">
          <a:extLst>
            <a:ext uri="{FF2B5EF4-FFF2-40B4-BE49-F238E27FC236}">
              <a16:creationId xmlns:a16="http://schemas.microsoft.com/office/drawing/2014/main" id="{1AEB8620-09EA-4856-BC90-327ED442400D}"/>
            </a:ext>
          </a:extLst>
        </xdr:cNvPr>
        <xdr:cNvCxnSpPr/>
      </xdr:nvCxnSpPr>
      <xdr:spPr>
        <a:xfrm flipV="1">
          <a:off x="9639300" y="5823936"/>
          <a:ext cx="8382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35456</xdr:rowOff>
    </xdr:from>
    <xdr:to>
      <xdr:col>46</xdr:col>
      <xdr:colOff>38100</xdr:colOff>
      <xdr:row>34</xdr:row>
      <xdr:rowOff>137056</xdr:rowOff>
    </xdr:to>
    <xdr:sp macro="" textlink="">
      <xdr:nvSpPr>
        <xdr:cNvPr id="132" name="楕円 131">
          <a:extLst>
            <a:ext uri="{FF2B5EF4-FFF2-40B4-BE49-F238E27FC236}">
              <a16:creationId xmlns:a16="http://schemas.microsoft.com/office/drawing/2014/main" id="{D1FB37E6-7DA8-4AFC-B4F0-16B3D0D0C36F}"/>
            </a:ext>
          </a:extLst>
        </xdr:cNvPr>
        <xdr:cNvSpPr/>
      </xdr:nvSpPr>
      <xdr:spPr>
        <a:xfrm>
          <a:off x="8699500" y="58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26667</xdr:rowOff>
    </xdr:from>
    <xdr:to>
      <xdr:col>50</xdr:col>
      <xdr:colOff>114300</xdr:colOff>
      <xdr:row>34</xdr:row>
      <xdr:rowOff>86256</xdr:rowOff>
    </xdr:to>
    <xdr:cxnSp macro="">
      <xdr:nvCxnSpPr>
        <xdr:cNvPr id="133" name="直線コネクタ 132">
          <a:extLst>
            <a:ext uri="{FF2B5EF4-FFF2-40B4-BE49-F238E27FC236}">
              <a16:creationId xmlns:a16="http://schemas.microsoft.com/office/drawing/2014/main" id="{876719BC-7074-4023-9204-4FF488DA55A5}"/>
            </a:ext>
          </a:extLst>
        </xdr:cNvPr>
        <xdr:cNvCxnSpPr/>
      </xdr:nvCxnSpPr>
      <xdr:spPr>
        <a:xfrm flipV="1">
          <a:off x="8750300" y="5855967"/>
          <a:ext cx="8890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56076</xdr:rowOff>
    </xdr:from>
    <xdr:to>
      <xdr:col>41</xdr:col>
      <xdr:colOff>101600</xdr:colOff>
      <xdr:row>34</xdr:row>
      <xdr:rowOff>157676</xdr:rowOff>
    </xdr:to>
    <xdr:sp macro="" textlink="">
      <xdr:nvSpPr>
        <xdr:cNvPr id="134" name="楕円 133">
          <a:extLst>
            <a:ext uri="{FF2B5EF4-FFF2-40B4-BE49-F238E27FC236}">
              <a16:creationId xmlns:a16="http://schemas.microsoft.com/office/drawing/2014/main" id="{2148FABD-1C65-4232-92A5-C194A60EBE2C}"/>
            </a:ext>
          </a:extLst>
        </xdr:cNvPr>
        <xdr:cNvSpPr/>
      </xdr:nvSpPr>
      <xdr:spPr>
        <a:xfrm>
          <a:off x="7810500" y="5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86256</xdr:rowOff>
    </xdr:from>
    <xdr:to>
      <xdr:col>45</xdr:col>
      <xdr:colOff>177800</xdr:colOff>
      <xdr:row>34</xdr:row>
      <xdr:rowOff>106876</xdr:rowOff>
    </xdr:to>
    <xdr:cxnSp macro="">
      <xdr:nvCxnSpPr>
        <xdr:cNvPr id="135" name="直線コネクタ 134">
          <a:extLst>
            <a:ext uri="{FF2B5EF4-FFF2-40B4-BE49-F238E27FC236}">
              <a16:creationId xmlns:a16="http://schemas.microsoft.com/office/drawing/2014/main" id="{1D2F42ED-9772-45A8-9681-D1A31A6A78D5}"/>
            </a:ext>
          </a:extLst>
        </xdr:cNvPr>
        <xdr:cNvCxnSpPr/>
      </xdr:nvCxnSpPr>
      <xdr:spPr>
        <a:xfrm flipV="1">
          <a:off x="7861300" y="5915556"/>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115484</xdr:rowOff>
    </xdr:from>
    <xdr:to>
      <xdr:col>36</xdr:col>
      <xdr:colOff>165100</xdr:colOff>
      <xdr:row>35</xdr:row>
      <xdr:rowOff>45634</xdr:rowOff>
    </xdr:to>
    <xdr:sp macro="" textlink="">
      <xdr:nvSpPr>
        <xdr:cNvPr id="136" name="楕円 135">
          <a:extLst>
            <a:ext uri="{FF2B5EF4-FFF2-40B4-BE49-F238E27FC236}">
              <a16:creationId xmlns:a16="http://schemas.microsoft.com/office/drawing/2014/main" id="{0C363B65-8832-4FAA-BBDA-543CA420199A}"/>
            </a:ext>
          </a:extLst>
        </xdr:cNvPr>
        <xdr:cNvSpPr/>
      </xdr:nvSpPr>
      <xdr:spPr>
        <a:xfrm>
          <a:off x="6921500" y="59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106876</xdr:rowOff>
    </xdr:from>
    <xdr:to>
      <xdr:col>41</xdr:col>
      <xdr:colOff>50800</xdr:colOff>
      <xdr:row>34</xdr:row>
      <xdr:rowOff>166284</xdr:rowOff>
    </xdr:to>
    <xdr:cxnSp macro="">
      <xdr:nvCxnSpPr>
        <xdr:cNvPr id="137" name="直線コネクタ 136">
          <a:extLst>
            <a:ext uri="{FF2B5EF4-FFF2-40B4-BE49-F238E27FC236}">
              <a16:creationId xmlns:a16="http://schemas.microsoft.com/office/drawing/2014/main" id="{FF34B135-E49B-4A26-9BD0-0BB40D69B684}"/>
            </a:ext>
          </a:extLst>
        </xdr:cNvPr>
        <xdr:cNvCxnSpPr/>
      </xdr:nvCxnSpPr>
      <xdr:spPr>
        <a:xfrm flipV="1">
          <a:off x="6972300" y="5936176"/>
          <a:ext cx="8890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D373146B-3619-44D8-8BB3-79E517F5C2C4}"/>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71EB890D-AE99-460D-AC86-52DF55F215FC}"/>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1D9FF2B3-6D51-4F8E-9758-CC82EC6FC592}"/>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84EA0BBA-E9FB-46CC-9585-D1EF50363A3A}"/>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93994</xdr:rowOff>
    </xdr:from>
    <xdr:ext cx="599010" cy="259045"/>
    <xdr:sp macro="" textlink="">
      <xdr:nvSpPr>
        <xdr:cNvPr id="142" name="n_1mainValue【道路】&#10;一人当たり延長">
          <a:extLst>
            <a:ext uri="{FF2B5EF4-FFF2-40B4-BE49-F238E27FC236}">
              <a16:creationId xmlns:a16="http://schemas.microsoft.com/office/drawing/2014/main" id="{2411CCC8-D5A3-41C4-8555-B364C3812425}"/>
            </a:ext>
          </a:extLst>
        </xdr:cNvPr>
        <xdr:cNvSpPr txBox="1"/>
      </xdr:nvSpPr>
      <xdr:spPr>
        <a:xfrm>
          <a:off x="9327094" y="558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153583</xdr:rowOff>
    </xdr:from>
    <xdr:ext cx="599010" cy="259045"/>
    <xdr:sp macro="" textlink="">
      <xdr:nvSpPr>
        <xdr:cNvPr id="143" name="n_2mainValue【道路】&#10;一人当たり延長">
          <a:extLst>
            <a:ext uri="{FF2B5EF4-FFF2-40B4-BE49-F238E27FC236}">
              <a16:creationId xmlns:a16="http://schemas.microsoft.com/office/drawing/2014/main" id="{4499FE6E-676E-42CB-883C-2745B6E771C6}"/>
            </a:ext>
          </a:extLst>
        </xdr:cNvPr>
        <xdr:cNvSpPr txBox="1"/>
      </xdr:nvSpPr>
      <xdr:spPr>
        <a:xfrm>
          <a:off x="8450794" y="563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2753</xdr:rowOff>
    </xdr:from>
    <xdr:ext cx="599010" cy="259045"/>
    <xdr:sp macro="" textlink="">
      <xdr:nvSpPr>
        <xdr:cNvPr id="144" name="n_3mainValue【道路】&#10;一人当たり延長">
          <a:extLst>
            <a:ext uri="{FF2B5EF4-FFF2-40B4-BE49-F238E27FC236}">
              <a16:creationId xmlns:a16="http://schemas.microsoft.com/office/drawing/2014/main" id="{EE6C6AD5-7048-40CF-81EA-15E9D3D3D83D}"/>
            </a:ext>
          </a:extLst>
        </xdr:cNvPr>
        <xdr:cNvSpPr txBox="1"/>
      </xdr:nvSpPr>
      <xdr:spPr>
        <a:xfrm>
          <a:off x="7561794" y="566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62161</xdr:rowOff>
    </xdr:from>
    <xdr:ext cx="599010" cy="259045"/>
    <xdr:sp macro="" textlink="">
      <xdr:nvSpPr>
        <xdr:cNvPr id="145" name="n_4mainValue【道路】&#10;一人当たり延長">
          <a:extLst>
            <a:ext uri="{FF2B5EF4-FFF2-40B4-BE49-F238E27FC236}">
              <a16:creationId xmlns:a16="http://schemas.microsoft.com/office/drawing/2014/main" id="{EDEA288D-0AB5-4DB6-B537-57AFB917A864}"/>
            </a:ext>
          </a:extLst>
        </xdr:cNvPr>
        <xdr:cNvSpPr txBox="1"/>
      </xdr:nvSpPr>
      <xdr:spPr>
        <a:xfrm>
          <a:off x="6672794" y="572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1DA9526-E22F-4D52-A695-5C6E1E42998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0953F8E-F382-4310-906E-52911A0799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0FB7CB6-BCA3-4F78-BCB9-B86BDEF300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A53442C-F034-4F19-9787-D0EA600A08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851350-3685-42E0-B6EA-81B4400146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1EB0753-640B-45EA-9C38-97E02A16E2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B1A719C-B74C-4C12-87F6-334AF454F6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BB2AF71-FB8A-4032-B3D1-5DA0C319F1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FD0604F-0398-44E4-8E17-67F2E452C2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ED309EE-C2C6-4D15-B224-5287BD13A0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A420C6F-D19A-4F12-8AB2-7BE7118097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32DD99A-6091-4A19-ADA5-7FC0293BBC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BB85631-A95A-45E4-8E0A-B84EAF22AB0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3CFBE27-C6D0-4373-91F2-DE8BE299627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16EE9A0-F1D7-44D1-BDD9-99EBC89FDB1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D46C356-144C-4301-8F7F-D08A1910055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F71135E-E105-4297-B363-7C6C0CAAA2E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D072130-68A9-46C1-B805-0B0B91F8913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F596526-E432-4850-B291-C619B94544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9C34657-BC56-4CEA-ADA2-8979A7D901C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7F6BECD-C33A-43A5-9EC3-D717A01E5EE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B804BA5-72D4-47EB-A690-1B4A7810B5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D966B1C-67C9-4179-8D4A-C5DBE2C436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ED1C2477-CD39-49D0-951E-1AFB93C05DD5}"/>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9F8A5D55-DF7F-4DA1-80A5-E9278D9447A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8FA7CB2A-071A-47D8-B38D-433E3963626F}"/>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6C29D96-35F3-49FA-8552-831D5E795223}"/>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A9C9B9C8-9C77-4DC7-9515-743F6B4879D7}"/>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2E1BD4B-83BC-468B-A8F2-968E1DE4183F}"/>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82E0FE47-A20A-4C26-86D2-64AB8D60411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90890509-4EFF-435B-BC6F-DBF59FBF2241}"/>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1162D5B7-993F-4C55-9883-C8F12FEF02B3}"/>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3E2B1823-A4B5-416C-A07E-D1B1FC20F0B8}"/>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EBC24CAC-53A9-4D04-88A6-4899E42FA5C6}"/>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AE6B12D-168E-4C7C-93A3-6D763FA816C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8ED79A4-FCEA-4E92-A3B6-786E70E333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E57C41A-DA8F-4409-9A1C-E3013C731E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4AD9E6C-3CAD-4615-9243-383F6C1BA9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8F81C0-28A0-49B0-A782-0F80569912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5" name="楕円 184">
          <a:extLst>
            <a:ext uri="{FF2B5EF4-FFF2-40B4-BE49-F238E27FC236}">
              <a16:creationId xmlns:a16="http://schemas.microsoft.com/office/drawing/2014/main" id="{8195F25C-BCC9-4097-8A50-700C41A034E3}"/>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441ABAC-FC1F-4543-9488-F202D80830F5}"/>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46990</xdr:rowOff>
    </xdr:from>
    <xdr:to>
      <xdr:col>20</xdr:col>
      <xdr:colOff>38100</xdr:colOff>
      <xdr:row>60</xdr:row>
      <xdr:rowOff>148590</xdr:rowOff>
    </xdr:to>
    <xdr:sp macro="" textlink="">
      <xdr:nvSpPr>
        <xdr:cNvPr id="187" name="楕円 186">
          <a:extLst>
            <a:ext uri="{FF2B5EF4-FFF2-40B4-BE49-F238E27FC236}">
              <a16:creationId xmlns:a16="http://schemas.microsoft.com/office/drawing/2014/main" id="{D1D46473-E685-444C-858D-2C46B7EE82E5}"/>
            </a:ext>
          </a:extLst>
        </xdr:cNvPr>
        <xdr:cNvSpPr/>
      </xdr:nvSpPr>
      <xdr:spPr>
        <a:xfrm>
          <a:off x="3746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97790</xdr:rowOff>
    </xdr:from>
    <xdr:to>
      <xdr:col>24</xdr:col>
      <xdr:colOff>63500</xdr:colOff>
      <xdr:row>60</xdr:row>
      <xdr:rowOff>106680</xdr:rowOff>
    </xdr:to>
    <xdr:cxnSp macro="">
      <xdr:nvCxnSpPr>
        <xdr:cNvPr id="188" name="直線コネクタ 187">
          <a:extLst>
            <a:ext uri="{FF2B5EF4-FFF2-40B4-BE49-F238E27FC236}">
              <a16:creationId xmlns:a16="http://schemas.microsoft.com/office/drawing/2014/main" id="{058505C8-C9F8-4D8C-8E09-5A5064DC106A}"/>
            </a:ext>
          </a:extLst>
        </xdr:cNvPr>
        <xdr:cNvCxnSpPr/>
      </xdr:nvCxnSpPr>
      <xdr:spPr>
        <a:xfrm>
          <a:off x="3797300" y="1038479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31750</xdr:rowOff>
    </xdr:from>
    <xdr:to>
      <xdr:col>15</xdr:col>
      <xdr:colOff>101600</xdr:colOff>
      <xdr:row>60</xdr:row>
      <xdr:rowOff>133350</xdr:rowOff>
    </xdr:to>
    <xdr:sp macro="" textlink="">
      <xdr:nvSpPr>
        <xdr:cNvPr id="189" name="楕円 188">
          <a:extLst>
            <a:ext uri="{FF2B5EF4-FFF2-40B4-BE49-F238E27FC236}">
              <a16:creationId xmlns:a16="http://schemas.microsoft.com/office/drawing/2014/main" id="{D6572D12-587E-4269-876F-626A4092437B}"/>
            </a:ext>
          </a:extLst>
        </xdr:cNvPr>
        <xdr:cNvSpPr/>
      </xdr:nvSpPr>
      <xdr:spPr>
        <a:xfrm>
          <a:off x="2857500" y="10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82550</xdr:rowOff>
    </xdr:from>
    <xdr:to>
      <xdr:col>19</xdr:col>
      <xdr:colOff>177800</xdr:colOff>
      <xdr:row>60</xdr:row>
      <xdr:rowOff>97790</xdr:rowOff>
    </xdr:to>
    <xdr:cxnSp macro="">
      <xdr:nvCxnSpPr>
        <xdr:cNvPr id="190" name="直線コネクタ 189">
          <a:extLst>
            <a:ext uri="{FF2B5EF4-FFF2-40B4-BE49-F238E27FC236}">
              <a16:creationId xmlns:a16="http://schemas.microsoft.com/office/drawing/2014/main" id="{187D6283-EF5C-4230-9EF5-FF4D88E1BE4B}"/>
            </a:ext>
          </a:extLst>
        </xdr:cNvPr>
        <xdr:cNvCxnSpPr/>
      </xdr:nvCxnSpPr>
      <xdr:spPr>
        <a:xfrm>
          <a:off x="2908300" y="10369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0</xdr:rowOff>
    </xdr:from>
    <xdr:to>
      <xdr:col>10</xdr:col>
      <xdr:colOff>165100</xdr:colOff>
      <xdr:row>60</xdr:row>
      <xdr:rowOff>101600</xdr:rowOff>
    </xdr:to>
    <xdr:sp macro="" textlink="">
      <xdr:nvSpPr>
        <xdr:cNvPr id="191" name="楕円 190">
          <a:extLst>
            <a:ext uri="{FF2B5EF4-FFF2-40B4-BE49-F238E27FC236}">
              <a16:creationId xmlns:a16="http://schemas.microsoft.com/office/drawing/2014/main" id="{CF4DC3DD-1AD7-489A-A283-4C4DE71EE9C0}"/>
            </a:ext>
          </a:extLst>
        </xdr:cNvPr>
        <xdr:cNvSpPr/>
      </xdr:nvSpPr>
      <xdr:spPr>
        <a:xfrm>
          <a:off x="1968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50800</xdr:rowOff>
    </xdr:from>
    <xdr:to>
      <xdr:col>15</xdr:col>
      <xdr:colOff>50800</xdr:colOff>
      <xdr:row>60</xdr:row>
      <xdr:rowOff>82550</xdr:rowOff>
    </xdr:to>
    <xdr:cxnSp macro="">
      <xdr:nvCxnSpPr>
        <xdr:cNvPr id="192" name="直線コネクタ 191">
          <a:extLst>
            <a:ext uri="{FF2B5EF4-FFF2-40B4-BE49-F238E27FC236}">
              <a16:creationId xmlns:a16="http://schemas.microsoft.com/office/drawing/2014/main" id="{8F03D449-DBF7-4E41-BE60-F842957E63FD}"/>
            </a:ext>
          </a:extLst>
        </xdr:cNvPr>
        <xdr:cNvCxnSpPr/>
      </xdr:nvCxnSpPr>
      <xdr:spPr>
        <a:xfrm>
          <a:off x="2019300" y="103378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1270</xdr:rowOff>
    </xdr:from>
    <xdr:to>
      <xdr:col>6</xdr:col>
      <xdr:colOff>38100</xdr:colOff>
      <xdr:row>60</xdr:row>
      <xdr:rowOff>102870</xdr:rowOff>
    </xdr:to>
    <xdr:sp macro="" textlink="">
      <xdr:nvSpPr>
        <xdr:cNvPr id="193" name="楕円 192">
          <a:extLst>
            <a:ext uri="{FF2B5EF4-FFF2-40B4-BE49-F238E27FC236}">
              <a16:creationId xmlns:a16="http://schemas.microsoft.com/office/drawing/2014/main" id="{F386B2C4-97DF-4A03-80EE-9E359C8D1D51}"/>
            </a:ext>
          </a:extLst>
        </xdr:cNvPr>
        <xdr:cNvSpPr/>
      </xdr:nvSpPr>
      <xdr:spPr>
        <a:xfrm>
          <a:off x="1079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50800</xdr:rowOff>
    </xdr:from>
    <xdr:to>
      <xdr:col>10</xdr:col>
      <xdr:colOff>114300</xdr:colOff>
      <xdr:row>60</xdr:row>
      <xdr:rowOff>52070</xdr:rowOff>
    </xdr:to>
    <xdr:cxnSp macro="">
      <xdr:nvCxnSpPr>
        <xdr:cNvPr id="194" name="直線コネクタ 193">
          <a:extLst>
            <a:ext uri="{FF2B5EF4-FFF2-40B4-BE49-F238E27FC236}">
              <a16:creationId xmlns:a16="http://schemas.microsoft.com/office/drawing/2014/main" id="{08717FEA-44E1-4941-9898-B18D56F1F07D}"/>
            </a:ext>
          </a:extLst>
        </xdr:cNvPr>
        <xdr:cNvCxnSpPr/>
      </xdr:nvCxnSpPr>
      <xdr:spPr>
        <a:xfrm flipV="1">
          <a:off x="1130300" y="103378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C5127FF-8611-4B09-9AD3-699D8BBEB513}"/>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250272D-6A9D-45A2-BA00-86DD623A9955}"/>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ECCA98A7-B071-499E-BDBE-0526E69E5528}"/>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73C03D8-4979-429E-BA05-E723CC87193B}"/>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139717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10C2420-AAA2-4EA6-9FB8-09588F5BC1C7}"/>
            </a:ext>
          </a:extLst>
        </xdr:cNvPr>
        <xdr:cNvSpPr txBox="1"/>
      </xdr:nvSpPr>
      <xdr:spPr>
        <a:xfrm>
          <a:off x="358204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1F92B255-6A87-47F0-8B35-D46EE05CA2DD}"/>
            </a:ext>
          </a:extLst>
        </xdr:cNvPr>
        <xdr:cNvSpPr txBox="1"/>
      </xdr:nvSpPr>
      <xdr:spPr>
        <a:xfrm>
          <a:off x="27057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118127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D8A73FD-0D6F-47B8-9FCD-EAC706A71EF9}"/>
            </a:ext>
          </a:extLst>
        </xdr:cNvPr>
        <xdr:cNvSpPr txBox="1"/>
      </xdr:nvSpPr>
      <xdr:spPr>
        <a:xfrm>
          <a:off x="1816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93997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91D46C0-C902-4A63-8110-B1A3F479A671}"/>
            </a:ext>
          </a:extLst>
        </xdr:cNvPr>
        <xdr:cNvSpPr txBox="1"/>
      </xdr:nvSpPr>
      <xdr:spPr>
        <a:xfrm>
          <a:off x="927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2FBB285-98EB-4DF4-B1E7-5C5082C31C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326D10E-739F-4C10-84EF-F55AC1FC50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9647AC9-0B71-4C3A-BAC4-5C8D73FCE1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ABF2864-8013-446A-8596-73C7500D82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D35007A-C4D5-4E09-ACA3-61683677FFF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06BAADB-EF12-45CF-A2A6-15FEA23BFE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C6E32CC-0100-43F4-9251-F0F4CDAC9B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DEE0355-EBB3-465F-8F12-D60C78A918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30F5483-393A-46EF-812E-3B53B3977C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543457F-7F53-403E-B374-33E1254BB0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95F50D5-4B4E-4327-8E2C-D6280688E1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5642A1A6-A9EA-430F-A825-90EA2684395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DB6A698-6F3A-439B-B88A-4110C0905B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784673D9-62CE-43C6-A7FA-54A323DE210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DCAE130-4A60-4B37-9C71-C0FA358B57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3D5B082B-3E8F-4DBA-B097-82E0D6D5D46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E0B1588-3934-4F1E-91F6-5E766CC0D6F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9A6810B2-1B55-4C7C-8CF3-4ED1FBA43AF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4D2387C-87E9-4BED-B454-36333741B8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96FD704C-0E39-4607-B267-768D6C85901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16251C8-54BC-4077-986B-9D8375AC9E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A9218755-AF7B-4CFA-B031-FB3536E3819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C9BA819-58FE-44E8-9D7B-416608DD81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367179D2-99B9-432E-B442-42C06B63DB7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82F54C81-205F-461D-94E4-A4021ABB9AAF}"/>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3CB37D06-6EDA-42D4-9569-6E0498FA486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405447B0-E8B0-4C50-875F-26F0B29FA24E}"/>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26366762-C007-49EC-ACE4-C9F20D67666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9EDD1E9-3211-402D-AE88-B70A7FE694FF}"/>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CB9579D5-8CA6-4FAB-BF44-AB651C903531}"/>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7C6B758F-62D3-4895-8726-F2801ED9CFAB}"/>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998AA866-7735-4E19-A56D-9679D76DD0E8}"/>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783D98DB-AD2F-46AE-9BFF-0ED392D64BE4}"/>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EB0618D0-E3AD-456B-8EFF-C9742C802928}"/>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A118EB0-47A3-4AEB-926F-E6775A6A61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0A2ECB0-FFF2-4164-ABEA-E3AF90A0C9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57D3258-B5CF-4C5D-BD3E-BC23BCFC13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2D63698-73DA-498D-B362-C69ED585C6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A8B05B-528F-4BB0-8CB2-F701B7F577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43752</xdr:rowOff>
    </xdr:from>
    <xdr:to>
      <xdr:col>55</xdr:col>
      <xdr:colOff>50800</xdr:colOff>
      <xdr:row>59</xdr:row>
      <xdr:rowOff>145352</xdr:rowOff>
    </xdr:to>
    <xdr:sp macro="" textlink="">
      <xdr:nvSpPr>
        <xdr:cNvPr id="242" name="楕円 241">
          <a:extLst>
            <a:ext uri="{FF2B5EF4-FFF2-40B4-BE49-F238E27FC236}">
              <a16:creationId xmlns:a16="http://schemas.microsoft.com/office/drawing/2014/main" id="{346B458E-671B-4B8F-AEC1-5A3536A9B439}"/>
            </a:ext>
          </a:extLst>
        </xdr:cNvPr>
        <xdr:cNvSpPr/>
      </xdr:nvSpPr>
      <xdr:spPr>
        <a:xfrm>
          <a:off x="10426700" y="101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66629</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9B9B77BE-88AA-4B83-BB78-87EF5D396C4F}"/>
            </a:ext>
          </a:extLst>
        </xdr:cNvPr>
        <xdr:cNvSpPr txBox="1"/>
      </xdr:nvSpPr>
      <xdr:spPr>
        <a:xfrm>
          <a:off x="10515600" y="10010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67004</xdr:rowOff>
    </xdr:from>
    <xdr:to>
      <xdr:col>50</xdr:col>
      <xdr:colOff>165100</xdr:colOff>
      <xdr:row>59</xdr:row>
      <xdr:rowOff>168604</xdr:rowOff>
    </xdr:to>
    <xdr:sp macro="" textlink="">
      <xdr:nvSpPr>
        <xdr:cNvPr id="244" name="楕円 243">
          <a:extLst>
            <a:ext uri="{FF2B5EF4-FFF2-40B4-BE49-F238E27FC236}">
              <a16:creationId xmlns:a16="http://schemas.microsoft.com/office/drawing/2014/main" id="{9A5D8A12-0E37-45A4-B229-0DAC011AF303}"/>
            </a:ext>
          </a:extLst>
        </xdr:cNvPr>
        <xdr:cNvSpPr/>
      </xdr:nvSpPr>
      <xdr:spPr>
        <a:xfrm>
          <a:off x="9588500" y="101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94552</xdr:rowOff>
    </xdr:from>
    <xdr:to>
      <xdr:col>55</xdr:col>
      <xdr:colOff>0</xdr:colOff>
      <xdr:row>59</xdr:row>
      <xdr:rowOff>117804</xdr:rowOff>
    </xdr:to>
    <xdr:cxnSp macro="">
      <xdr:nvCxnSpPr>
        <xdr:cNvPr id="245" name="直線コネクタ 244">
          <a:extLst>
            <a:ext uri="{FF2B5EF4-FFF2-40B4-BE49-F238E27FC236}">
              <a16:creationId xmlns:a16="http://schemas.microsoft.com/office/drawing/2014/main" id="{138575C6-08E9-4514-88BC-CBA15034E300}"/>
            </a:ext>
          </a:extLst>
        </xdr:cNvPr>
        <xdr:cNvCxnSpPr/>
      </xdr:nvCxnSpPr>
      <xdr:spPr>
        <a:xfrm flipV="1">
          <a:off x="9639300" y="10210102"/>
          <a:ext cx="8382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105512</xdr:rowOff>
    </xdr:from>
    <xdr:to>
      <xdr:col>46</xdr:col>
      <xdr:colOff>38100</xdr:colOff>
      <xdr:row>60</xdr:row>
      <xdr:rowOff>35662</xdr:rowOff>
    </xdr:to>
    <xdr:sp macro="" textlink="">
      <xdr:nvSpPr>
        <xdr:cNvPr id="246" name="楕円 245">
          <a:extLst>
            <a:ext uri="{FF2B5EF4-FFF2-40B4-BE49-F238E27FC236}">
              <a16:creationId xmlns:a16="http://schemas.microsoft.com/office/drawing/2014/main" id="{7FA05EE5-A312-4C34-8183-E26283C67FB6}"/>
            </a:ext>
          </a:extLst>
        </xdr:cNvPr>
        <xdr:cNvSpPr/>
      </xdr:nvSpPr>
      <xdr:spPr>
        <a:xfrm>
          <a:off x="8699500" y="102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117804</xdr:rowOff>
    </xdr:from>
    <xdr:to>
      <xdr:col>50</xdr:col>
      <xdr:colOff>114300</xdr:colOff>
      <xdr:row>59</xdr:row>
      <xdr:rowOff>156312</xdr:rowOff>
    </xdr:to>
    <xdr:cxnSp macro="">
      <xdr:nvCxnSpPr>
        <xdr:cNvPr id="247" name="直線コネクタ 246">
          <a:extLst>
            <a:ext uri="{FF2B5EF4-FFF2-40B4-BE49-F238E27FC236}">
              <a16:creationId xmlns:a16="http://schemas.microsoft.com/office/drawing/2014/main" id="{260FB7F8-ED02-4023-B0B4-DAAAFADFFAD6}"/>
            </a:ext>
          </a:extLst>
        </xdr:cNvPr>
        <xdr:cNvCxnSpPr/>
      </xdr:nvCxnSpPr>
      <xdr:spPr>
        <a:xfrm flipV="1">
          <a:off x="8750300" y="10233354"/>
          <a:ext cx="889000" cy="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125623</xdr:rowOff>
    </xdr:from>
    <xdr:to>
      <xdr:col>41</xdr:col>
      <xdr:colOff>101600</xdr:colOff>
      <xdr:row>60</xdr:row>
      <xdr:rowOff>55773</xdr:rowOff>
    </xdr:to>
    <xdr:sp macro="" textlink="">
      <xdr:nvSpPr>
        <xdr:cNvPr id="248" name="楕円 247">
          <a:extLst>
            <a:ext uri="{FF2B5EF4-FFF2-40B4-BE49-F238E27FC236}">
              <a16:creationId xmlns:a16="http://schemas.microsoft.com/office/drawing/2014/main" id="{2B9F15E3-60B5-418D-9C1E-3AFB6FB33FC4}"/>
            </a:ext>
          </a:extLst>
        </xdr:cNvPr>
        <xdr:cNvSpPr/>
      </xdr:nvSpPr>
      <xdr:spPr>
        <a:xfrm>
          <a:off x="7810500" y="10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156312</xdr:rowOff>
    </xdr:from>
    <xdr:to>
      <xdr:col>45</xdr:col>
      <xdr:colOff>177800</xdr:colOff>
      <xdr:row>60</xdr:row>
      <xdr:rowOff>4973</xdr:rowOff>
    </xdr:to>
    <xdr:cxnSp macro="">
      <xdr:nvCxnSpPr>
        <xdr:cNvPr id="249" name="直線コネクタ 248">
          <a:extLst>
            <a:ext uri="{FF2B5EF4-FFF2-40B4-BE49-F238E27FC236}">
              <a16:creationId xmlns:a16="http://schemas.microsoft.com/office/drawing/2014/main" id="{8E65B8DD-5303-4473-B7A3-A48358DB80D1}"/>
            </a:ext>
          </a:extLst>
        </xdr:cNvPr>
        <xdr:cNvCxnSpPr/>
      </xdr:nvCxnSpPr>
      <xdr:spPr>
        <a:xfrm flipV="1">
          <a:off x="7861300" y="10271862"/>
          <a:ext cx="889000" cy="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163239</xdr:rowOff>
    </xdr:from>
    <xdr:to>
      <xdr:col>36</xdr:col>
      <xdr:colOff>165100</xdr:colOff>
      <xdr:row>60</xdr:row>
      <xdr:rowOff>93389</xdr:rowOff>
    </xdr:to>
    <xdr:sp macro="" textlink="">
      <xdr:nvSpPr>
        <xdr:cNvPr id="250" name="楕円 249">
          <a:extLst>
            <a:ext uri="{FF2B5EF4-FFF2-40B4-BE49-F238E27FC236}">
              <a16:creationId xmlns:a16="http://schemas.microsoft.com/office/drawing/2014/main" id="{75D931E9-893A-4DCE-A10F-D70AF105564A}"/>
            </a:ext>
          </a:extLst>
        </xdr:cNvPr>
        <xdr:cNvSpPr/>
      </xdr:nvSpPr>
      <xdr:spPr>
        <a:xfrm>
          <a:off x="6921500" y="102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4973</xdr:rowOff>
    </xdr:from>
    <xdr:to>
      <xdr:col>41</xdr:col>
      <xdr:colOff>50800</xdr:colOff>
      <xdr:row>60</xdr:row>
      <xdr:rowOff>42589</xdr:rowOff>
    </xdr:to>
    <xdr:cxnSp macro="">
      <xdr:nvCxnSpPr>
        <xdr:cNvPr id="251" name="直線コネクタ 250">
          <a:extLst>
            <a:ext uri="{FF2B5EF4-FFF2-40B4-BE49-F238E27FC236}">
              <a16:creationId xmlns:a16="http://schemas.microsoft.com/office/drawing/2014/main" id="{88BD408B-868B-4DF5-98A3-FFB89DE28CBE}"/>
            </a:ext>
          </a:extLst>
        </xdr:cNvPr>
        <xdr:cNvCxnSpPr/>
      </xdr:nvCxnSpPr>
      <xdr:spPr>
        <a:xfrm flipV="1">
          <a:off x="6972300" y="10291973"/>
          <a:ext cx="889000" cy="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A59AD009-ED09-4B54-86AB-A8D64E355F09}"/>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D7824A8A-F4F1-4945-BB89-EC6969E1CF7F}"/>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BA9A2674-FA17-413E-8B98-9A599EE288B2}"/>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7F164319-9548-404E-A5ED-F076ACB0E8A2}"/>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13681</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877AED5E-0E6D-43F9-B94E-FFC9930CD39D}"/>
            </a:ext>
          </a:extLst>
        </xdr:cNvPr>
        <xdr:cNvSpPr txBox="1"/>
      </xdr:nvSpPr>
      <xdr:spPr>
        <a:xfrm>
          <a:off x="9281505" y="99577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52189</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136C9402-BEF8-4B77-8FEF-84AFB354C2E4}"/>
            </a:ext>
          </a:extLst>
        </xdr:cNvPr>
        <xdr:cNvSpPr txBox="1"/>
      </xdr:nvSpPr>
      <xdr:spPr>
        <a:xfrm>
          <a:off x="8405205" y="99962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72300</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6BD2E540-AA4F-47CB-A9A4-5F87842C3260}"/>
            </a:ext>
          </a:extLst>
        </xdr:cNvPr>
        <xdr:cNvSpPr txBox="1"/>
      </xdr:nvSpPr>
      <xdr:spPr>
        <a:xfrm>
          <a:off x="7516205" y="10016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109916</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13B22CB3-9E0A-4EE8-9D97-1DA9E4525556}"/>
            </a:ext>
          </a:extLst>
        </xdr:cNvPr>
        <xdr:cNvSpPr txBox="1"/>
      </xdr:nvSpPr>
      <xdr:spPr>
        <a:xfrm>
          <a:off x="6627205" y="10054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C07E409-8062-46C5-AE8B-7D06724EF4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01311D6-386A-4E26-8331-25C6B5E48F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2CF9EFF-C312-4461-9340-23D9128266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3E3FB21-9BC2-4022-B8B4-0B6CDF5F5F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0E30BCA-7557-4638-A67E-50E7DBE6EE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7713FDA-CEC2-447D-8C09-304B79AC2D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6F6E81C-FBAD-4915-9E7E-D20CA7483E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B8371C9-87BE-48F8-93E6-B363D3C74DB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AC62CD1C-3DC8-4858-929A-2723F18904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7A6F27B-5BD7-4DD3-8FFC-C1CC051CD6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E702427D-77CE-419C-83A4-C769B049E2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B87C6342-862F-4372-8308-E25D5E634F3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B718DC4-09A7-48E9-AB73-75803EC8A1C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5C8D0A71-B65B-40E8-BF69-8EA46810A7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25D4953-868B-43FB-ABA9-BD1067E22B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56465956-4015-4CFE-9AC2-B7C4D6C6B2A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292F7F1-9340-415B-A30E-6D32CC6BFF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CE38096-E4DB-4685-B62D-D5CB70016FB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9C2A9141-68BA-4CDE-A8EE-8BEACA32B8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B95C3819-3B99-4FD5-BE2A-C1525F0036C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B883B890-3946-4C60-8794-A635847EDCF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A6A27C1-FD7B-499B-AD0C-D8FFA13092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9AD21691-D1BB-43A8-B47D-584280C02F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CB6C5C76-FAD6-4F5B-A6F1-07DEC004BBE8}"/>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E87E3149-D75C-4C6D-B1F7-C33057C01DA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4390FE99-6C01-4FA7-B10B-CAE4EBF247E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CD1AD4AC-9A29-4257-A7B1-0F0E43E44CEF}"/>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F00B783-3D6F-45A0-92D3-DDE66D28D25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3BD1CD1-12F8-43E7-9D6A-4C001D19550A}"/>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B1E94AD3-30BF-47FF-A7F3-8DE321D81C0F}"/>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E409C665-042E-4A6F-BDC2-65411C090043}"/>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89B1D742-BCE6-4A96-87C1-1ED95A6026CA}"/>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0CD1ED9-E732-49D0-B69B-7315E296CB62}"/>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582B139B-6181-4981-ABBF-6EC227CB1945}"/>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D5A9A98-529E-4397-B3A2-151BB2B128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612A50A-79E3-455A-B621-11CAF0CC6A9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D64D774-E99B-4496-B097-BC614A0794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5A549DF-9FEA-4D1D-BEA5-2D060F0958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0AB18DE-FB4E-4959-9713-EC7467DA28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49530</xdr:rowOff>
    </xdr:from>
    <xdr:to>
      <xdr:col>24</xdr:col>
      <xdr:colOff>114300</xdr:colOff>
      <xdr:row>82</xdr:row>
      <xdr:rowOff>151130</xdr:rowOff>
    </xdr:to>
    <xdr:sp macro="" textlink="">
      <xdr:nvSpPr>
        <xdr:cNvPr id="299" name="楕円 298">
          <a:extLst>
            <a:ext uri="{FF2B5EF4-FFF2-40B4-BE49-F238E27FC236}">
              <a16:creationId xmlns:a16="http://schemas.microsoft.com/office/drawing/2014/main" id="{1C177161-C707-405E-A044-EFBA4BE2A535}"/>
            </a:ext>
          </a:extLst>
        </xdr:cNvPr>
        <xdr:cNvSpPr/>
      </xdr:nvSpPr>
      <xdr:spPr>
        <a:xfrm>
          <a:off x="45847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72407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C1F9AAA6-5605-47FA-ABCF-534315B64102}"/>
            </a:ext>
          </a:extLst>
        </xdr:cNvPr>
        <xdr:cNvSpPr txBox="1"/>
      </xdr:nvSpPr>
      <xdr:spPr>
        <a:xfrm>
          <a:off x="4673600"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73661</xdr:rowOff>
    </xdr:from>
    <xdr:to>
      <xdr:col>20</xdr:col>
      <xdr:colOff>38100</xdr:colOff>
      <xdr:row>83</xdr:row>
      <xdr:rowOff>3811</xdr:rowOff>
    </xdr:to>
    <xdr:sp macro="" textlink="">
      <xdr:nvSpPr>
        <xdr:cNvPr id="301" name="楕円 300">
          <a:extLst>
            <a:ext uri="{FF2B5EF4-FFF2-40B4-BE49-F238E27FC236}">
              <a16:creationId xmlns:a16="http://schemas.microsoft.com/office/drawing/2014/main" id="{D4ECEB95-DA6D-461C-85CF-AE93A8E9FCFB}"/>
            </a:ext>
          </a:extLst>
        </xdr:cNvPr>
        <xdr:cNvSpPr/>
      </xdr:nvSpPr>
      <xdr:spPr>
        <a:xfrm>
          <a:off x="3746500" y="14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100330</xdr:rowOff>
    </xdr:from>
    <xdr:to>
      <xdr:col>24</xdr:col>
      <xdr:colOff>63500</xdr:colOff>
      <xdr:row>82</xdr:row>
      <xdr:rowOff>124461</xdr:rowOff>
    </xdr:to>
    <xdr:cxnSp macro="">
      <xdr:nvCxnSpPr>
        <xdr:cNvPr id="302" name="直線コネクタ 301">
          <a:extLst>
            <a:ext uri="{FF2B5EF4-FFF2-40B4-BE49-F238E27FC236}">
              <a16:creationId xmlns:a16="http://schemas.microsoft.com/office/drawing/2014/main" id="{913CDB10-9435-480B-BBE4-B755632A9AF1}"/>
            </a:ext>
          </a:extLst>
        </xdr:cNvPr>
        <xdr:cNvCxnSpPr/>
      </xdr:nvCxnSpPr>
      <xdr:spPr>
        <a:xfrm flipV="1">
          <a:off x="3797300" y="141592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92711</xdr:rowOff>
    </xdr:from>
    <xdr:to>
      <xdr:col>15</xdr:col>
      <xdr:colOff>101600</xdr:colOff>
      <xdr:row>84</xdr:row>
      <xdr:rowOff>22861</xdr:rowOff>
    </xdr:to>
    <xdr:sp macro="" textlink="">
      <xdr:nvSpPr>
        <xdr:cNvPr id="303" name="楕円 302">
          <a:extLst>
            <a:ext uri="{FF2B5EF4-FFF2-40B4-BE49-F238E27FC236}">
              <a16:creationId xmlns:a16="http://schemas.microsoft.com/office/drawing/2014/main" id="{2D91248F-7403-46DA-9A9F-E79A12790887}"/>
            </a:ext>
          </a:extLst>
        </xdr:cNvPr>
        <xdr:cNvSpPr/>
      </xdr:nvSpPr>
      <xdr:spPr>
        <a:xfrm>
          <a:off x="2857500" y="143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124461</xdr:rowOff>
    </xdr:from>
    <xdr:to>
      <xdr:col>19</xdr:col>
      <xdr:colOff>177800</xdr:colOff>
      <xdr:row>83</xdr:row>
      <xdr:rowOff>143511</xdr:rowOff>
    </xdr:to>
    <xdr:cxnSp macro="">
      <xdr:nvCxnSpPr>
        <xdr:cNvPr id="304" name="直線コネクタ 303">
          <a:extLst>
            <a:ext uri="{FF2B5EF4-FFF2-40B4-BE49-F238E27FC236}">
              <a16:creationId xmlns:a16="http://schemas.microsoft.com/office/drawing/2014/main" id="{E8BB3C80-43D1-4116-8486-E069C9F369F9}"/>
            </a:ext>
          </a:extLst>
        </xdr:cNvPr>
        <xdr:cNvCxnSpPr/>
      </xdr:nvCxnSpPr>
      <xdr:spPr>
        <a:xfrm flipV="1">
          <a:off x="2908300" y="141833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41911</xdr:rowOff>
    </xdr:from>
    <xdr:to>
      <xdr:col>10</xdr:col>
      <xdr:colOff>165100</xdr:colOff>
      <xdr:row>83</xdr:row>
      <xdr:rowOff>143511</xdr:rowOff>
    </xdr:to>
    <xdr:sp macro="" textlink="">
      <xdr:nvSpPr>
        <xdr:cNvPr id="305" name="楕円 304">
          <a:extLst>
            <a:ext uri="{FF2B5EF4-FFF2-40B4-BE49-F238E27FC236}">
              <a16:creationId xmlns:a16="http://schemas.microsoft.com/office/drawing/2014/main" id="{EF743E7C-54C1-46B8-8BE6-B1B6D86DD83E}"/>
            </a:ext>
          </a:extLst>
        </xdr:cNvPr>
        <xdr:cNvSpPr/>
      </xdr:nvSpPr>
      <xdr:spPr>
        <a:xfrm>
          <a:off x="1968500" y="142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92711</xdr:rowOff>
    </xdr:from>
    <xdr:to>
      <xdr:col>15</xdr:col>
      <xdr:colOff>50800</xdr:colOff>
      <xdr:row>83</xdr:row>
      <xdr:rowOff>143511</xdr:rowOff>
    </xdr:to>
    <xdr:cxnSp macro="">
      <xdr:nvCxnSpPr>
        <xdr:cNvPr id="306" name="直線コネクタ 305">
          <a:extLst>
            <a:ext uri="{FF2B5EF4-FFF2-40B4-BE49-F238E27FC236}">
              <a16:creationId xmlns:a16="http://schemas.microsoft.com/office/drawing/2014/main" id="{60F097FC-4432-40AA-A28D-87F4DD4A6EC0}"/>
            </a:ext>
          </a:extLst>
        </xdr:cNvPr>
        <xdr:cNvCxnSpPr/>
      </xdr:nvCxnSpPr>
      <xdr:spPr>
        <a:xfrm>
          <a:off x="2019300" y="143230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43180</xdr:rowOff>
    </xdr:from>
    <xdr:to>
      <xdr:col>6</xdr:col>
      <xdr:colOff>38100</xdr:colOff>
      <xdr:row>83</xdr:row>
      <xdr:rowOff>144780</xdr:rowOff>
    </xdr:to>
    <xdr:sp macro="" textlink="">
      <xdr:nvSpPr>
        <xdr:cNvPr id="307" name="楕円 306">
          <a:extLst>
            <a:ext uri="{FF2B5EF4-FFF2-40B4-BE49-F238E27FC236}">
              <a16:creationId xmlns:a16="http://schemas.microsoft.com/office/drawing/2014/main" id="{C73893DF-F271-4222-81AE-835FDD223704}"/>
            </a:ext>
          </a:extLst>
        </xdr:cNvPr>
        <xdr:cNvSpPr/>
      </xdr:nvSpPr>
      <xdr:spPr>
        <a:xfrm>
          <a:off x="1079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92711</xdr:rowOff>
    </xdr:from>
    <xdr:to>
      <xdr:col>10</xdr:col>
      <xdr:colOff>114300</xdr:colOff>
      <xdr:row>83</xdr:row>
      <xdr:rowOff>93980</xdr:rowOff>
    </xdr:to>
    <xdr:cxnSp macro="">
      <xdr:nvCxnSpPr>
        <xdr:cNvPr id="308" name="直線コネクタ 307">
          <a:extLst>
            <a:ext uri="{FF2B5EF4-FFF2-40B4-BE49-F238E27FC236}">
              <a16:creationId xmlns:a16="http://schemas.microsoft.com/office/drawing/2014/main" id="{FEC5A56D-F0BA-4C4A-B8A3-47B8924F1F6B}"/>
            </a:ext>
          </a:extLst>
        </xdr:cNvPr>
        <xdr:cNvCxnSpPr/>
      </xdr:nvCxnSpPr>
      <xdr:spPr>
        <a:xfrm flipV="1">
          <a:off x="1130300" y="143230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633D8D4A-1C6D-4CE4-B202-BBB2C7A047B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A3C46659-1DB2-4E7C-B0C3-E0BCF52347C4}"/>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A73F826B-B083-4063-AB57-864E6EE1927A}"/>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16449134-BB9D-4E16-9727-F3C34A148CC9}"/>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166388</xdr:rowOff>
    </xdr:from>
    <xdr:ext cx="405111" cy="259045"/>
    <xdr:sp macro="" textlink="">
      <xdr:nvSpPr>
        <xdr:cNvPr id="313" name="n_1mainValue【公営住宅】&#10;有形固定資産減価償却率">
          <a:extLst>
            <a:ext uri="{FF2B5EF4-FFF2-40B4-BE49-F238E27FC236}">
              <a16:creationId xmlns:a16="http://schemas.microsoft.com/office/drawing/2014/main" id="{A202D7A2-871F-41BE-9A7E-7028AAACBEAE}"/>
            </a:ext>
          </a:extLst>
        </xdr:cNvPr>
        <xdr:cNvSpPr txBox="1"/>
      </xdr:nvSpPr>
      <xdr:spPr>
        <a:xfrm>
          <a:off x="35820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13988</xdr:rowOff>
    </xdr:from>
    <xdr:ext cx="405111" cy="259045"/>
    <xdr:sp macro="" textlink="">
      <xdr:nvSpPr>
        <xdr:cNvPr id="314" name="n_2mainValue【公営住宅】&#10;有形固定資産減価償却率">
          <a:extLst>
            <a:ext uri="{FF2B5EF4-FFF2-40B4-BE49-F238E27FC236}">
              <a16:creationId xmlns:a16="http://schemas.microsoft.com/office/drawing/2014/main" id="{275E760A-8A48-4D7A-8700-D4483A632C33}"/>
            </a:ext>
          </a:extLst>
        </xdr:cNvPr>
        <xdr:cNvSpPr txBox="1"/>
      </xdr:nvSpPr>
      <xdr:spPr>
        <a:xfrm>
          <a:off x="2705744" y="1441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134638</xdr:rowOff>
    </xdr:from>
    <xdr:ext cx="405111" cy="259045"/>
    <xdr:sp macro="" textlink="">
      <xdr:nvSpPr>
        <xdr:cNvPr id="315" name="n_3mainValue【公営住宅】&#10;有形固定資産減価償却率">
          <a:extLst>
            <a:ext uri="{FF2B5EF4-FFF2-40B4-BE49-F238E27FC236}">
              <a16:creationId xmlns:a16="http://schemas.microsoft.com/office/drawing/2014/main" id="{66340D23-26BD-486B-92E3-C42077FA6C5A}"/>
            </a:ext>
          </a:extLst>
        </xdr:cNvPr>
        <xdr:cNvSpPr txBox="1"/>
      </xdr:nvSpPr>
      <xdr:spPr>
        <a:xfrm>
          <a:off x="1816744"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135907</xdr:rowOff>
    </xdr:from>
    <xdr:ext cx="405111" cy="259045"/>
    <xdr:sp macro="" textlink="">
      <xdr:nvSpPr>
        <xdr:cNvPr id="316" name="n_4mainValue【公営住宅】&#10;有形固定資産減価償却率">
          <a:extLst>
            <a:ext uri="{FF2B5EF4-FFF2-40B4-BE49-F238E27FC236}">
              <a16:creationId xmlns:a16="http://schemas.microsoft.com/office/drawing/2014/main" id="{8864B43B-6DB5-4480-8092-5FDF1FCFE23E}"/>
            </a:ext>
          </a:extLst>
        </xdr:cNvPr>
        <xdr:cNvSpPr txBox="1"/>
      </xdr:nvSpPr>
      <xdr:spPr>
        <a:xfrm>
          <a:off x="9277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84F8F1E-857F-487F-87DD-C44F7C84D4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3C8D6583-6BDD-4F21-84F7-3C7D6AD72A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7575483-EE0A-4EEB-8AA2-E0AC8E1CF6F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CD9B1C03-5F6B-4396-BA90-C8147EBB41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DAE1537-8D5B-4089-929B-257E6742A4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6D04B342-B0B6-4517-9A7F-D2D9F35BC8F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FA799842-A627-4819-9848-2DB17897354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FC88BCEC-3DB7-4AD3-8D5C-5A7A01BBEC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BE8A32B-FC5F-47F8-9257-1A5E8955A0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6C37AB8-1CB0-40C3-A271-97FAE0F004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9634010E-F63B-45CF-AF79-1967FD84CD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9FD778DA-7C09-4DCA-A370-1CB8D939D9C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D8394E4-074A-4CCD-BA72-495A5A761A1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94AAA8C4-EB88-43A9-B33D-5FD48934222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27A0B74E-3A67-4F98-B359-3CE106DC6DD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DAF00207-DD40-41C4-AD2E-A56DE81464D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A37A7A0A-5222-48A4-99D6-DA3905AEEA9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80F19E8B-5176-4D45-967B-F43CEF435D7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5F92078-767D-4944-BC62-A44F127744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53788F67-9B10-4E5D-AD99-428CFD0B96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BD278F9-556C-467E-A9BE-2D6EB0D905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F0D863AE-C220-401A-B544-D49969DEEE4A}"/>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65ED25D1-0F57-4E71-8583-6C28F8BC458F}"/>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C5038AD6-EF12-47D0-8908-2CC2ABAB9386}"/>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209724CF-AF89-470D-886F-E84419D414C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3FF358AE-354B-458B-92BA-A48C3BE9F7C9}"/>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E9B20416-FCD9-41F1-9476-BFB17725F69B}"/>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D491C48-1A01-44F1-9E61-DE0E01817E03}"/>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420C35F1-24D0-44A3-A63A-2BE6DC4B5DC4}"/>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12DD1EC8-E3CF-4C72-87FA-E01630728DA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118AB263-F926-479D-B9A4-24BAA9D30172}"/>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1B050F40-C000-4B96-A60B-B7FA8A5FB0F7}"/>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0E845FF-33F9-4739-8426-6844BE7440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845E81D-444F-4E3B-95D6-70FEDAAB81D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A282E23-BE5E-43D5-A25B-C0A2E5247F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C0B6623-45AE-4272-8756-73B29210041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BD75DB9-4537-4E6D-85BA-670E7E2C47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153949</xdr:rowOff>
    </xdr:from>
    <xdr:to>
      <xdr:col>55</xdr:col>
      <xdr:colOff>50800</xdr:colOff>
      <xdr:row>85</xdr:row>
      <xdr:rowOff>84099</xdr:rowOff>
    </xdr:to>
    <xdr:sp macro="" textlink="">
      <xdr:nvSpPr>
        <xdr:cNvPr id="354" name="楕円 353">
          <a:extLst>
            <a:ext uri="{FF2B5EF4-FFF2-40B4-BE49-F238E27FC236}">
              <a16:creationId xmlns:a16="http://schemas.microsoft.com/office/drawing/2014/main" id="{E0E8ABFF-0D21-48B9-88A2-99F6D560FBC2}"/>
            </a:ext>
          </a:extLst>
        </xdr:cNvPr>
        <xdr:cNvSpPr/>
      </xdr:nvSpPr>
      <xdr:spPr>
        <a:xfrm>
          <a:off x="10426700" y="145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132376</xdr:rowOff>
    </xdr:from>
    <xdr:ext cx="469744" cy="259045"/>
    <xdr:sp macro="" textlink="">
      <xdr:nvSpPr>
        <xdr:cNvPr id="355" name="【公営住宅】&#10;一人当たり面積該当値テキスト">
          <a:extLst>
            <a:ext uri="{FF2B5EF4-FFF2-40B4-BE49-F238E27FC236}">
              <a16:creationId xmlns:a16="http://schemas.microsoft.com/office/drawing/2014/main" id="{55809048-E1E0-4344-BD73-6D2E4F8A1245}"/>
            </a:ext>
          </a:extLst>
        </xdr:cNvPr>
        <xdr:cNvSpPr txBox="1"/>
      </xdr:nvSpPr>
      <xdr:spPr>
        <a:xfrm>
          <a:off x="10515600" y="145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119476</xdr:rowOff>
    </xdr:from>
    <xdr:to>
      <xdr:col>50</xdr:col>
      <xdr:colOff>165100</xdr:colOff>
      <xdr:row>85</xdr:row>
      <xdr:rowOff>49626</xdr:rowOff>
    </xdr:to>
    <xdr:sp macro="" textlink="">
      <xdr:nvSpPr>
        <xdr:cNvPr id="356" name="楕円 355">
          <a:extLst>
            <a:ext uri="{FF2B5EF4-FFF2-40B4-BE49-F238E27FC236}">
              <a16:creationId xmlns:a16="http://schemas.microsoft.com/office/drawing/2014/main" id="{2FE73C94-AF89-4ED8-AFF6-C9CABF88EDB3}"/>
            </a:ext>
          </a:extLst>
        </xdr:cNvPr>
        <xdr:cNvSpPr/>
      </xdr:nvSpPr>
      <xdr:spPr>
        <a:xfrm>
          <a:off x="9588500" y="145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170276</xdr:rowOff>
    </xdr:from>
    <xdr:to>
      <xdr:col>55</xdr:col>
      <xdr:colOff>0</xdr:colOff>
      <xdr:row>85</xdr:row>
      <xdr:rowOff>33299</xdr:rowOff>
    </xdr:to>
    <xdr:cxnSp macro="">
      <xdr:nvCxnSpPr>
        <xdr:cNvPr id="357" name="直線コネクタ 356">
          <a:extLst>
            <a:ext uri="{FF2B5EF4-FFF2-40B4-BE49-F238E27FC236}">
              <a16:creationId xmlns:a16="http://schemas.microsoft.com/office/drawing/2014/main" id="{D378EBFF-6EE1-4D82-87F7-BBCFF62DB8EE}"/>
            </a:ext>
          </a:extLst>
        </xdr:cNvPr>
        <xdr:cNvCxnSpPr/>
      </xdr:nvCxnSpPr>
      <xdr:spPr>
        <a:xfrm>
          <a:off x="9639300" y="14572076"/>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151160</xdr:rowOff>
    </xdr:from>
    <xdr:to>
      <xdr:col>46</xdr:col>
      <xdr:colOff>38100</xdr:colOff>
      <xdr:row>85</xdr:row>
      <xdr:rowOff>81310</xdr:rowOff>
    </xdr:to>
    <xdr:sp macro="" textlink="">
      <xdr:nvSpPr>
        <xdr:cNvPr id="358" name="楕円 357">
          <a:extLst>
            <a:ext uri="{FF2B5EF4-FFF2-40B4-BE49-F238E27FC236}">
              <a16:creationId xmlns:a16="http://schemas.microsoft.com/office/drawing/2014/main" id="{2A6311CD-65AE-457B-AC58-C1DAE49022CB}"/>
            </a:ext>
          </a:extLst>
        </xdr:cNvPr>
        <xdr:cNvSpPr/>
      </xdr:nvSpPr>
      <xdr:spPr>
        <a:xfrm>
          <a:off x="8699500" y="145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170276</xdr:rowOff>
    </xdr:from>
    <xdr:to>
      <xdr:col>50</xdr:col>
      <xdr:colOff>114300</xdr:colOff>
      <xdr:row>85</xdr:row>
      <xdr:rowOff>30510</xdr:rowOff>
    </xdr:to>
    <xdr:cxnSp macro="">
      <xdr:nvCxnSpPr>
        <xdr:cNvPr id="359" name="直線コネクタ 358">
          <a:extLst>
            <a:ext uri="{FF2B5EF4-FFF2-40B4-BE49-F238E27FC236}">
              <a16:creationId xmlns:a16="http://schemas.microsoft.com/office/drawing/2014/main" id="{B3624C48-E412-44FC-8A9B-07C35921E5A0}"/>
            </a:ext>
          </a:extLst>
        </xdr:cNvPr>
        <xdr:cNvCxnSpPr/>
      </xdr:nvCxnSpPr>
      <xdr:spPr>
        <a:xfrm flipV="1">
          <a:off x="8750300" y="1457207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8514</xdr:rowOff>
    </xdr:from>
    <xdr:to>
      <xdr:col>41</xdr:col>
      <xdr:colOff>101600</xdr:colOff>
      <xdr:row>85</xdr:row>
      <xdr:rowOff>110114</xdr:rowOff>
    </xdr:to>
    <xdr:sp macro="" textlink="">
      <xdr:nvSpPr>
        <xdr:cNvPr id="360" name="楕円 359">
          <a:extLst>
            <a:ext uri="{FF2B5EF4-FFF2-40B4-BE49-F238E27FC236}">
              <a16:creationId xmlns:a16="http://schemas.microsoft.com/office/drawing/2014/main" id="{6E0E45AB-0DCE-4099-A0B8-FFC5400AE03B}"/>
            </a:ext>
          </a:extLst>
        </xdr:cNvPr>
        <xdr:cNvSpPr/>
      </xdr:nvSpPr>
      <xdr:spPr>
        <a:xfrm>
          <a:off x="7810500" y="145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30510</xdr:rowOff>
    </xdr:from>
    <xdr:to>
      <xdr:col>45</xdr:col>
      <xdr:colOff>177800</xdr:colOff>
      <xdr:row>85</xdr:row>
      <xdr:rowOff>59314</xdr:rowOff>
    </xdr:to>
    <xdr:cxnSp macro="">
      <xdr:nvCxnSpPr>
        <xdr:cNvPr id="361" name="直線コネクタ 360">
          <a:extLst>
            <a:ext uri="{FF2B5EF4-FFF2-40B4-BE49-F238E27FC236}">
              <a16:creationId xmlns:a16="http://schemas.microsoft.com/office/drawing/2014/main" id="{EF1DA75D-3EA3-4E6F-8F65-B6113B965497}"/>
            </a:ext>
          </a:extLst>
        </xdr:cNvPr>
        <xdr:cNvCxnSpPr/>
      </xdr:nvCxnSpPr>
      <xdr:spPr>
        <a:xfrm flipV="1">
          <a:off x="7861300" y="1460376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15784</xdr:rowOff>
    </xdr:from>
    <xdr:to>
      <xdr:col>36</xdr:col>
      <xdr:colOff>165100</xdr:colOff>
      <xdr:row>85</xdr:row>
      <xdr:rowOff>117384</xdr:rowOff>
    </xdr:to>
    <xdr:sp macro="" textlink="">
      <xdr:nvSpPr>
        <xdr:cNvPr id="362" name="楕円 361">
          <a:extLst>
            <a:ext uri="{FF2B5EF4-FFF2-40B4-BE49-F238E27FC236}">
              <a16:creationId xmlns:a16="http://schemas.microsoft.com/office/drawing/2014/main" id="{3655C22E-EA17-4114-B09B-C8C598FE2156}"/>
            </a:ext>
          </a:extLst>
        </xdr:cNvPr>
        <xdr:cNvSpPr/>
      </xdr:nvSpPr>
      <xdr:spPr>
        <a:xfrm>
          <a:off x="6921500" y="145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59314</xdr:rowOff>
    </xdr:from>
    <xdr:to>
      <xdr:col>41</xdr:col>
      <xdr:colOff>50800</xdr:colOff>
      <xdr:row>85</xdr:row>
      <xdr:rowOff>66584</xdr:rowOff>
    </xdr:to>
    <xdr:cxnSp macro="">
      <xdr:nvCxnSpPr>
        <xdr:cNvPr id="363" name="直線コネクタ 362">
          <a:extLst>
            <a:ext uri="{FF2B5EF4-FFF2-40B4-BE49-F238E27FC236}">
              <a16:creationId xmlns:a16="http://schemas.microsoft.com/office/drawing/2014/main" id="{CE01565B-B58B-4E71-8B83-A972C5AE535A}"/>
            </a:ext>
          </a:extLst>
        </xdr:cNvPr>
        <xdr:cNvCxnSpPr/>
      </xdr:nvCxnSpPr>
      <xdr:spPr>
        <a:xfrm flipV="1">
          <a:off x="6972300" y="1463256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CEFB9029-8766-43AC-A618-B1DE641BB0E6}"/>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05B8B213-3845-4AA3-B4B5-52C3EF0A8F1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BF15FBE6-D175-4586-8B60-DCFB27C7AB4E}"/>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3E465851-02CD-4E64-A4E6-2CF34A6C01BD}"/>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66153</xdr:rowOff>
    </xdr:from>
    <xdr:ext cx="469744" cy="259045"/>
    <xdr:sp macro="" textlink="">
      <xdr:nvSpPr>
        <xdr:cNvPr id="368" name="n_1mainValue【公営住宅】&#10;一人当たり面積">
          <a:extLst>
            <a:ext uri="{FF2B5EF4-FFF2-40B4-BE49-F238E27FC236}">
              <a16:creationId xmlns:a16="http://schemas.microsoft.com/office/drawing/2014/main" id="{37346B2A-4B38-49AF-A017-1F34F1799BAA}"/>
            </a:ext>
          </a:extLst>
        </xdr:cNvPr>
        <xdr:cNvSpPr txBox="1"/>
      </xdr:nvSpPr>
      <xdr:spPr>
        <a:xfrm>
          <a:off x="9391727" y="142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72437</xdr:rowOff>
    </xdr:from>
    <xdr:ext cx="469744" cy="259045"/>
    <xdr:sp macro="" textlink="">
      <xdr:nvSpPr>
        <xdr:cNvPr id="369" name="n_2mainValue【公営住宅】&#10;一人当たり面積">
          <a:extLst>
            <a:ext uri="{FF2B5EF4-FFF2-40B4-BE49-F238E27FC236}">
              <a16:creationId xmlns:a16="http://schemas.microsoft.com/office/drawing/2014/main" id="{6ABA95BF-2152-4D13-89A0-4524B9CD7E2A}"/>
            </a:ext>
          </a:extLst>
        </xdr:cNvPr>
        <xdr:cNvSpPr txBox="1"/>
      </xdr:nvSpPr>
      <xdr:spPr>
        <a:xfrm>
          <a:off x="8515427" y="1464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101241</xdr:rowOff>
    </xdr:from>
    <xdr:ext cx="469744" cy="259045"/>
    <xdr:sp macro="" textlink="">
      <xdr:nvSpPr>
        <xdr:cNvPr id="370" name="n_3mainValue【公営住宅】&#10;一人当たり面積">
          <a:extLst>
            <a:ext uri="{FF2B5EF4-FFF2-40B4-BE49-F238E27FC236}">
              <a16:creationId xmlns:a16="http://schemas.microsoft.com/office/drawing/2014/main" id="{29F1E334-AF51-4EDE-B14E-74848106FBDB}"/>
            </a:ext>
          </a:extLst>
        </xdr:cNvPr>
        <xdr:cNvSpPr txBox="1"/>
      </xdr:nvSpPr>
      <xdr:spPr>
        <a:xfrm>
          <a:off x="7626427" y="1467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108511</xdr:rowOff>
    </xdr:from>
    <xdr:ext cx="469744" cy="259045"/>
    <xdr:sp macro="" textlink="">
      <xdr:nvSpPr>
        <xdr:cNvPr id="371" name="n_4mainValue【公営住宅】&#10;一人当たり面積">
          <a:extLst>
            <a:ext uri="{FF2B5EF4-FFF2-40B4-BE49-F238E27FC236}">
              <a16:creationId xmlns:a16="http://schemas.microsoft.com/office/drawing/2014/main" id="{EAA5F4FD-AA09-4431-84B5-DE32BE03DED3}"/>
            </a:ext>
          </a:extLst>
        </xdr:cNvPr>
        <xdr:cNvSpPr txBox="1"/>
      </xdr:nvSpPr>
      <xdr:spPr>
        <a:xfrm>
          <a:off x="6737427" y="146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0E500DC-1EA1-4966-A0EB-A274D59F63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9C3D555-7C25-481D-89C5-EFC1D30082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25F51EF-08A2-4252-8C63-5AB3E32D83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D70B1F14-4280-46AC-B022-881BAFE48F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1528292-A0A1-4028-B821-565208D10F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A649CABF-E833-4E4F-9077-D22CFFCECA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0F8C029-5EAF-4E99-ACB1-71C9E11B38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1CDAF43-749A-4EE8-8BAE-C27FA227BB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72E5202C-4A74-4D12-AE1E-A742AC8B7B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D94445C2-15DB-4ECD-A598-49393CB486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51487C77-036F-4CE3-9F6B-59437B6FA9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329F2041-BC8A-42D9-AFDC-982440FA43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14260815-2D40-4A40-8C71-2BAFFEA711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3B67C81A-3170-4056-97F3-CF1672CE1C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F16CF579-CCE5-4044-AD94-4D1160BD0B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99F77F28-FA48-490D-ACCA-3760D2B9CAB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251C83F1-30CC-44FC-91B0-AE9BEE51F9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5E36A51-667E-403E-9C18-8087A4FA91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72DA7774-7ACB-4A81-B7F7-319FC45B3D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42176733-81D2-4EEE-A44E-9F3DC88F1B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8B6E8C55-4267-4777-ABF0-5906474F40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D1267CBA-A5F4-48DA-9BFD-7A68770D00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CCFE856A-D54A-47EE-BC8E-586F7B374C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3ADCB428-56ED-43CC-83B7-B89A5C8F65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E0AA053F-872D-4221-B459-91381216C6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16431A4C-550D-4119-9C69-18D491D9BC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D55817DA-01C6-4174-90DD-0F49E301AA1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9B8581C0-F8F3-45A2-9264-8AB20121E5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FBE07319-49A8-49A3-AE83-27AFB0DCB4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FB5CDD50-79D3-490B-A9A3-8E7BB05EE6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D0B940E5-500D-42A4-A181-CF5BD53F99E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14F854A8-27E6-484C-9E42-B122FDE0782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6BFDDF1F-4B93-4C78-BC8C-BF73489BE58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33D891F8-ABEE-4152-B80E-827399C2B18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683C64BF-CC47-4F6E-93FA-F208CED1605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6C3FFDF-7EE6-40A7-8760-24FEC6B4D6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7940F139-466A-4047-8980-8527BC9BB07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ECFA1E56-B62A-444D-A445-1B3CDA0127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59989139-90F2-496F-A054-53E7CA6C49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754301B0-4602-45A0-A3B2-BC0838751E7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50E36C11-3096-4A19-A331-CE354EBA591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644F6E6A-E54C-4585-A1F7-E59D5E3ECFB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938D2BCB-DE58-4F51-AD30-4481046A412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9EEB414F-45C1-4A6B-8516-E2FCAA56F15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CC04F71A-A054-4070-A3E2-E39FE43D3009}"/>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C90A44BB-2F50-4485-B3A9-05C63E2797D3}"/>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B3D176AE-0372-4B56-A805-009B1FEBF603}"/>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3587650E-16F1-450F-A8A3-38236095AD81}"/>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7CD98DA9-B723-4E0F-99A6-47BCC1B3F57C}"/>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64904E8D-F42D-4FAB-83FD-747BAF564DD1}"/>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375C4013-49FF-4EED-87BB-1614C77771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796DFE1-3026-4AE3-90DA-78485F057E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DEBFCEB-BB40-414E-B26C-A172DEF6C8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C19519A-2523-4CEC-BCDE-54430171AC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66E4D56-9CFB-4F4E-9B92-68F2B80A63D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62230</xdr:rowOff>
    </xdr:from>
    <xdr:to>
      <xdr:col>85</xdr:col>
      <xdr:colOff>177800</xdr:colOff>
      <xdr:row>39</xdr:row>
      <xdr:rowOff>163830</xdr:rowOff>
    </xdr:to>
    <xdr:sp macro="" textlink="">
      <xdr:nvSpPr>
        <xdr:cNvPr id="427" name="楕円 426">
          <a:extLst>
            <a:ext uri="{FF2B5EF4-FFF2-40B4-BE49-F238E27FC236}">
              <a16:creationId xmlns:a16="http://schemas.microsoft.com/office/drawing/2014/main" id="{9C5D6007-E2B3-4D11-AFC2-57E2B8B54312}"/>
            </a:ext>
          </a:extLst>
        </xdr:cNvPr>
        <xdr:cNvSpPr/>
      </xdr:nvSpPr>
      <xdr:spPr>
        <a:xfrm>
          <a:off x="162687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40657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F25663A5-F4B9-458B-A175-F7BF9846258D}"/>
            </a:ext>
          </a:extLst>
        </xdr:cNvPr>
        <xdr:cNvSpPr txBox="1"/>
      </xdr:nvSpPr>
      <xdr:spPr>
        <a:xfrm>
          <a:off x="163576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49530</xdr:rowOff>
    </xdr:from>
    <xdr:to>
      <xdr:col>81</xdr:col>
      <xdr:colOff>101600</xdr:colOff>
      <xdr:row>39</xdr:row>
      <xdr:rowOff>151130</xdr:rowOff>
    </xdr:to>
    <xdr:sp macro="" textlink="">
      <xdr:nvSpPr>
        <xdr:cNvPr id="429" name="楕円 428">
          <a:extLst>
            <a:ext uri="{FF2B5EF4-FFF2-40B4-BE49-F238E27FC236}">
              <a16:creationId xmlns:a16="http://schemas.microsoft.com/office/drawing/2014/main" id="{BF3FF730-24DB-4EF1-8529-1F8528D11CC5}"/>
            </a:ext>
          </a:extLst>
        </xdr:cNvPr>
        <xdr:cNvSpPr/>
      </xdr:nvSpPr>
      <xdr:spPr>
        <a:xfrm>
          <a:off x="15430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100330</xdr:rowOff>
    </xdr:from>
    <xdr:to>
      <xdr:col>85</xdr:col>
      <xdr:colOff>127000</xdr:colOff>
      <xdr:row>39</xdr:row>
      <xdr:rowOff>113030</xdr:rowOff>
    </xdr:to>
    <xdr:cxnSp macro="">
      <xdr:nvCxnSpPr>
        <xdr:cNvPr id="430" name="直線コネクタ 429">
          <a:extLst>
            <a:ext uri="{FF2B5EF4-FFF2-40B4-BE49-F238E27FC236}">
              <a16:creationId xmlns:a16="http://schemas.microsoft.com/office/drawing/2014/main" id="{79081825-24A7-4E03-BE9F-E420FA4D05B0}"/>
            </a:ext>
          </a:extLst>
        </xdr:cNvPr>
        <xdr:cNvCxnSpPr/>
      </xdr:nvCxnSpPr>
      <xdr:spPr>
        <a:xfrm>
          <a:off x="15481300" y="67868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153670</xdr:rowOff>
    </xdr:from>
    <xdr:to>
      <xdr:col>76</xdr:col>
      <xdr:colOff>165100</xdr:colOff>
      <xdr:row>40</xdr:row>
      <xdr:rowOff>83820</xdr:rowOff>
    </xdr:to>
    <xdr:sp macro="" textlink="">
      <xdr:nvSpPr>
        <xdr:cNvPr id="431" name="楕円 430">
          <a:extLst>
            <a:ext uri="{FF2B5EF4-FFF2-40B4-BE49-F238E27FC236}">
              <a16:creationId xmlns:a16="http://schemas.microsoft.com/office/drawing/2014/main" id="{0F1C02C6-5FC4-49E0-B249-71941213D3F4}"/>
            </a:ext>
          </a:extLst>
        </xdr:cNvPr>
        <xdr:cNvSpPr/>
      </xdr:nvSpPr>
      <xdr:spPr>
        <a:xfrm>
          <a:off x="14541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100330</xdr:rowOff>
    </xdr:from>
    <xdr:to>
      <xdr:col>81</xdr:col>
      <xdr:colOff>50800</xdr:colOff>
      <xdr:row>40</xdr:row>
      <xdr:rowOff>33020</xdr:rowOff>
    </xdr:to>
    <xdr:cxnSp macro="">
      <xdr:nvCxnSpPr>
        <xdr:cNvPr id="432" name="直線コネクタ 431">
          <a:extLst>
            <a:ext uri="{FF2B5EF4-FFF2-40B4-BE49-F238E27FC236}">
              <a16:creationId xmlns:a16="http://schemas.microsoft.com/office/drawing/2014/main" id="{C8C9E643-A038-494A-A754-628BF3EDFFBE}"/>
            </a:ext>
          </a:extLst>
        </xdr:cNvPr>
        <xdr:cNvCxnSpPr/>
      </xdr:nvCxnSpPr>
      <xdr:spPr>
        <a:xfrm flipV="1">
          <a:off x="14592300" y="678688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433" name="楕円 432">
          <a:extLst>
            <a:ext uri="{FF2B5EF4-FFF2-40B4-BE49-F238E27FC236}">
              <a16:creationId xmlns:a16="http://schemas.microsoft.com/office/drawing/2014/main" id="{5E1F7865-FA33-44DA-8CBA-3B96BED034D0}"/>
            </a:ext>
          </a:extLst>
        </xdr:cNvPr>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33020</xdr:rowOff>
    </xdr:to>
    <xdr:cxnSp macro="">
      <xdr:nvCxnSpPr>
        <xdr:cNvPr id="434" name="直線コネクタ 433">
          <a:extLst>
            <a:ext uri="{FF2B5EF4-FFF2-40B4-BE49-F238E27FC236}">
              <a16:creationId xmlns:a16="http://schemas.microsoft.com/office/drawing/2014/main" id="{618E8685-7C0C-4E71-94A0-6FF798892CBD}"/>
            </a:ext>
          </a:extLst>
        </xdr:cNvPr>
        <xdr:cNvCxnSpPr/>
      </xdr:nvCxnSpPr>
      <xdr:spPr>
        <a:xfrm>
          <a:off x="13703300" y="68884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41910</xdr:rowOff>
    </xdr:from>
    <xdr:to>
      <xdr:col>67</xdr:col>
      <xdr:colOff>101600</xdr:colOff>
      <xdr:row>40</xdr:row>
      <xdr:rowOff>143510</xdr:rowOff>
    </xdr:to>
    <xdr:sp macro="" textlink="">
      <xdr:nvSpPr>
        <xdr:cNvPr id="435" name="楕円 434">
          <a:extLst>
            <a:ext uri="{FF2B5EF4-FFF2-40B4-BE49-F238E27FC236}">
              <a16:creationId xmlns:a16="http://schemas.microsoft.com/office/drawing/2014/main" id="{589EDE76-C25C-4BDF-8788-87269DC1AA39}"/>
            </a:ext>
          </a:extLst>
        </xdr:cNvPr>
        <xdr:cNvSpPr/>
      </xdr:nvSpPr>
      <xdr:spPr>
        <a:xfrm>
          <a:off x="127635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92710</xdr:rowOff>
    </xdr:to>
    <xdr:cxnSp macro="">
      <xdr:nvCxnSpPr>
        <xdr:cNvPr id="436" name="直線コネクタ 435">
          <a:extLst>
            <a:ext uri="{FF2B5EF4-FFF2-40B4-BE49-F238E27FC236}">
              <a16:creationId xmlns:a16="http://schemas.microsoft.com/office/drawing/2014/main" id="{3C056CAC-A62A-466E-B2AD-669B3121C482}"/>
            </a:ext>
          </a:extLst>
        </xdr:cNvPr>
        <xdr:cNvCxnSpPr/>
      </xdr:nvCxnSpPr>
      <xdr:spPr>
        <a:xfrm flipV="1">
          <a:off x="12814300" y="688848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4CA0B1C2-8153-4B9A-905C-29117E16FB0A}"/>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1C5B4559-BF3D-454F-83C2-90D84605020B}"/>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38F99A6-7727-434B-B7E7-36FDD9DC6F90}"/>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5940172A-869F-4326-BFA6-C420657683D6}"/>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142257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9BF85C7F-7A95-418D-8A03-BD6AFB1BAF19}"/>
            </a:ext>
          </a:extLst>
        </xdr:cNvPr>
        <xdr:cNvSpPr txBox="1"/>
      </xdr:nvSpPr>
      <xdr:spPr>
        <a:xfrm>
          <a:off x="15266044"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74947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3376C57E-5E17-477C-B02C-DE7DCBCF4096}"/>
            </a:ext>
          </a:extLst>
        </xdr:cNvPr>
        <xdr:cNvSpPr txBox="1"/>
      </xdr:nvSpPr>
      <xdr:spPr>
        <a:xfrm>
          <a:off x="14389744" y="693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88922EA8-477E-422A-A2D6-BBA89B1F909C}"/>
            </a:ext>
          </a:extLst>
        </xdr:cNvPr>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134637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4D770911-16AD-4149-8DCF-1BF4918B67DF}"/>
            </a:ext>
          </a:extLst>
        </xdr:cNvPr>
        <xdr:cNvSpPr txBox="1"/>
      </xdr:nvSpPr>
      <xdr:spPr>
        <a:xfrm>
          <a:off x="12611744"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B667BC0-315B-4C95-B6F4-C888E0E73E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8C5280C-595D-425D-B7EE-36E0AF24B2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F350C54-CAD2-4EC7-88FA-CF8B050CE8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9688A47C-8F1E-4F94-A7DE-CD6C18C607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AD870E0D-A3A7-46E4-94E0-D5C75B995D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96C17EC4-27AA-4E58-8004-B268E969E3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AB281459-D9D8-456E-864C-9A920198240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B678F468-1BD7-4339-8E23-970A070537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E73DFDD3-B90A-44BE-B243-18B744D41D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38A6A294-0633-4D8A-84A5-7DC79068B7F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5150550E-B3DC-4769-B76A-B7657D1070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6127E496-3DAB-4222-A017-BA32ADE14F6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19CE316D-C4D8-4F99-83D7-E31F4044D46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9116B18A-D00E-4DB7-86A9-B31F61F7AEE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333EF402-AF64-4D61-A111-D011C2ECA4D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048E4D5D-051E-4692-9A11-C1C1A3F47F8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1636CF8E-D8AF-4643-B9AC-6430E13C0DC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6A2EBF35-08F8-4C2A-AD7E-FFE2BF008C5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F7A3B896-D09B-4CD9-8560-502F005B4DA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E63C0E0F-F33D-4392-B31F-041BAE62367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3943502-0CA0-4A53-B2FB-21D24D4AB4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73FDB4D-99EA-4B04-9555-E1B574825D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7E2B297-D329-4A97-A0D8-09AF21FF86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636E4A9A-9364-4E88-AED4-F890FA0373A5}"/>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A6733724-5174-4618-8D03-07DC1F17166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14AF557B-0DD2-4BD5-8E5E-762C5D643A63}"/>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461A54FD-ACD6-48FC-9DCB-36C80F1ACE43}"/>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766ECB3F-B1A9-418E-9B50-FCD05AC05BDD}"/>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359541A4-705F-4CBA-BBF3-FBA39325353C}"/>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177076B2-090D-49BA-911B-7ADC4EB59E94}"/>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E230EF87-B41B-4906-B1E8-781E272C5FD2}"/>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A436D8C2-FF6D-4EEF-A4E4-D2B911337A85}"/>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F13F1E44-BE60-4CBE-87BE-CD7614ADE56E}"/>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A34265FC-D609-49FE-AF42-9EE583BE0BCF}"/>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B802606-6D9C-4204-81D2-E5A86B54A5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57CF65C-57EB-430B-A7B8-862AC39E06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68E9F71-DC5B-45E5-9B94-D5BF1E45BA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D0D278C-1B47-405C-815C-4E015972B2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FF5D0C0-EBDB-46F0-B06F-89C082A06E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109982</xdr:rowOff>
    </xdr:from>
    <xdr:to>
      <xdr:col>116</xdr:col>
      <xdr:colOff>114300</xdr:colOff>
      <xdr:row>39</xdr:row>
      <xdr:rowOff>40132</xdr:rowOff>
    </xdr:to>
    <xdr:sp macro="" textlink="">
      <xdr:nvSpPr>
        <xdr:cNvPr id="484" name="楕円 483">
          <a:extLst>
            <a:ext uri="{FF2B5EF4-FFF2-40B4-BE49-F238E27FC236}">
              <a16:creationId xmlns:a16="http://schemas.microsoft.com/office/drawing/2014/main" id="{621445A1-61DA-4967-88FF-BF2BDCED11DE}"/>
            </a:ext>
          </a:extLst>
        </xdr:cNvPr>
        <xdr:cNvSpPr/>
      </xdr:nvSpPr>
      <xdr:spPr>
        <a:xfrm>
          <a:off x="22110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132859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E5F00564-0EFF-4B7E-88C8-9CC0B71CCCE7}"/>
            </a:ext>
          </a:extLst>
        </xdr:cNvPr>
        <xdr:cNvSpPr txBox="1"/>
      </xdr:nvSpPr>
      <xdr:spPr>
        <a:xfrm>
          <a:off x="221996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123698</xdr:rowOff>
    </xdr:from>
    <xdr:to>
      <xdr:col>112</xdr:col>
      <xdr:colOff>38100</xdr:colOff>
      <xdr:row>39</xdr:row>
      <xdr:rowOff>53848</xdr:rowOff>
    </xdr:to>
    <xdr:sp macro="" textlink="">
      <xdr:nvSpPr>
        <xdr:cNvPr id="486" name="楕円 485">
          <a:extLst>
            <a:ext uri="{FF2B5EF4-FFF2-40B4-BE49-F238E27FC236}">
              <a16:creationId xmlns:a16="http://schemas.microsoft.com/office/drawing/2014/main" id="{2F615656-A53A-461E-99FE-0D1C1B491B51}"/>
            </a:ext>
          </a:extLst>
        </xdr:cNvPr>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160782</xdr:rowOff>
    </xdr:from>
    <xdr:to>
      <xdr:col>116</xdr:col>
      <xdr:colOff>63500</xdr:colOff>
      <xdr:row>39</xdr:row>
      <xdr:rowOff>3048</xdr:rowOff>
    </xdr:to>
    <xdr:cxnSp macro="">
      <xdr:nvCxnSpPr>
        <xdr:cNvPr id="487" name="直線コネクタ 486">
          <a:extLst>
            <a:ext uri="{FF2B5EF4-FFF2-40B4-BE49-F238E27FC236}">
              <a16:creationId xmlns:a16="http://schemas.microsoft.com/office/drawing/2014/main" id="{B000A019-1E5D-45A8-9B04-F5EA18FCE525}"/>
            </a:ext>
          </a:extLst>
        </xdr:cNvPr>
        <xdr:cNvCxnSpPr/>
      </xdr:nvCxnSpPr>
      <xdr:spPr>
        <a:xfrm flipV="1">
          <a:off x="21323300" y="66758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148844</xdr:rowOff>
    </xdr:from>
    <xdr:to>
      <xdr:col>107</xdr:col>
      <xdr:colOff>101600</xdr:colOff>
      <xdr:row>39</xdr:row>
      <xdr:rowOff>78994</xdr:rowOff>
    </xdr:to>
    <xdr:sp macro="" textlink="">
      <xdr:nvSpPr>
        <xdr:cNvPr id="488" name="楕円 487">
          <a:extLst>
            <a:ext uri="{FF2B5EF4-FFF2-40B4-BE49-F238E27FC236}">
              <a16:creationId xmlns:a16="http://schemas.microsoft.com/office/drawing/2014/main" id="{62A3F6E7-40B0-48A4-A5AB-E15F7C7FA239}"/>
            </a:ext>
          </a:extLst>
        </xdr:cNvPr>
        <xdr:cNvSpPr/>
      </xdr:nvSpPr>
      <xdr:spPr>
        <a:xfrm>
          <a:off x="20383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xdr:rowOff>
    </xdr:from>
    <xdr:to>
      <xdr:col>111</xdr:col>
      <xdr:colOff>177800</xdr:colOff>
      <xdr:row>39</xdr:row>
      <xdr:rowOff>28194</xdr:rowOff>
    </xdr:to>
    <xdr:cxnSp macro="">
      <xdr:nvCxnSpPr>
        <xdr:cNvPr id="489" name="直線コネクタ 488">
          <a:extLst>
            <a:ext uri="{FF2B5EF4-FFF2-40B4-BE49-F238E27FC236}">
              <a16:creationId xmlns:a16="http://schemas.microsoft.com/office/drawing/2014/main" id="{2397DD55-80C8-481B-B429-0B6773FCC5F2}"/>
            </a:ext>
          </a:extLst>
        </xdr:cNvPr>
        <xdr:cNvCxnSpPr/>
      </xdr:nvCxnSpPr>
      <xdr:spPr>
        <a:xfrm flipV="1">
          <a:off x="20434300" y="66895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157226</xdr:rowOff>
    </xdr:from>
    <xdr:to>
      <xdr:col>102</xdr:col>
      <xdr:colOff>165100</xdr:colOff>
      <xdr:row>39</xdr:row>
      <xdr:rowOff>87376</xdr:rowOff>
    </xdr:to>
    <xdr:sp macro="" textlink="">
      <xdr:nvSpPr>
        <xdr:cNvPr id="490" name="楕円 489">
          <a:extLst>
            <a:ext uri="{FF2B5EF4-FFF2-40B4-BE49-F238E27FC236}">
              <a16:creationId xmlns:a16="http://schemas.microsoft.com/office/drawing/2014/main" id="{42DF340F-8CDB-4506-B62D-28026EB34CF6}"/>
            </a:ext>
          </a:extLst>
        </xdr:cNvPr>
        <xdr:cNvSpPr/>
      </xdr:nvSpPr>
      <xdr:spPr>
        <a:xfrm>
          <a:off x="194945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28194</xdr:rowOff>
    </xdr:from>
    <xdr:to>
      <xdr:col>107</xdr:col>
      <xdr:colOff>50800</xdr:colOff>
      <xdr:row>39</xdr:row>
      <xdr:rowOff>36576</xdr:rowOff>
    </xdr:to>
    <xdr:cxnSp macro="">
      <xdr:nvCxnSpPr>
        <xdr:cNvPr id="491" name="直線コネクタ 490">
          <a:extLst>
            <a:ext uri="{FF2B5EF4-FFF2-40B4-BE49-F238E27FC236}">
              <a16:creationId xmlns:a16="http://schemas.microsoft.com/office/drawing/2014/main" id="{2186795C-BD3F-4765-A6C1-E67BA4108328}"/>
            </a:ext>
          </a:extLst>
        </xdr:cNvPr>
        <xdr:cNvCxnSpPr/>
      </xdr:nvCxnSpPr>
      <xdr:spPr>
        <a:xfrm flipV="1">
          <a:off x="19545300" y="67147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10922</xdr:rowOff>
    </xdr:from>
    <xdr:to>
      <xdr:col>98</xdr:col>
      <xdr:colOff>38100</xdr:colOff>
      <xdr:row>39</xdr:row>
      <xdr:rowOff>112522</xdr:rowOff>
    </xdr:to>
    <xdr:sp macro="" textlink="">
      <xdr:nvSpPr>
        <xdr:cNvPr id="492" name="楕円 491">
          <a:extLst>
            <a:ext uri="{FF2B5EF4-FFF2-40B4-BE49-F238E27FC236}">
              <a16:creationId xmlns:a16="http://schemas.microsoft.com/office/drawing/2014/main" id="{D38E2EAD-AD2F-4940-B4F1-AF700C64208A}"/>
            </a:ext>
          </a:extLst>
        </xdr:cNvPr>
        <xdr:cNvSpPr/>
      </xdr:nvSpPr>
      <xdr:spPr>
        <a:xfrm>
          <a:off x="18605500" y="66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36576</xdr:rowOff>
    </xdr:from>
    <xdr:to>
      <xdr:col>102</xdr:col>
      <xdr:colOff>114300</xdr:colOff>
      <xdr:row>39</xdr:row>
      <xdr:rowOff>61722</xdr:rowOff>
    </xdr:to>
    <xdr:cxnSp macro="">
      <xdr:nvCxnSpPr>
        <xdr:cNvPr id="493" name="直線コネクタ 492">
          <a:extLst>
            <a:ext uri="{FF2B5EF4-FFF2-40B4-BE49-F238E27FC236}">
              <a16:creationId xmlns:a16="http://schemas.microsoft.com/office/drawing/2014/main" id="{E37DA51B-522E-4142-9589-FC4E31980044}"/>
            </a:ext>
          </a:extLst>
        </xdr:cNvPr>
        <xdr:cNvCxnSpPr/>
      </xdr:nvCxnSpPr>
      <xdr:spPr>
        <a:xfrm flipV="1">
          <a:off x="18656300" y="67231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AF6F573-99AA-4367-8C56-D98A1D8437B2}"/>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128ACF98-972E-4258-A49A-0E136D2C1DF4}"/>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61AF8242-1914-4294-AB32-AC2CFB1FA957}"/>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E1F14BF2-B55A-446B-8644-9147147DE063}"/>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70375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487700CC-2CEC-481D-8F1F-40540FA34E86}"/>
            </a:ext>
          </a:extLst>
        </xdr:cNvPr>
        <xdr:cNvSpPr txBox="1"/>
      </xdr:nvSpPr>
      <xdr:spPr>
        <a:xfrm>
          <a:off x="210757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95521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6A2C0C9-3C76-4761-83C6-D7C8E74D2486}"/>
            </a:ext>
          </a:extLst>
        </xdr:cNvPr>
        <xdr:cNvSpPr txBox="1"/>
      </xdr:nvSpPr>
      <xdr:spPr>
        <a:xfrm>
          <a:off x="20199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103903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036C176-8696-41E4-B764-AE949D7D28B9}"/>
            </a:ext>
          </a:extLst>
        </xdr:cNvPr>
        <xdr:cNvSpPr txBox="1"/>
      </xdr:nvSpPr>
      <xdr:spPr>
        <a:xfrm>
          <a:off x="19310427" y="64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129049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11B6B55D-AF78-49DC-A8A1-6F2AAF607D1E}"/>
            </a:ext>
          </a:extLst>
        </xdr:cNvPr>
        <xdr:cNvSpPr txBox="1"/>
      </xdr:nvSpPr>
      <xdr:spPr>
        <a:xfrm>
          <a:off x="18421427" y="64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27006349-37FA-42B3-9980-B4090C1863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ED6B6131-CA68-4C46-B771-4997ECE36D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1238D764-3B05-4ACF-A705-39E553BF5B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5D2AF854-FF4A-41E7-88C6-6A7AF3F108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7F3B1D28-13CB-4E39-AC52-C1F6C33D7F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C6A24F8-A00D-4635-AFF7-2C70FDD293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B4EEC9D1-2B49-4A59-AC13-4D74568C53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558E78B1-7F3B-4982-91FA-DA72EF7E00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EA57662B-CB44-4A10-AE99-2A2A2E8900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0B1A1A9-7D40-40F0-96A6-1DB21A73A0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B340265-F5C0-403D-97C3-4362FA9E8B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1A3C55BE-ED5A-4913-AC45-680F98CA762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E811F76F-2AC6-4526-A614-8BB518DCB46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E643A1A7-9369-4202-A0A8-0042E0AF798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26BE367A-F7E6-4E26-97C4-3EDD13199A9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606A0E2D-4B9F-4E96-9F83-4C5C89016C3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280746EB-5F21-468A-8AC2-DA9314517FD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BEB0A9AC-10D3-4592-B1A1-6B60832F500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D2BAD793-5BCE-4F02-975F-6BC6EC1463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6BA0EB97-761A-4DF4-9A89-4CED0F6F21B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184B552E-CC90-4178-BDD7-978734B4E02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F7798F8E-F369-4E4C-820B-79AA2497F2D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F97542E8-2D2D-4652-9BB3-0BCA9F9ECF2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B01201A-A300-497A-9601-3F787D5908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6DCF305-48FC-4036-AFF9-26699E8100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B4401338-91EE-4506-AD9F-D1F94A46BDE3}"/>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38DFF36D-3C9E-41E1-9051-036404662AC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1556E527-AD23-4E7F-8838-475197C261B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CAD7C2B-426F-4937-B7EE-DF44FD00616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FCB2949C-F2F6-4FB6-A936-5F0EFB472735}"/>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CE506093-D441-45CC-B2DC-991C85DA51EE}"/>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BD3CA5B2-6085-4CDF-A981-310C400F2461}"/>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64B7A2E5-6014-40C2-8DA4-79BC8FDF10D9}"/>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E22C2BD4-1FD7-4A6C-893A-2A34B801E3E1}"/>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C8E19ED9-F015-4453-9CFD-0A22BE6091AF}"/>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9AF70232-7E59-48E6-A506-573A34A7E8B7}"/>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DB91B29-2500-4FB8-A800-DD8CFD5A0E2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C956C1A-6026-4681-BDDA-A56854B5B8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D234588-4EE1-42FD-BE5F-D7502E5390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1EFC6D7-C930-4489-819E-3551BD578C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1008C5E-5626-40E6-9D54-28035B29CD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4717</xdr:rowOff>
    </xdr:from>
    <xdr:to>
      <xdr:col>85</xdr:col>
      <xdr:colOff>177800</xdr:colOff>
      <xdr:row>63</xdr:row>
      <xdr:rowOff>106317</xdr:rowOff>
    </xdr:to>
    <xdr:sp macro="" textlink="">
      <xdr:nvSpPr>
        <xdr:cNvPr id="543" name="楕円 542">
          <a:extLst>
            <a:ext uri="{FF2B5EF4-FFF2-40B4-BE49-F238E27FC236}">
              <a16:creationId xmlns:a16="http://schemas.microsoft.com/office/drawing/2014/main" id="{61794148-F8F6-4AA3-8853-BC7BDDCABC4C}"/>
            </a:ext>
          </a:extLst>
        </xdr:cNvPr>
        <xdr:cNvSpPr/>
      </xdr:nvSpPr>
      <xdr:spPr>
        <a:xfrm>
          <a:off x="16268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154594</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7CE847D-965F-4D2B-9FB4-3A6192FFC12A}"/>
            </a:ext>
          </a:extLst>
        </xdr:cNvPr>
        <xdr:cNvSpPr txBox="1"/>
      </xdr:nvSpPr>
      <xdr:spPr>
        <a:xfrm>
          <a:off x="16357600"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153307</xdr:rowOff>
    </xdr:from>
    <xdr:to>
      <xdr:col>81</xdr:col>
      <xdr:colOff>101600</xdr:colOff>
      <xdr:row>63</xdr:row>
      <xdr:rowOff>83457</xdr:rowOff>
    </xdr:to>
    <xdr:sp macro="" textlink="">
      <xdr:nvSpPr>
        <xdr:cNvPr id="545" name="楕円 544">
          <a:extLst>
            <a:ext uri="{FF2B5EF4-FFF2-40B4-BE49-F238E27FC236}">
              <a16:creationId xmlns:a16="http://schemas.microsoft.com/office/drawing/2014/main" id="{DFFDD25B-83AE-4D05-AE63-3965C721C790}"/>
            </a:ext>
          </a:extLst>
        </xdr:cNvPr>
        <xdr:cNvSpPr/>
      </xdr:nvSpPr>
      <xdr:spPr>
        <a:xfrm>
          <a:off x="15430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32657</xdr:rowOff>
    </xdr:from>
    <xdr:to>
      <xdr:col>85</xdr:col>
      <xdr:colOff>127000</xdr:colOff>
      <xdr:row>63</xdr:row>
      <xdr:rowOff>55517</xdr:rowOff>
    </xdr:to>
    <xdr:cxnSp macro="">
      <xdr:nvCxnSpPr>
        <xdr:cNvPr id="546" name="直線コネクタ 545">
          <a:extLst>
            <a:ext uri="{FF2B5EF4-FFF2-40B4-BE49-F238E27FC236}">
              <a16:creationId xmlns:a16="http://schemas.microsoft.com/office/drawing/2014/main" id="{2F9366CE-9E06-4647-BA68-5D96F329831A}"/>
            </a:ext>
          </a:extLst>
        </xdr:cNvPr>
        <xdr:cNvCxnSpPr/>
      </xdr:nvCxnSpPr>
      <xdr:spPr>
        <a:xfrm>
          <a:off x="15481300" y="108340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122283</xdr:rowOff>
    </xdr:from>
    <xdr:to>
      <xdr:col>76</xdr:col>
      <xdr:colOff>165100</xdr:colOff>
      <xdr:row>63</xdr:row>
      <xdr:rowOff>52433</xdr:rowOff>
    </xdr:to>
    <xdr:sp macro="" textlink="">
      <xdr:nvSpPr>
        <xdr:cNvPr id="547" name="楕円 546">
          <a:extLst>
            <a:ext uri="{FF2B5EF4-FFF2-40B4-BE49-F238E27FC236}">
              <a16:creationId xmlns:a16="http://schemas.microsoft.com/office/drawing/2014/main" id="{51773A90-BAAD-40C3-8356-037402BAA634}"/>
            </a:ext>
          </a:extLst>
        </xdr:cNvPr>
        <xdr:cNvSpPr/>
      </xdr:nvSpPr>
      <xdr:spPr>
        <a:xfrm>
          <a:off x="14541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1633</xdr:rowOff>
    </xdr:from>
    <xdr:to>
      <xdr:col>81</xdr:col>
      <xdr:colOff>50800</xdr:colOff>
      <xdr:row>63</xdr:row>
      <xdr:rowOff>32657</xdr:rowOff>
    </xdr:to>
    <xdr:cxnSp macro="">
      <xdr:nvCxnSpPr>
        <xdr:cNvPr id="548" name="直線コネクタ 547">
          <a:extLst>
            <a:ext uri="{FF2B5EF4-FFF2-40B4-BE49-F238E27FC236}">
              <a16:creationId xmlns:a16="http://schemas.microsoft.com/office/drawing/2014/main" id="{66AC37AB-9B80-4843-B8BE-CF5AD0DEDDE1}"/>
            </a:ext>
          </a:extLst>
        </xdr:cNvPr>
        <xdr:cNvCxnSpPr/>
      </xdr:nvCxnSpPr>
      <xdr:spPr>
        <a:xfrm>
          <a:off x="14592300" y="108029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53703</xdr:rowOff>
    </xdr:from>
    <xdr:to>
      <xdr:col>72</xdr:col>
      <xdr:colOff>38100</xdr:colOff>
      <xdr:row>62</xdr:row>
      <xdr:rowOff>155303</xdr:rowOff>
    </xdr:to>
    <xdr:sp macro="" textlink="">
      <xdr:nvSpPr>
        <xdr:cNvPr id="549" name="楕円 548">
          <a:extLst>
            <a:ext uri="{FF2B5EF4-FFF2-40B4-BE49-F238E27FC236}">
              <a16:creationId xmlns:a16="http://schemas.microsoft.com/office/drawing/2014/main" id="{27A826CF-2D11-4386-8B0B-4B6509DDCFE7}"/>
            </a:ext>
          </a:extLst>
        </xdr:cNvPr>
        <xdr:cNvSpPr/>
      </xdr:nvSpPr>
      <xdr:spPr>
        <a:xfrm>
          <a:off x="13652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104503</xdr:rowOff>
    </xdr:from>
    <xdr:to>
      <xdr:col>76</xdr:col>
      <xdr:colOff>114300</xdr:colOff>
      <xdr:row>63</xdr:row>
      <xdr:rowOff>1633</xdr:rowOff>
    </xdr:to>
    <xdr:cxnSp macro="">
      <xdr:nvCxnSpPr>
        <xdr:cNvPr id="550" name="直線コネクタ 549">
          <a:extLst>
            <a:ext uri="{FF2B5EF4-FFF2-40B4-BE49-F238E27FC236}">
              <a16:creationId xmlns:a16="http://schemas.microsoft.com/office/drawing/2014/main" id="{191E9BB8-2447-42B4-8B5D-95F6F698B8D9}"/>
            </a:ext>
          </a:extLst>
        </xdr:cNvPr>
        <xdr:cNvCxnSpPr/>
      </xdr:nvCxnSpPr>
      <xdr:spPr>
        <a:xfrm>
          <a:off x="13703300" y="1073440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56969</xdr:rowOff>
    </xdr:from>
    <xdr:to>
      <xdr:col>67</xdr:col>
      <xdr:colOff>101600</xdr:colOff>
      <xdr:row>62</xdr:row>
      <xdr:rowOff>158569</xdr:rowOff>
    </xdr:to>
    <xdr:sp macro="" textlink="">
      <xdr:nvSpPr>
        <xdr:cNvPr id="551" name="楕円 550">
          <a:extLst>
            <a:ext uri="{FF2B5EF4-FFF2-40B4-BE49-F238E27FC236}">
              <a16:creationId xmlns:a16="http://schemas.microsoft.com/office/drawing/2014/main" id="{2425D245-8B7D-4E22-9ADC-07DF2036C7CF}"/>
            </a:ext>
          </a:extLst>
        </xdr:cNvPr>
        <xdr:cNvSpPr/>
      </xdr:nvSpPr>
      <xdr:spPr>
        <a:xfrm>
          <a:off x="12763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104503</xdr:rowOff>
    </xdr:from>
    <xdr:to>
      <xdr:col>71</xdr:col>
      <xdr:colOff>177800</xdr:colOff>
      <xdr:row>62</xdr:row>
      <xdr:rowOff>107769</xdr:rowOff>
    </xdr:to>
    <xdr:cxnSp macro="">
      <xdr:nvCxnSpPr>
        <xdr:cNvPr id="552" name="直線コネクタ 551">
          <a:extLst>
            <a:ext uri="{FF2B5EF4-FFF2-40B4-BE49-F238E27FC236}">
              <a16:creationId xmlns:a16="http://schemas.microsoft.com/office/drawing/2014/main" id="{474D4132-D80F-4B11-A8A4-124A2AB35DFB}"/>
            </a:ext>
          </a:extLst>
        </xdr:cNvPr>
        <xdr:cNvCxnSpPr/>
      </xdr:nvCxnSpPr>
      <xdr:spPr>
        <a:xfrm flipV="1">
          <a:off x="12814300" y="107344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1FE660F7-B35D-4FE7-9184-DB131011FE67}"/>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933518F3-D43B-4F22-8D85-AD0AA44DDF78}"/>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A6C05EE9-B4EF-4852-948E-411F135DB9F1}"/>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1F39C338-7518-4C6E-A92F-0705367AA214}"/>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74584</xdr:rowOff>
    </xdr:from>
    <xdr:ext cx="405111" cy="259045"/>
    <xdr:sp macro="" textlink="">
      <xdr:nvSpPr>
        <xdr:cNvPr id="557" name="n_1mainValue【学校施設】&#10;有形固定資産減価償却率">
          <a:extLst>
            <a:ext uri="{FF2B5EF4-FFF2-40B4-BE49-F238E27FC236}">
              <a16:creationId xmlns:a16="http://schemas.microsoft.com/office/drawing/2014/main" id="{FA0AA2FB-B130-4FCC-928C-54E71CA45ABB}"/>
            </a:ext>
          </a:extLst>
        </xdr:cNvPr>
        <xdr:cNvSpPr txBox="1"/>
      </xdr:nvSpPr>
      <xdr:spPr>
        <a:xfrm>
          <a:off x="15266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43560</xdr:rowOff>
    </xdr:from>
    <xdr:ext cx="405111" cy="259045"/>
    <xdr:sp macro="" textlink="">
      <xdr:nvSpPr>
        <xdr:cNvPr id="558" name="n_2mainValue【学校施設】&#10;有形固定資産減価償却率">
          <a:extLst>
            <a:ext uri="{FF2B5EF4-FFF2-40B4-BE49-F238E27FC236}">
              <a16:creationId xmlns:a16="http://schemas.microsoft.com/office/drawing/2014/main" id="{9E4D3ECF-1B04-4AE6-B3AC-306B685F451C}"/>
            </a:ext>
          </a:extLst>
        </xdr:cNvPr>
        <xdr:cNvSpPr txBox="1"/>
      </xdr:nvSpPr>
      <xdr:spPr>
        <a:xfrm>
          <a:off x="14389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146430</xdr:rowOff>
    </xdr:from>
    <xdr:ext cx="405111" cy="259045"/>
    <xdr:sp macro="" textlink="">
      <xdr:nvSpPr>
        <xdr:cNvPr id="559" name="n_3mainValue【学校施設】&#10;有形固定資産減価償却率">
          <a:extLst>
            <a:ext uri="{FF2B5EF4-FFF2-40B4-BE49-F238E27FC236}">
              <a16:creationId xmlns:a16="http://schemas.microsoft.com/office/drawing/2014/main" id="{216303BD-8DC3-436E-BCAA-02F711F2C3E4}"/>
            </a:ext>
          </a:extLst>
        </xdr:cNvPr>
        <xdr:cNvSpPr txBox="1"/>
      </xdr:nvSpPr>
      <xdr:spPr>
        <a:xfrm>
          <a:off x="13500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149696</xdr:rowOff>
    </xdr:from>
    <xdr:ext cx="405111" cy="259045"/>
    <xdr:sp macro="" textlink="">
      <xdr:nvSpPr>
        <xdr:cNvPr id="560" name="n_4mainValue【学校施設】&#10;有形固定資産減価償却率">
          <a:extLst>
            <a:ext uri="{FF2B5EF4-FFF2-40B4-BE49-F238E27FC236}">
              <a16:creationId xmlns:a16="http://schemas.microsoft.com/office/drawing/2014/main" id="{47ED3706-1FA0-4848-BBC2-3E0CA7AEF346}"/>
            </a:ext>
          </a:extLst>
        </xdr:cNvPr>
        <xdr:cNvSpPr txBox="1"/>
      </xdr:nvSpPr>
      <xdr:spPr>
        <a:xfrm>
          <a:off x="12611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F7A4A24C-BE3D-4648-A662-8904BAE55B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A63E8E9-7DDD-41D0-8123-8359A829CE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BE660EA6-5727-40B4-819C-B9EC0FE4F0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5A1321AD-F485-4DB1-9318-9EC161AF0B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194120D1-FE11-46A0-BBAD-75B5CA9999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5AE22F30-EE0E-4F67-BDD7-81D23DC919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33762D5-1822-4B1E-8A3E-72AAA9A52D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995B488-1DC8-437E-8E98-54C6BA3C87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F063E98-FCA5-4F10-A175-A2A669572F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990FE2D6-CD9F-4CD5-A204-3DDBAB9F89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669D3773-90C8-4D59-8576-CF64C3D4DA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915DE8A6-4483-4E07-9503-F3466226261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4FF89327-4465-41E4-AEEC-52387AC5C15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6B2C61E3-FD20-4D18-82BC-C58DC44F56C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3FA004AE-0AAB-466B-94C8-7C02708566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ADFADCA3-FD79-4831-9BAB-D3BC1946F36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5FAD3FA8-3688-453D-AA8C-C8EE142A379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3C2563D7-59BB-4913-AF85-E534A197589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F25FEE12-8EE0-4DA6-98CA-B841F9FE893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DE7A6DD5-1AF6-47C3-A759-2889EF868EA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888F3D6-1297-4B00-86C7-3F2A3E657C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19A3E0ED-17BA-4105-BD97-F92BE8B1425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758CA37-40A9-4FB7-BC1E-FC2756A461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A53765DB-8449-4788-AD0A-B3C0C8A85769}"/>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54189B8E-77E9-4C36-BF55-E548ADD2B605}"/>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E37557DB-625C-4352-92A3-DAEB4CED7296}"/>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321A8B4F-FA6A-4B02-91AB-56C2B5783D31}"/>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5E229EEB-1BC8-4FFE-A03F-B0E8643547A6}"/>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1E2C41F9-15F9-4115-A9F7-7F2497CFBDC3}"/>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6524EF6C-02CF-458F-8686-73A01F7DB17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B13A31ED-5B8F-4613-80E5-389C8AAD5FB4}"/>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2B6FE238-E097-4F11-8F71-8611A1FE8433}"/>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3DA18EAB-C10D-4303-A083-5DC153F2DE5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63C947E1-4217-43B3-A113-EDCD1F5ED88A}"/>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C0B5CED-8DB2-4E1E-80C8-CB6905659E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55B1290-DBD6-47CA-AA3C-871DC300F4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426FF8F-672F-461C-AA5E-55750178AF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3B8909B-5BAF-40D4-885E-340CA6FB3C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13BD52D-8174-4E9D-844B-7E13849842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44831</xdr:rowOff>
    </xdr:from>
    <xdr:to>
      <xdr:col>116</xdr:col>
      <xdr:colOff>114300</xdr:colOff>
      <xdr:row>62</xdr:row>
      <xdr:rowOff>146431</xdr:rowOff>
    </xdr:to>
    <xdr:sp macro="" textlink="">
      <xdr:nvSpPr>
        <xdr:cNvPr id="600" name="楕円 599">
          <a:extLst>
            <a:ext uri="{FF2B5EF4-FFF2-40B4-BE49-F238E27FC236}">
              <a16:creationId xmlns:a16="http://schemas.microsoft.com/office/drawing/2014/main" id="{F666FD24-025C-494E-9B07-51984CEBEED3}"/>
            </a:ext>
          </a:extLst>
        </xdr:cNvPr>
        <xdr:cNvSpPr/>
      </xdr:nvSpPr>
      <xdr:spPr>
        <a:xfrm>
          <a:off x="22110700" y="106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23258</xdr:rowOff>
    </xdr:from>
    <xdr:ext cx="469744" cy="259045"/>
    <xdr:sp macro="" textlink="">
      <xdr:nvSpPr>
        <xdr:cNvPr id="601" name="【学校施設】&#10;一人当たり面積該当値テキスト">
          <a:extLst>
            <a:ext uri="{FF2B5EF4-FFF2-40B4-BE49-F238E27FC236}">
              <a16:creationId xmlns:a16="http://schemas.microsoft.com/office/drawing/2014/main" id="{B78978B7-C308-48D0-9151-33F996B07513}"/>
            </a:ext>
          </a:extLst>
        </xdr:cNvPr>
        <xdr:cNvSpPr txBox="1"/>
      </xdr:nvSpPr>
      <xdr:spPr>
        <a:xfrm>
          <a:off x="2219960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52527</xdr:rowOff>
    </xdr:from>
    <xdr:to>
      <xdr:col>112</xdr:col>
      <xdr:colOff>38100</xdr:colOff>
      <xdr:row>62</xdr:row>
      <xdr:rowOff>154127</xdr:rowOff>
    </xdr:to>
    <xdr:sp macro="" textlink="">
      <xdr:nvSpPr>
        <xdr:cNvPr id="602" name="楕円 601">
          <a:extLst>
            <a:ext uri="{FF2B5EF4-FFF2-40B4-BE49-F238E27FC236}">
              <a16:creationId xmlns:a16="http://schemas.microsoft.com/office/drawing/2014/main" id="{7C75D84D-CAFF-4959-94DD-F41050A59EBE}"/>
            </a:ext>
          </a:extLst>
        </xdr:cNvPr>
        <xdr:cNvSpPr/>
      </xdr:nvSpPr>
      <xdr:spPr>
        <a:xfrm>
          <a:off x="212725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95631</xdr:rowOff>
    </xdr:from>
    <xdr:to>
      <xdr:col>116</xdr:col>
      <xdr:colOff>63500</xdr:colOff>
      <xdr:row>62</xdr:row>
      <xdr:rowOff>103327</xdr:rowOff>
    </xdr:to>
    <xdr:cxnSp macro="">
      <xdr:nvCxnSpPr>
        <xdr:cNvPr id="603" name="直線コネクタ 602">
          <a:extLst>
            <a:ext uri="{FF2B5EF4-FFF2-40B4-BE49-F238E27FC236}">
              <a16:creationId xmlns:a16="http://schemas.microsoft.com/office/drawing/2014/main" id="{99D84DDB-91D2-4C4F-8F7F-696B422AD1A4}"/>
            </a:ext>
          </a:extLst>
        </xdr:cNvPr>
        <xdr:cNvCxnSpPr/>
      </xdr:nvCxnSpPr>
      <xdr:spPr>
        <a:xfrm flipV="1">
          <a:off x="21323300" y="1072553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89941</xdr:rowOff>
    </xdr:from>
    <xdr:to>
      <xdr:col>107</xdr:col>
      <xdr:colOff>101600</xdr:colOff>
      <xdr:row>63</xdr:row>
      <xdr:rowOff>20091</xdr:rowOff>
    </xdr:to>
    <xdr:sp macro="" textlink="">
      <xdr:nvSpPr>
        <xdr:cNvPr id="604" name="楕円 603">
          <a:extLst>
            <a:ext uri="{FF2B5EF4-FFF2-40B4-BE49-F238E27FC236}">
              <a16:creationId xmlns:a16="http://schemas.microsoft.com/office/drawing/2014/main" id="{BF725C0F-577A-4365-AD71-7C1F25FDE270}"/>
            </a:ext>
          </a:extLst>
        </xdr:cNvPr>
        <xdr:cNvSpPr/>
      </xdr:nvSpPr>
      <xdr:spPr>
        <a:xfrm>
          <a:off x="20383500" y="10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103327</xdr:rowOff>
    </xdr:from>
    <xdr:to>
      <xdr:col>111</xdr:col>
      <xdr:colOff>177800</xdr:colOff>
      <xdr:row>62</xdr:row>
      <xdr:rowOff>140741</xdr:rowOff>
    </xdr:to>
    <xdr:cxnSp macro="">
      <xdr:nvCxnSpPr>
        <xdr:cNvPr id="605" name="直線コネクタ 604">
          <a:extLst>
            <a:ext uri="{FF2B5EF4-FFF2-40B4-BE49-F238E27FC236}">
              <a16:creationId xmlns:a16="http://schemas.microsoft.com/office/drawing/2014/main" id="{14D74D4A-4107-4435-923A-069ADC9D669F}"/>
            </a:ext>
          </a:extLst>
        </xdr:cNvPr>
        <xdr:cNvCxnSpPr/>
      </xdr:nvCxnSpPr>
      <xdr:spPr>
        <a:xfrm flipV="1">
          <a:off x="20434300" y="10733227"/>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94514</xdr:rowOff>
    </xdr:from>
    <xdr:to>
      <xdr:col>102</xdr:col>
      <xdr:colOff>165100</xdr:colOff>
      <xdr:row>63</xdr:row>
      <xdr:rowOff>24664</xdr:rowOff>
    </xdr:to>
    <xdr:sp macro="" textlink="">
      <xdr:nvSpPr>
        <xdr:cNvPr id="606" name="楕円 605">
          <a:extLst>
            <a:ext uri="{FF2B5EF4-FFF2-40B4-BE49-F238E27FC236}">
              <a16:creationId xmlns:a16="http://schemas.microsoft.com/office/drawing/2014/main" id="{9A87706F-422B-4174-BEE3-93F500104B5D}"/>
            </a:ext>
          </a:extLst>
        </xdr:cNvPr>
        <xdr:cNvSpPr/>
      </xdr:nvSpPr>
      <xdr:spPr>
        <a:xfrm>
          <a:off x="19494500" y="107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140741</xdr:rowOff>
    </xdr:from>
    <xdr:to>
      <xdr:col>107</xdr:col>
      <xdr:colOff>50800</xdr:colOff>
      <xdr:row>62</xdr:row>
      <xdr:rowOff>145314</xdr:rowOff>
    </xdr:to>
    <xdr:cxnSp macro="">
      <xdr:nvCxnSpPr>
        <xdr:cNvPr id="607" name="直線コネクタ 606">
          <a:extLst>
            <a:ext uri="{FF2B5EF4-FFF2-40B4-BE49-F238E27FC236}">
              <a16:creationId xmlns:a16="http://schemas.microsoft.com/office/drawing/2014/main" id="{C1E8D4DF-F071-489D-86B2-51B101E20A89}"/>
            </a:ext>
          </a:extLst>
        </xdr:cNvPr>
        <xdr:cNvCxnSpPr/>
      </xdr:nvCxnSpPr>
      <xdr:spPr>
        <a:xfrm flipV="1">
          <a:off x="19545300" y="1077064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107772</xdr:rowOff>
    </xdr:from>
    <xdr:to>
      <xdr:col>98</xdr:col>
      <xdr:colOff>38100</xdr:colOff>
      <xdr:row>63</xdr:row>
      <xdr:rowOff>37922</xdr:rowOff>
    </xdr:to>
    <xdr:sp macro="" textlink="">
      <xdr:nvSpPr>
        <xdr:cNvPr id="608" name="楕円 607">
          <a:extLst>
            <a:ext uri="{FF2B5EF4-FFF2-40B4-BE49-F238E27FC236}">
              <a16:creationId xmlns:a16="http://schemas.microsoft.com/office/drawing/2014/main" id="{76B3BF46-9AA8-4BA4-8E06-0803A5233A31}"/>
            </a:ext>
          </a:extLst>
        </xdr:cNvPr>
        <xdr:cNvSpPr/>
      </xdr:nvSpPr>
      <xdr:spPr>
        <a:xfrm>
          <a:off x="18605500" y="107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145314</xdr:rowOff>
    </xdr:from>
    <xdr:to>
      <xdr:col>102</xdr:col>
      <xdr:colOff>114300</xdr:colOff>
      <xdr:row>62</xdr:row>
      <xdr:rowOff>158572</xdr:rowOff>
    </xdr:to>
    <xdr:cxnSp macro="">
      <xdr:nvCxnSpPr>
        <xdr:cNvPr id="609" name="直線コネクタ 608">
          <a:extLst>
            <a:ext uri="{FF2B5EF4-FFF2-40B4-BE49-F238E27FC236}">
              <a16:creationId xmlns:a16="http://schemas.microsoft.com/office/drawing/2014/main" id="{33FDB748-F843-4A83-86A2-3AF688CD10C5}"/>
            </a:ext>
          </a:extLst>
        </xdr:cNvPr>
        <xdr:cNvCxnSpPr/>
      </xdr:nvCxnSpPr>
      <xdr:spPr>
        <a:xfrm flipV="1">
          <a:off x="18656300" y="1077521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C16B7506-7D56-4B1C-9B23-099F17A49D0B}"/>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6715CFD1-7AAF-4085-9830-C9EA8948EC9C}"/>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23CB6326-0F76-4E1F-A176-E6C72FCF43E1}"/>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8A8D7272-0CD8-447C-B903-906FBFA7C495}"/>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170654</xdr:rowOff>
    </xdr:from>
    <xdr:ext cx="469744" cy="259045"/>
    <xdr:sp macro="" textlink="">
      <xdr:nvSpPr>
        <xdr:cNvPr id="614" name="n_1mainValue【学校施設】&#10;一人当たり面積">
          <a:extLst>
            <a:ext uri="{FF2B5EF4-FFF2-40B4-BE49-F238E27FC236}">
              <a16:creationId xmlns:a16="http://schemas.microsoft.com/office/drawing/2014/main" id="{605694DD-2244-40BC-BCF0-08E18E8D8492}"/>
            </a:ext>
          </a:extLst>
        </xdr:cNvPr>
        <xdr:cNvSpPr txBox="1"/>
      </xdr:nvSpPr>
      <xdr:spPr>
        <a:xfrm>
          <a:off x="21075727" y="1045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11218</xdr:rowOff>
    </xdr:from>
    <xdr:ext cx="469744" cy="259045"/>
    <xdr:sp macro="" textlink="">
      <xdr:nvSpPr>
        <xdr:cNvPr id="615" name="n_2mainValue【学校施設】&#10;一人当たり面積">
          <a:extLst>
            <a:ext uri="{FF2B5EF4-FFF2-40B4-BE49-F238E27FC236}">
              <a16:creationId xmlns:a16="http://schemas.microsoft.com/office/drawing/2014/main" id="{01189C2E-7219-4403-A899-0C889D1576C6}"/>
            </a:ext>
          </a:extLst>
        </xdr:cNvPr>
        <xdr:cNvSpPr txBox="1"/>
      </xdr:nvSpPr>
      <xdr:spPr>
        <a:xfrm>
          <a:off x="20199427" y="108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15791</xdr:rowOff>
    </xdr:from>
    <xdr:ext cx="469744" cy="259045"/>
    <xdr:sp macro="" textlink="">
      <xdr:nvSpPr>
        <xdr:cNvPr id="616" name="n_3mainValue【学校施設】&#10;一人当たり面積">
          <a:extLst>
            <a:ext uri="{FF2B5EF4-FFF2-40B4-BE49-F238E27FC236}">
              <a16:creationId xmlns:a16="http://schemas.microsoft.com/office/drawing/2014/main" id="{DB8A7595-4234-44DC-B6A6-1E00A3727E6F}"/>
            </a:ext>
          </a:extLst>
        </xdr:cNvPr>
        <xdr:cNvSpPr txBox="1"/>
      </xdr:nvSpPr>
      <xdr:spPr>
        <a:xfrm>
          <a:off x="19310427" y="1081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29049</xdr:rowOff>
    </xdr:from>
    <xdr:ext cx="469744" cy="259045"/>
    <xdr:sp macro="" textlink="">
      <xdr:nvSpPr>
        <xdr:cNvPr id="617" name="n_4mainValue【学校施設】&#10;一人当たり面積">
          <a:extLst>
            <a:ext uri="{FF2B5EF4-FFF2-40B4-BE49-F238E27FC236}">
              <a16:creationId xmlns:a16="http://schemas.microsoft.com/office/drawing/2014/main" id="{B3D6CD6A-1D34-4612-A4A4-2E640862940B}"/>
            </a:ext>
          </a:extLst>
        </xdr:cNvPr>
        <xdr:cNvSpPr txBox="1"/>
      </xdr:nvSpPr>
      <xdr:spPr>
        <a:xfrm>
          <a:off x="18421427" y="1083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3D87DC61-8922-4CD8-85C4-680E83979D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78C86578-BF1F-4EF8-B27B-660902AB98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533B305-3545-4FC2-9BB1-6BEA92CDBA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A4C4BE5-0202-4101-8528-EE5911DA15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016A909-60D9-4B76-831A-CD4A75C65EF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C7FDB3A-0FFC-4902-877B-B829210F80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B49D9686-317A-44CC-BC73-4FBEDC2F2C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B8213A2-84CE-4E5E-9E42-6DF8DCB43F3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DE8886CF-2779-42C9-89E8-7F78CDE149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EC6E265F-8750-4D92-A78A-64D64E49BB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C9DEAF9-24A6-43F1-B56E-CAEDEBA850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14C13CD0-C6FF-46FF-9E52-2450F550E2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44F8539F-A3DC-4655-97EC-050B3721E7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BB9C73DA-83D6-436A-A95F-1A705C5E92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6288DEDF-1C74-4B00-BE2A-F931B7F858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4C7A75E4-1494-4948-9B25-DF452ED20A7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91B3F21E-CE89-4AAC-A004-FBE9D8A6ED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B1845C54-C019-4D97-AF72-50BBCE3B2E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1C004089-F3F8-49EE-BC2F-9ABC1B78DE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A6B6593A-0836-495E-A88F-5923E92BDC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BCA9F0C2-5D3D-4ED9-B3FD-76A058AE78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1628C65-E964-439D-A1D5-62DD5F0EF5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1F881473-1060-4754-8550-00578A9F32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67B763FB-02ED-4CF9-8A8F-E25AEFE793D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925BA40C-3889-4862-9BFA-7177D08B9A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717146A0-4D15-4625-B134-B077F49FB1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AC62D031-449E-4665-B2CF-12D8AE9851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14C26DC5-95AA-4EF6-B261-8423734BCE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949A73B4-241F-40E9-9B7B-7D9E54F86D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DAD9BC3F-0290-4B6C-832B-1AE507B861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249BB8DF-0829-48D6-BC5F-37AADD6FBF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8B8CBA61-E283-4C38-90B1-A9B68989DA5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20D57F7-3245-4F39-B5E1-CDDE211458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68CA621A-3339-4DAA-8B3F-D6B8111D50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9A65675D-B62B-49E4-985D-1068FA8FEC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類似団体</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と比較して</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特に有形固定資産減価償却率が高くなっている施設は、認定こども園・幼稚園・保育園、</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学校施設</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である。認定こども園・幼稚園・保育園は、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老朽化が進み、有形固定資産減価償却率が増加した。学校施設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は、遊具設置工事等を実施したが、既存資産の老朽化の影響のほうが大きく、</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有形固定資産減価償却率が増加した。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公営住宅は、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類似団体を</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回っている。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既存の各</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団地の改修</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工事</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等</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と解体工事</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を実施したことにより、有形固定資産減価償却率が引き続き減少した</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道路は、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既存の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路線</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改修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工事を実施したが、既存資産の老朽化の影響のほうが大きく、類似団体と比較して有形固定資産減価償却率が高くなっている。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橋梁・トンネルは、既存の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トンネルの補修工事を実施したが、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既存資産の老朽化の影響のほうが大きく、類似団体と比較して有形固定資産減価償却率が高くなっている。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道路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一人当たり延長および</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橋梁・トンネル</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一人当たり有形固定資産（償却資産）額が類似団体内平均値を大きく上回っているが、これは、人口が極端に少ない（分母が小さい）ためである。</a:t>
          </a:r>
          <a:endParaRPr lang="ja-JP" altLang="ja-JP">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今後、公共施設等総合管理計画に基づき、施設等の点検・診断等の実施により、早期段階において予防的な修繕を実施し、大規模な改修等が必要にならないよう機能の保持、回復を図り、経費の縮減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9FFA29-7004-432D-B740-CA989B1C4D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A5F581-CCDC-4379-94C7-4CF3A9E139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4E77F2-3A63-44A0-BB08-BE1510A0CF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3AEA65-524A-4B3A-97D0-106D37784C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BB0EE2-9A23-4014-8251-29CD5C7B0C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65B362-4D13-437C-8405-90D589F8A9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5D47F5-147C-4FE7-9829-D367F9A1E1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22359A-69AD-4A1B-847E-ABA041B744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820864-D525-4419-9ECD-CC736109D1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05FFFB-AB4D-425C-92F8-B621F58CE7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9C26AA-7CD0-456E-9A43-7F84821034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3E4452-E6AB-495C-AA21-D2AA4D34A2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9B2145-52F7-4E5A-8677-3854F125FB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A66C81-28DA-4C06-909E-C9EC61CD57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3D2B5-C956-43BC-A113-A3D96FFDB1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223718-1321-43F5-B267-5A7D7386E12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8E6413-4D79-4762-AD6F-7E9AB82EDE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F2FF61-308F-435E-8582-9F61316434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B652A8-5D5E-4C07-9B0D-DD6E0EFD3D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3980EF-50F0-4486-9F3D-4EF65906B9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B23BC3-61BE-4231-BFC6-FB5CAFAC9D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89F23A-5FE7-4AB0-B9FE-84393B0A0C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82AB9F-3D42-42EE-BBB2-A8D1B95854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9194C2-7D09-4106-BDDD-01AF7587AB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DE3C73-57C2-4D98-BD7D-EDEC9DE256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6FF61D-72E2-46C9-AE9E-BCF465B87CD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2A254A-AFE3-490E-934C-D6885F74F5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460DB0-BFFD-4DEA-9920-3F403DB32E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40F596-40F7-4B4A-83D9-1DB2D52873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2A38983-3E3F-45D6-95BE-180687F0534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CF1735-5771-4B71-BE52-8729AF4239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A93793-0A30-45CE-AE98-EF607FCCB3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F65A4C-1900-4DF3-8F57-1361CBC014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42BFB5-EF87-4D32-90B0-99608534F7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29A8CF-BCF7-4468-905F-EAE3863DFD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A99031-D34C-46F9-916C-B69159155C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069FA7-10BE-42C7-A9EF-45EDA194CC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5C236F-1104-414A-A2A3-689AC4F7DA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533161-255C-46C3-8097-A5C2CC99EC3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297EE58-1D67-49B1-B854-6C61882E91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50AF81A-D079-4F1E-863D-574A191458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E79FF6-4E82-4736-AEE4-AD504510568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70C338A-E290-472F-A084-556B94E199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677A86D-EBF2-46AB-855E-8363AB6481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ABD82EA-6D03-4C1A-BFA8-E1789B6110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475139C-7C15-4B3E-9796-2D6C81EFB0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399F663-8A17-43D7-80AC-630AC18693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AF23619-2066-4104-AA7D-1305FD1E1E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4683D41-F5EE-4A93-B777-394B4612E3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8EB98F1-0B90-4E27-B9FE-5E6294333E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DCDAA75-6CEA-4EBE-9437-A8710C0F61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5A4C1BB-F8A6-463F-A979-E2B49BEFA8F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A796E0F-FD4B-41BA-A817-B43413B781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4AFB09-FAE9-4CE9-B897-7A726182A6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2082450-7668-4DF8-8DCC-40D314F0BF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86B0188-2146-409E-BC42-CEB3A97832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80621A2-FE91-4F15-A978-C4C986129C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0153A5F-6A01-4A7C-AEB6-B7F76BDDB6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9A33D97-C90A-4F4F-B46D-8CD9587C996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C615E70-30C3-437F-B41F-E1A224BEED1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268322A-F18A-4E77-8E21-82CECEEA092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37E5063-A060-4B3D-A525-17950ED131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60A26ED-5454-4D8B-BE92-6C0C9CB96A7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78F3842-30C9-48C7-A9BA-CC7FADA2FE3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5F6AF08-E8FC-405D-B240-1425DA40400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3750AE5-27ED-4712-A207-38341ED2CF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CC1CBF3-C96B-4939-A6A6-7AEAAED63C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57514D2-01E0-4AAC-934A-26C959B779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E8E4EC8-115F-4B07-A450-80F5C6A1A6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80C1A53-4768-42C2-BC34-E4C06311DED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DE2159AE-B409-4BE2-AE16-365C275464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6A8E1B9-6AF4-4082-B015-8B29367DB1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FD17737-46BE-4272-9D1A-EF314F219AFB}"/>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7B9D111-85F6-4D99-A89F-A8E7A000EBF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5207E746-31C8-47AE-A215-07F86642D14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6850F6C-D217-48C8-9BD8-96C26488C5D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BE5D4FD7-B4C2-4BC7-9A53-58A34BFA4F14}"/>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BDD07F6-6585-467C-BE8A-4BE22231C5DE}"/>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36739E15-4232-40C2-83DA-305B557473DF}"/>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9D5B1F7-4943-461B-94B6-278B56CFADA5}"/>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514DE462-0341-4BE3-9785-FDB391B7CFDD}"/>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A9B84A96-B5BF-440F-B9A1-A822A961936F}"/>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8C71B458-1AE8-49B6-A397-80F710E7E25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BF70771-7D2E-4207-B9B7-FF85EAAC41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D847E38-CFB9-4AAF-B445-5B595425F6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68117E9-CCD8-44D4-B3CE-E7C980E477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6601A2E-3FF5-4D13-BB23-7FBB9F2436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C2DD583-6C73-4805-B47C-32CCF2835E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90" name="楕円 89">
          <a:extLst>
            <a:ext uri="{FF2B5EF4-FFF2-40B4-BE49-F238E27FC236}">
              <a16:creationId xmlns:a16="http://schemas.microsoft.com/office/drawing/2014/main" id="{CBA7F02E-192E-4BD3-B594-F1D97C8DFB01}"/>
            </a:ext>
          </a:extLst>
        </xdr:cNvPr>
        <xdr:cNvSpPr/>
      </xdr:nvSpPr>
      <xdr:spPr>
        <a:xfrm>
          <a:off x="4584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25961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A42A6D4-280D-42A8-8B2C-0F3B8A418C44}"/>
            </a:ext>
          </a:extLst>
        </xdr:cNvPr>
        <xdr:cNvSpPr txBox="1"/>
      </xdr:nvSpPr>
      <xdr:spPr>
        <a:xfrm>
          <a:off x="4673600" y="99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92" name="楕円 91">
          <a:extLst>
            <a:ext uri="{FF2B5EF4-FFF2-40B4-BE49-F238E27FC236}">
              <a16:creationId xmlns:a16="http://schemas.microsoft.com/office/drawing/2014/main" id="{5467E2F0-828D-4B2B-B70B-183341D3D88A}"/>
            </a:ext>
          </a:extLst>
        </xdr:cNvPr>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83276</xdr:rowOff>
    </xdr:to>
    <xdr:cxnSp macro="">
      <xdr:nvCxnSpPr>
        <xdr:cNvPr id="93" name="直線コネクタ 92">
          <a:extLst>
            <a:ext uri="{FF2B5EF4-FFF2-40B4-BE49-F238E27FC236}">
              <a16:creationId xmlns:a16="http://schemas.microsoft.com/office/drawing/2014/main" id="{7AE7D0C6-0EBE-410F-8C4F-06D1AE65D7E8}"/>
            </a:ext>
          </a:extLst>
        </xdr:cNvPr>
        <xdr:cNvCxnSpPr/>
      </xdr:nvCxnSpPr>
      <xdr:spPr>
        <a:xfrm flipV="1">
          <a:off x="3797300" y="1016943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32476</xdr:rowOff>
    </xdr:from>
    <xdr:to>
      <xdr:col>15</xdr:col>
      <xdr:colOff>101600</xdr:colOff>
      <xdr:row>58</xdr:row>
      <xdr:rowOff>134076</xdr:rowOff>
    </xdr:to>
    <xdr:sp macro="" textlink="">
      <xdr:nvSpPr>
        <xdr:cNvPr id="94" name="楕円 93">
          <a:extLst>
            <a:ext uri="{FF2B5EF4-FFF2-40B4-BE49-F238E27FC236}">
              <a16:creationId xmlns:a16="http://schemas.microsoft.com/office/drawing/2014/main" id="{BB3F3F9C-9C09-4A0A-80D1-436F3A3679A8}"/>
            </a:ext>
          </a:extLst>
        </xdr:cNvPr>
        <xdr:cNvSpPr/>
      </xdr:nvSpPr>
      <xdr:spPr>
        <a:xfrm>
          <a:off x="2857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59</xdr:row>
      <xdr:rowOff>83276</xdr:rowOff>
    </xdr:to>
    <xdr:cxnSp macro="">
      <xdr:nvCxnSpPr>
        <xdr:cNvPr id="95" name="直線コネクタ 94">
          <a:extLst>
            <a:ext uri="{FF2B5EF4-FFF2-40B4-BE49-F238E27FC236}">
              <a16:creationId xmlns:a16="http://schemas.microsoft.com/office/drawing/2014/main" id="{29EAD26C-0841-40D7-8A15-12B740DCDA2C}"/>
            </a:ext>
          </a:extLst>
        </xdr:cNvPr>
        <xdr:cNvCxnSpPr/>
      </xdr:nvCxnSpPr>
      <xdr:spPr>
        <a:xfrm>
          <a:off x="2908300" y="1002737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58601</xdr:rowOff>
    </xdr:from>
    <xdr:to>
      <xdr:col>10</xdr:col>
      <xdr:colOff>165100</xdr:colOff>
      <xdr:row>59</xdr:row>
      <xdr:rowOff>160201</xdr:rowOff>
    </xdr:to>
    <xdr:sp macro="" textlink="">
      <xdr:nvSpPr>
        <xdr:cNvPr id="96" name="楕円 95">
          <a:extLst>
            <a:ext uri="{FF2B5EF4-FFF2-40B4-BE49-F238E27FC236}">
              <a16:creationId xmlns:a16="http://schemas.microsoft.com/office/drawing/2014/main" id="{EAAB78D3-6E20-41D8-AE7A-1E9DD15B699F}"/>
            </a:ext>
          </a:extLst>
        </xdr:cNvPr>
        <xdr:cNvSpPr/>
      </xdr:nvSpPr>
      <xdr:spPr>
        <a:xfrm>
          <a:off x="1968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83276</xdr:rowOff>
    </xdr:from>
    <xdr:to>
      <xdr:col>15</xdr:col>
      <xdr:colOff>50800</xdr:colOff>
      <xdr:row>59</xdr:row>
      <xdr:rowOff>109401</xdr:rowOff>
    </xdr:to>
    <xdr:cxnSp macro="">
      <xdr:nvCxnSpPr>
        <xdr:cNvPr id="97" name="直線コネクタ 96">
          <a:extLst>
            <a:ext uri="{FF2B5EF4-FFF2-40B4-BE49-F238E27FC236}">
              <a16:creationId xmlns:a16="http://schemas.microsoft.com/office/drawing/2014/main" id="{FF7F99AE-038D-460F-A7D3-91636F343A86}"/>
            </a:ext>
          </a:extLst>
        </xdr:cNvPr>
        <xdr:cNvCxnSpPr/>
      </xdr:nvCxnSpPr>
      <xdr:spPr>
        <a:xfrm flipV="1">
          <a:off x="2019300" y="100273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EFB1395E-0CB0-4231-8167-4D44449AE005}"/>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109401</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A3B490A4-52B7-49E4-8645-B70EDD351750}"/>
            </a:ext>
          </a:extLst>
        </xdr:cNvPr>
        <xdr:cNvCxnSpPr/>
      </xdr:nvCxnSpPr>
      <xdr:spPr>
        <a:xfrm flipV="1">
          <a:off x="1130300" y="10224951"/>
          <a:ext cx="889000" cy="87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00" name="n_1aveValue【体育館・プール】&#10;有形固定資産減価償却率">
          <a:extLst>
            <a:ext uri="{FF2B5EF4-FFF2-40B4-BE49-F238E27FC236}">
              <a16:creationId xmlns:a16="http://schemas.microsoft.com/office/drawing/2014/main" id="{0971156F-7768-4C0F-BE1E-56B044CB98CC}"/>
            </a:ext>
          </a:extLst>
        </xdr:cNvPr>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01" name="n_2aveValue【体育館・プール】&#10;有形固定資産減価償却率">
          <a:extLst>
            <a:ext uri="{FF2B5EF4-FFF2-40B4-BE49-F238E27FC236}">
              <a16:creationId xmlns:a16="http://schemas.microsoft.com/office/drawing/2014/main" id="{3064776C-856C-47E9-B57D-4DEA29BD4DD5}"/>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102" name="n_3aveValue【体育館・プール】&#10;有形固定資産減価償却率">
          <a:extLst>
            <a:ext uri="{FF2B5EF4-FFF2-40B4-BE49-F238E27FC236}">
              <a16:creationId xmlns:a16="http://schemas.microsoft.com/office/drawing/2014/main" id="{453ACD5F-F11F-453B-AF17-C20333BD2959}"/>
            </a:ext>
          </a:extLst>
        </xdr:cNvPr>
        <xdr:cNvSpPr txBox="1"/>
      </xdr:nvSpPr>
      <xdr:spPr>
        <a:xfrm>
          <a:off x="1816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7A1F095F-0BCC-4C7E-8611-1A74A87C7CDE}"/>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150603</xdr:rowOff>
    </xdr:from>
    <xdr:ext cx="405111" cy="259045"/>
    <xdr:sp macro="" textlink="">
      <xdr:nvSpPr>
        <xdr:cNvPr id="104" name="n_1mainValue【体育館・プール】&#10;有形固定資産減価償却率">
          <a:extLst>
            <a:ext uri="{FF2B5EF4-FFF2-40B4-BE49-F238E27FC236}">
              <a16:creationId xmlns:a16="http://schemas.microsoft.com/office/drawing/2014/main" id="{D590DEFB-C2AA-4349-8700-DFFD383DB75B}"/>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150603</xdr:rowOff>
    </xdr:from>
    <xdr:ext cx="405111" cy="259045"/>
    <xdr:sp macro="" textlink="">
      <xdr:nvSpPr>
        <xdr:cNvPr id="105" name="n_2mainValue【体育館・プール】&#10;有形固定資産減価償却率">
          <a:extLst>
            <a:ext uri="{FF2B5EF4-FFF2-40B4-BE49-F238E27FC236}">
              <a16:creationId xmlns:a16="http://schemas.microsoft.com/office/drawing/2014/main" id="{B119D8D7-C843-4810-81A4-539F2BBD5622}"/>
            </a:ext>
          </a:extLst>
        </xdr:cNvPr>
        <xdr:cNvSpPr txBox="1"/>
      </xdr:nvSpPr>
      <xdr:spPr>
        <a:xfrm>
          <a:off x="2705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06" name="n_3mainValue【体育館・プール】&#10;有形固定資産減価償却率">
          <a:extLst>
            <a:ext uri="{FF2B5EF4-FFF2-40B4-BE49-F238E27FC236}">
              <a16:creationId xmlns:a16="http://schemas.microsoft.com/office/drawing/2014/main" id="{153FB9EB-9841-4557-805F-C648FC58F6FD}"/>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2714E2A3-2A5B-48C4-AABD-FDF76A33E3F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70F7713-9635-40E8-BD7F-E7A33D99BA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3D86C69-B384-49ED-BD4F-35C645754F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2D48B61-9F6F-476B-86A9-362D219A4D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18E6457-7B98-4424-AC19-2ACD4D4C090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A6E296C-F850-4B70-A049-10E80805E3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55E590E-E14F-4A1D-8830-6FCEFFFAE6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021DF5C-BE1C-4CB1-9552-BFB84929C4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1ACA12D-6316-43A3-B386-E0A3D29A93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3DA705C-8D3D-4568-83AB-F1CF20160C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0B8DBDA-C161-4D47-89C9-213B629A2C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0F12076-6B45-4FA4-A8E2-B9A3C74DCD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C3573E7-1370-4215-B870-84A65CCCF79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18576A9-9F15-42D2-88C4-4E7E5F81E1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4A63115D-55C6-47A9-9607-44D6BFB11D7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79F44453-E73E-405E-B742-AD56694CE71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9CAA01A-043C-42B8-948E-A4A1AA5C58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DF14714-EA74-4837-A0F0-5E8A47351F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F5F7CE5-C0C1-46A6-BA66-61440F8C80D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3048DDC-412F-4068-8E5C-556ECC4B21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5CC78E0-79D3-45A8-B2AD-5991F5B465C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606D46D-EA0F-460A-91F1-8E32CCD7EA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411DCD55-4641-4880-BE82-79AE22934DA7}"/>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F946BC4-598F-4FF7-B06B-8775E12876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3F9160F0-90E3-4CBF-B059-642B5E502C74}"/>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8E52224C-499A-4691-AB8E-6A607ACED23A}"/>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FF6F8C94-5BE7-4D2A-9E3F-4C713C47053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EF9D472A-1A77-43F4-841F-24B2B05E7BEC}"/>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122AAD18-8E80-4AD2-A30F-36CC0A959517}"/>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9EA33C5B-595F-4261-8199-63D3A71A7A7D}"/>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8A11493F-E8F8-49FA-9DCD-C879E73C1A8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4AACD270-172B-4CF2-8597-604C83FF0AC7}"/>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B4A8FD12-285E-46AD-9E1A-FE13899E8056}"/>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28662180-3835-4679-80C2-CB3AB4C9A6BF}"/>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56C8D5EE-4462-43D9-8723-39283B876628}"/>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B078C14-09AC-48B9-ACCC-11398F41AC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F9EA5BA-8F64-499B-B046-E114996B06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C4BDFD2-A924-409B-905C-A3386CEDCA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08D0295-A051-4E40-9279-49C0919515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22103A9-4CC4-49F5-B4EF-531053B239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100267</xdr:rowOff>
    </xdr:from>
    <xdr:to>
      <xdr:col>55</xdr:col>
      <xdr:colOff>50800</xdr:colOff>
      <xdr:row>63</xdr:row>
      <xdr:rowOff>30417</xdr:rowOff>
    </xdr:to>
    <xdr:sp macro="" textlink="">
      <xdr:nvSpPr>
        <xdr:cNvPr id="147" name="楕円 146">
          <a:extLst>
            <a:ext uri="{FF2B5EF4-FFF2-40B4-BE49-F238E27FC236}">
              <a16:creationId xmlns:a16="http://schemas.microsoft.com/office/drawing/2014/main" id="{5F0E96DA-7D38-455A-BACC-C963555E0678}"/>
            </a:ext>
          </a:extLst>
        </xdr:cNvPr>
        <xdr:cNvSpPr/>
      </xdr:nvSpPr>
      <xdr:spPr>
        <a:xfrm>
          <a:off x="10426700" y="1073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123144</xdr:rowOff>
    </xdr:from>
    <xdr:ext cx="469744" cy="259045"/>
    <xdr:sp macro="" textlink="">
      <xdr:nvSpPr>
        <xdr:cNvPr id="148" name="【体育館・プール】&#10;一人当たり面積該当値テキスト">
          <a:extLst>
            <a:ext uri="{FF2B5EF4-FFF2-40B4-BE49-F238E27FC236}">
              <a16:creationId xmlns:a16="http://schemas.microsoft.com/office/drawing/2014/main" id="{DD20514E-DEA4-4636-964A-F882ABCF5FE3}"/>
            </a:ext>
          </a:extLst>
        </xdr:cNvPr>
        <xdr:cNvSpPr txBox="1"/>
      </xdr:nvSpPr>
      <xdr:spPr>
        <a:xfrm>
          <a:off x="10515600" y="1058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106744</xdr:rowOff>
    </xdr:from>
    <xdr:to>
      <xdr:col>50</xdr:col>
      <xdr:colOff>165100</xdr:colOff>
      <xdr:row>63</xdr:row>
      <xdr:rowOff>36894</xdr:rowOff>
    </xdr:to>
    <xdr:sp macro="" textlink="">
      <xdr:nvSpPr>
        <xdr:cNvPr id="149" name="楕円 148">
          <a:extLst>
            <a:ext uri="{FF2B5EF4-FFF2-40B4-BE49-F238E27FC236}">
              <a16:creationId xmlns:a16="http://schemas.microsoft.com/office/drawing/2014/main" id="{DD9B6BFB-16E1-4F94-900D-150D51C056AB}"/>
            </a:ext>
          </a:extLst>
        </xdr:cNvPr>
        <xdr:cNvSpPr/>
      </xdr:nvSpPr>
      <xdr:spPr>
        <a:xfrm>
          <a:off x="9588500" y="107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151067</xdr:rowOff>
    </xdr:from>
    <xdr:to>
      <xdr:col>55</xdr:col>
      <xdr:colOff>0</xdr:colOff>
      <xdr:row>62</xdr:row>
      <xdr:rowOff>157544</xdr:rowOff>
    </xdr:to>
    <xdr:cxnSp macro="">
      <xdr:nvCxnSpPr>
        <xdr:cNvPr id="150" name="直線コネクタ 149">
          <a:extLst>
            <a:ext uri="{FF2B5EF4-FFF2-40B4-BE49-F238E27FC236}">
              <a16:creationId xmlns:a16="http://schemas.microsoft.com/office/drawing/2014/main" id="{87655E65-CC36-463A-B8AC-1559B49CA5B9}"/>
            </a:ext>
          </a:extLst>
        </xdr:cNvPr>
        <xdr:cNvCxnSpPr/>
      </xdr:nvCxnSpPr>
      <xdr:spPr>
        <a:xfrm flipV="1">
          <a:off x="9639300" y="1078096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118555</xdr:rowOff>
    </xdr:from>
    <xdr:to>
      <xdr:col>46</xdr:col>
      <xdr:colOff>38100</xdr:colOff>
      <xdr:row>63</xdr:row>
      <xdr:rowOff>48705</xdr:rowOff>
    </xdr:to>
    <xdr:sp macro="" textlink="">
      <xdr:nvSpPr>
        <xdr:cNvPr id="151" name="楕円 150">
          <a:extLst>
            <a:ext uri="{FF2B5EF4-FFF2-40B4-BE49-F238E27FC236}">
              <a16:creationId xmlns:a16="http://schemas.microsoft.com/office/drawing/2014/main" id="{2A93A357-5B5E-42F6-9C62-C06F38279B70}"/>
            </a:ext>
          </a:extLst>
        </xdr:cNvPr>
        <xdr:cNvSpPr/>
      </xdr:nvSpPr>
      <xdr:spPr>
        <a:xfrm>
          <a:off x="8699500" y="107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157544</xdr:rowOff>
    </xdr:from>
    <xdr:to>
      <xdr:col>50</xdr:col>
      <xdr:colOff>114300</xdr:colOff>
      <xdr:row>62</xdr:row>
      <xdr:rowOff>169355</xdr:rowOff>
    </xdr:to>
    <xdr:cxnSp macro="">
      <xdr:nvCxnSpPr>
        <xdr:cNvPr id="152" name="直線コネクタ 151">
          <a:extLst>
            <a:ext uri="{FF2B5EF4-FFF2-40B4-BE49-F238E27FC236}">
              <a16:creationId xmlns:a16="http://schemas.microsoft.com/office/drawing/2014/main" id="{776C4C39-918D-412A-BECC-53DBD3ABC2E3}"/>
            </a:ext>
          </a:extLst>
        </xdr:cNvPr>
        <xdr:cNvCxnSpPr/>
      </xdr:nvCxnSpPr>
      <xdr:spPr>
        <a:xfrm flipV="1">
          <a:off x="8750300" y="1078744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122745</xdr:rowOff>
    </xdr:from>
    <xdr:to>
      <xdr:col>41</xdr:col>
      <xdr:colOff>101600</xdr:colOff>
      <xdr:row>63</xdr:row>
      <xdr:rowOff>52895</xdr:rowOff>
    </xdr:to>
    <xdr:sp macro="" textlink="">
      <xdr:nvSpPr>
        <xdr:cNvPr id="153" name="楕円 152">
          <a:extLst>
            <a:ext uri="{FF2B5EF4-FFF2-40B4-BE49-F238E27FC236}">
              <a16:creationId xmlns:a16="http://schemas.microsoft.com/office/drawing/2014/main" id="{DA5641E7-9B2D-498B-BFF3-4C84297FCC48}"/>
            </a:ext>
          </a:extLst>
        </xdr:cNvPr>
        <xdr:cNvSpPr/>
      </xdr:nvSpPr>
      <xdr:spPr>
        <a:xfrm>
          <a:off x="78105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169355</xdr:rowOff>
    </xdr:from>
    <xdr:to>
      <xdr:col>45</xdr:col>
      <xdr:colOff>177800</xdr:colOff>
      <xdr:row>63</xdr:row>
      <xdr:rowOff>2095</xdr:rowOff>
    </xdr:to>
    <xdr:cxnSp macro="">
      <xdr:nvCxnSpPr>
        <xdr:cNvPr id="154" name="直線コネクタ 153">
          <a:extLst>
            <a:ext uri="{FF2B5EF4-FFF2-40B4-BE49-F238E27FC236}">
              <a16:creationId xmlns:a16="http://schemas.microsoft.com/office/drawing/2014/main" id="{FDCD7413-B3A4-4532-9E78-EAEF8D68BF71}"/>
            </a:ext>
          </a:extLst>
        </xdr:cNvPr>
        <xdr:cNvCxnSpPr/>
      </xdr:nvCxnSpPr>
      <xdr:spPr>
        <a:xfrm flipV="1">
          <a:off x="7861300" y="1079925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134747</xdr:rowOff>
    </xdr:from>
    <xdr:to>
      <xdr:col>36</xdr:col>
      <xdr:colOff>165100</xdr:colOff>
      <xdr:row>63</xdr:row>
      <xdr:rowOff>64897</xdr:rowOff>
    </xdr:to>
    <xdr:sp macro="" textlink="">
      <xdr:nvSpPr>
        <xdr:cNvPr id="155" name="楕円 154">
          <a:extLst>
            <a:ext uri="{FF2B5EF4-FFF2-40B4-BE49-F238E27FC236}">
              <a16:creationId xmlns:a16="http://schemas.microsoft.com/office/drawing/2014/main" id="{675805B7-3DF9-4BBC-9DF9-241C5039F7DB}"/>
            </a:ext>
          </a:extLst>
        </xdr:cNvPr>
        <xdr:cNvSpPr/>
      </xdr:nvSpPr>
      <xdr:spPr>
        <a:xfrm>
          <a:off x="69215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2095</xdr:rowOff>
    </xdr:from>
    <xdr:to>
      <xdr:col>41</xdr:col>
      <xdr:colOff>50800</xdr:colOff>
      <xdr:row>63</xdr:row>
      <xdr:rowOff>14097</xdr:rowOff>
    </xdr:to>
    <xdr:cxnSp macro="">
      <xdr:nvCxnSpPr>
        <xdr:cNvPr id="156" name="直線コネクタ 155">
          <a:extLst>
            <a:ext uri="{FF2B5EF4-FFF2-40B4-BE49-F238E27FC236}">
              <a16:creationId xmlns:a16="http://schemas.microsoft.com/office/drawing/2014/main" id="{3362289E-042B-4E6D-843B-8279D72A5323}"/>
            </a:ext>
          </a:extLst>
        </xdr:cNvPr>
        <xdr:cNvCxnSpPr/>
      </xdr:nvCxnSpPr>
      <xdr:spPr>
        <a:xfrm flipV="1">
          <a:off x="6972300" y="10803445"/>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52BC35B1-AE6E-48E4-A34E-DF3399FF3F2F}"/>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F07B7239-C6F6-4D8B-82A4-0871FBF45B7E}"/>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3B2866CC-61A3-4717-9794-C5D56E951AA7}"/>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E3BBA102-95A5-41C9-BF12-5D498AE21EB2}"/>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53421</xdr:rowOff>
    </xdr:from>
    <xdr:ext cx="469744" cy="259045"/>
    <xdr:sp macro="" textlink="">
      <xdr:nvSpPr>
        <xdr:cNvPr id="161" name="n_1mainValue【体育館・プール】&#10;一人当たり面積">
          <a:extLst>
            <a:ext uri="{FF2B5EF4-FFF2-40B4-BE49-F238E27FC236}">
              <a16:creationId xmlns:a16="http://schemas.microsoft.com/office/drawing/2014/main" id="{51654E0B-8F1D-4B81-9E02-6D18A091F1CD}"/>
            </a:ext>
          </a:extLst>
        </xdr:cNvPr>
        <xdr:cNvSpPr txBox="1"/>
      </xdr:nvSpPr>
      <xdr:spPr>
        <a:xfrm>
          <a:off x="9391727" y="1051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65232</xdr:rowOff>
    </xdr:from>
    <xdr:ext cx="469744" cy="259045"/>
    <xdr:sp macro="" textlink="">
      <xdr:nvSpPr>
        <xdr:cNvPr id="162" name="n_2mainValue【体育館・プール】&#10;一人当たり面積">
          <a:extLst>
            <a:ext uri="{FF2B5EF4-FFF2-40B4-BE49-F238E27FC236}">
              <a16:creationId xmlns:a16="http://schemas.microsoft.com/office/drawing/2014/main" id="{DDE1EB58-5B58-4479-984F-17E802846321}"/>
            </a:ext>
          </a:extLst>
        </xdr:cNvPr>
        <xdr:cNvSpPr txBox="1"/>
      </xdr:nvSpPr>
      <xdr:spPr>
        <a:xfrm>
          <a:off x="8515427" y="10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69422</xdr:rowOff>
    </xdr:from>
    <xdr:ext cx="469744" cy="259045"/>
    <xdr:sp macro="" textlink="">
      <xdr:nvSpPr>
        <xdr:cNvPr id="163" name="n_3mainValue【体育館・プール】&#10;一人当たり面積">
          <a:extLst>
            <a:ext uri="{FF2B5EF4-FFF2-40B4-BE49-F238E27FC236}">
              <a16:creationId xmlns:a16="http://schemas.microsoft.com/office/drawing/2014/main" id="{350222A7-521C-4012-A8AA-0320BCE54DDD}"/>
            </a:ext>
          </a:extLst>
        </xdr:cNvPr>
        <xdr:cNvSpPr txBox="1"/>
      </xdr:nvSpPr>
      <xdr:spPr>
        <a:xfrm>
          <a:off x="7626427" y="1052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81424</xdr:rowOff>
    </xdr:from>
    <xdr:ext cx="469744" cy="259045"/>
    <xdr:sp macro="" textlink="">
      <xdr:nvSpPr>
        <xdr:cNvPr id="164" name="n_4mainValue【体育館・プール】&#10;一人当たり面積">
          <a:extLst>
            <a:ext uri="{FF2B5EF4-FFF2-40B4-BE49-F238E27FC236}">
              <a16:creationId xmlns:a16="http://schemas.microsoft.com/office/drawing/2014/main" id="{E516F44C-275D-4922-8A7C-63163EA48B10}"/>
            </a:ext>
          </a:extLst>
        </xdr:cNvPr>
        <xdr:cNvSpPr txBox="1"/>
      </xdr:nvSpPr>
      <xdr:spPr>
        <a:xfrm>
          <a:off x="6737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43B1D5AA-2EC7-42E4-9693-F30DDAFADD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B1EF5A0-F1F4-42F3-A4DD-A09E722639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8FD63099-E087-4E28-B87A-59D0FF0C62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333F8523-AB3C-49D0-B617-880BD682E4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E91AB63-907F-43B4-A740-5FE69DFE3E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76931BF-83AB-4185-85DE-73C3A0EF74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8D0CBF9-9CB7-42D6-A07E-49D5B29462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CC8241F-FA34-4982-AC73-573AFDE2E61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61CDDE71-1CF0-4252-B100-F1343CB719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B2A6BFEE-18F5-4858-901C-17340E3260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60F33163-99B8-4836-BA93-9FA3C16949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7FC9A0C3-BB24-4A8B-B3BB-D345DEB8C3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1F206B9D-42B7-4018-8921-DF9BDBBC3E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459F8AC7-602A-43E5-B787-D76372E518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D9861F74-A0E9-458E-B3B9-7E0EAD3FEC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AF5F51F5-D2D4-4811-9EDA-C9172E13DA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DAC89754-44AC-45CE-9B1B-C9E7F8A5E7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EA2DAC23-D5BA-4480-A043-8A14D79237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9F4B8AC-278A-4857-A465-31512DE4AD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6C02D739-370C-4E21-8425-2EB03F6153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3E3677E7-83C1-4021-88B0-1A1053F629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964BB03A-C67A-4A68-98E7-3AF92CAF40D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1023118D-6667-4834-A599-C0CFE13871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DCC6232-4866-47DD-9C53-6472D02A0A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1B379442-6938-4546-99C3-B72DAE7021A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BDA61C4-8FFB-45BE-A170-EE282F293A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00774952-2D15-4007-A2B2-A06CBF5C2B9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58612BC1-15D4-476E-9FD2-FB66C9318E3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3BE03F52-037D-4AE9-A759-CC48D600AB8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1753B6F5-B3F6-46C1-8BE9-14594C89796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E78CD6C6-6E70-47BD-AC2A-64B4784AFAF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2C360CE6-1A2E-414F-A317-D1570C98806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C942197D-E507-472B-9D7B-E1DC2769A9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232458EC-9344-45AD-9647-F4E975E1058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189D9FE4-9E1C-4CE5-ABB2-7449DE39E3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C5D7CF2B-C1B3-4CEB-80D0-702F41B7BC0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1AFCCF2B-B3EA-4A0B-B67A-765AB88AB9E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FAAA8F82-A16F-4E14-AA87-A097A3609F7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64DCDF00-F50C-461A-8085-B2912252EF8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821F9C57-42EE-4E68-97F6-8C514E314D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F2A9AE9F-9B99-4573-BDEE-6D5A91D027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DDC7617F-A327-4BB9-9990-9EEC6AAF5037}"/>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1319DE1F-35BC-49D5-92CE-E5262D736D2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37209656-89DF-4377-BA30-F627E31E396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D8C7C7E5-95D9-4851-996B-95E7473C9A2D}"/>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10" name="直線コネクタ 209">
          <a:extLst>
            <a:ext uri="{FF2B5EF4-FFF2-40B4-BE49-F238E27FC236}">
              <a16:creationId xmlns:a16="http://schemas.microsoft.com/office/drawing/2014/main" id="{A7283E26-B2B3-45E4-9D2A-AAD3A90DE416}"/>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3BE626E4-EF92-4044-BA95-1DF4FAEFD973}"/>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2" name="フローチャート: 判断 211">
          <a:extLst>
            <a:ext uri="{FF2B5EF4-FFF2-40B4-BE49-F238E27FC236}">
              <a16:creationId xmlns:a16="http://schemas.microsoft.com/office/drawing/2014/main" id="{7C9D4C39-A879-44CE-81EA-D77BB7FA3F76}"/>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3" name="フローチャート: 判断 212">
          <a:extLst>
            <a:ext uri="{FF2B5EF4-FFF2-40B4-BE49-F238E27FC236}">
              <a16:creationId xmlns:a16="http://schemas.microsoft.com/office/drawing/2014/main" id="{8031F629-F384-47D3-B4C7-27987666F355}"/>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4" name="フローチャート: 判断 213">
          <a:extLst>
            <a:ext uri="{FF2B5EF4-FFF2-40B4-BE49-F238E27FC236}">
              <a16:creationId xmlns:a16="http://schemas.microsoft.com/office/drawing/2014/main" id="{36BFB180-EDE3-45EC-AD11-DB66F5208F80}"/>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5" name="フローチャート: 判断 214">
          <a:extLst>
            <a:ext uri="{FF2B5EF4-FFF2-40B4-BE49-F238E27FC236}">
              <a16:creationId xmlns:a16="http://schemas.microsoft.com/office/drawing/2014/main" id="{EBB6DD39-8359-4AFB-A24B-484BCC6F7AC0}"/>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6" name="フローチャート: 判断 215">
          <a:extLst>
            <a:ext uri="{FF2B5EF4-FFF2-40B4-BE49-F238E27FC236}">
              <a16:creationId xmlns:a16="http://schemas.microsoft.com/office/drawing/2014/main" id="{4D3743C3-4D1F-4A1D-A904-A5D35280C0C4}"/>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8E7809CD-EE6D-4E4D-ADC0-90F0085B0F6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CB8FD17D-8846-4709-B8B0-F26E128032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A0D1C47-B04D-491A-BB0B-D20DFCBC6C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219B4A11-C635-471D-93A4-47CFF01FCD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5D7BC892-1875-43EF-9D39-78DF628544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118473</xdr:rowOff>
    </xdr:from>
    <xdr:to>
      <xdr:col>24</xdr:col>
      <xdr:colOff>114300</xdr:colOff>
      <xdr:row>109</xdr:row>
      <xdr:rowOff>48623</xdr:rowOff>
    </xdr:to>
    <xdr:sp macro="" textlink="">
      <xdr:nvSpPr>
        <xdr:cNvPr id="222" name="楕円 221">
          <a:extLst>
            <a:ext uri="{FF2B5EF4-FFF2-40B4-BE49-F238E27FC236}">
              <a16:creationId xmlns:a16="http://schemas.microsoft.com/office/drawing/2014/main" id="{B01897C8-D5C5-40AB-811F-CC16085C82AF}"/>
            </a:ext>
          </a:extLst>
        </xdr:cNvPr>
        <xdr:cNvSpPr/>
      </xdr:nvSpPr>
      <xdr:spPr>
        <a:xfrm>
          <a:off x="45847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33400</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977F7ABC-6813-41F3-A02C-E41EB951FB6F}"/>
            </a:ext>
          </a:extLst>
        </xdr:cNvPr>
        <xdr:cNvSpPr txBox="1"/>
      </xdr:nvSpPr>
      <xdr:spPr>
        <a:xfrm>
          <a:off x="4673600" y="1855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113574</xdr:rowOff>
    </xdr:from>
    <xdr:to>
      <xdr:col>20</xdr:col>
      <xdr:colOff>38100</xdr:colOff>
      <xdr:row>109</xdr:row>
      <xdr:rowOff>43724</xdr:rowOff>
    </xdr:to>
    <xdr:sp macro="" textlink="">
      <xdr:nvSpPr>
        <xdr:cNvPr id="224" name="楕円 223">
          <a:extLst>
            <a:ext uri="{FF2B5EF4-FFF2-40B4-BE49-F238E27FC236}">
              <a16:creationId xmlns:a16="http://schemas.microsoft.com/office/drawing/2014/main" id="{0352EAA5-C588-4B29-BCCF-8AE07DE21FB8}"/>
            </a:ext>
          </a:extLst>
        </xdr:cNvPr>
        <xdr:cNvSpPr/>
      </xdr:nvSpPr>
      <xdr:spPr>
        <a:xfrm>
          <a:off x="3746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164374</xdr:rowOff>
    </xdr:from>
    <xdr:to>
      <xdr:col>24</xdr:col>
      <xdr:colOff>63500</xdr:colOff>
      <xdr:row>108</xdr:row>
      <xdr:rowOff>169273</xdr:rowOff>
    </xdr:to>
    <xdr:cxnSp macro="">
      <xdr:nvCxnSpPr>
        <xdr:cNvPr id="225" name="直線コネクタ 224">
          <a:extLst>
            <a:ext uri="{FF2B5EF4-FFF2-40B4-BE49-F238E27FC236}">
              <a16:creationId xmlns:a16="http://schemas.microsoft.com/office/drawing/2014/main" id="{9C8E83C9-C596-4653-84AD-E192B6D53BD2}"/>
            </a:ext>
          </a:extLst>
        </xdr:cNvPr>
        <xdr:cNvCxnSpPr/>
      </xdr:nvCxnSpPr>
      <xdr:spPr>
        <a:xfrm>
          <a:off x="3797300" y="1868097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154395</xdr:rowOff>
    </xdr:from>
    <xdr:to>
      <xdr:col>15</xdr:col>
      <xdr:colOff>101600</xdr:colOff>
      <xdr:row>109</xdr:row>
      <xdr:rowOff>84545</xdr:rowOff>
    </xdr:to>
    <xdr:sp macro="" textlink="">
      <xdr:nvSpPr>
        <xdr:cNvPr id="226" name="楕円 225">
          <a:extLst>
            <a:ext uri="{FF2B5EF4-FFF2-40B4-BE49-F238E27FC236}">
              <a16:creationId xmlns:a16="http://schemas.microsoft.com/office/drawing/2014/main" id="{B884260C-C1C8-42C3-9640-081911DE0B56}"/>
            </a:ext>
          </a:extLst>
        </xdr:cNvPr>
        <xdr:cNvSpPr/>
      </xdr:nvSpPr>
      <xdr:spPr>
        <a:xfrm>
          <a:off x="2857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164374</xdr:rowOff>
    </xdr:from>
    <xdr:to>
      <xdr:col>19</xdr:col>
      <xdr:colOff>177800</xdr:colOff>
      <xdr:row>109</xdr:row>
      <xdr:rowOff>33745</xdr:rowOff>
    </xdr:to>
    <xdr:cxnSp macro="">
      <xdr:nvCxnSpPr>
        <xdr:cNvPr id="227" name="直線コネクタ 226">
          <a:extLst>
            <a:ext uri="{FF2B5EF4-FFF2-40B4-BE49-F238E27FC236}">
              <a16:creationId xmlns:a16="http://schemas.microsoft.com/office/drawing/2014/main" id="{3DBE5ADD-0A33-409D-8820-1532E85F4E56}"/>
            </a:ext>
          </a:extLst>
        </xdr:cNvPr>
        <xdr:cNvCxnSpPr/>
      </xdr:nvCxnSpPr>
      <xdr:spPr>
        <a:xfrm flipV="1">
          <a:off x="2908300" y="186809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154395</xdr:rowOff>
    </xdr:from>
    <xdr:to>
      <xdr:col>10</xdr:col>
      <xdr:colOff>165100</xdr:colOff>
      <xdr:row>109</xdr:row>
      <xdr:rowOff>84545</xdr:rowOff>
    </xdr:to>
    <xdr:sp macro="" textlink="">
      <xdr:nvSpPr>
        <xdr:cNvPr id="228" name="楕円 227">
          <a:extLst>
            <a:ext uri="{FF2B5EF4-FFF2-40B4-BE49-F238E27FC236}">
              <a16:creationId xmlns:a16="http://schemas.microsoft.com/office/drawing/2014/main" id="{07F93C3E-382E-444E-9FB5-5365CA445943}"/>
            </a:ext>
          </a:extLst>
        </xdr:cNvPr>
        <xdr:cNvSpPr/>
      </xdr:nvSpPr>
      <xdr:spPr>
        <a:xfrm>
          <a:off x="1968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33745</xdr:rowOff>
    </xdr:from>
    <xdr:to>
      <xdr:col>15</xdr:col>
      <xdr:colOff>50800</xdr:colOff>
      <xdr:row>109</xdr:row>
      <xdr:rowOff>33745</xdr:rowOff>
    </xdr:to>
    <xdr:cxnSp macro="">
      <xdr:nvCxnSpPr>
        <xdr:cNvPr id="229" name="直線コネクタ 228">
          <a:extLst>
            <a:ext uri="{FF2B5EF4-FFF2-40B4-BE49-F238E27FC236}">
              <a16:creationId xmlns:a16="http://schemas.microsoft.com/office/drawing/2014/main" id="{5C9A77FC-1F0D-44CA-BF9D-73AFD427C07B}"/>
            </a:ext>
          </a:extLst>
        </xdr:cNvPr>
        <xdr:cNvCxnSpPr/>
      </xdr:nvCxnSpPr>
      <xdr:spPr>
        <a:xfrm>
          <a:off x="2019300" y="18721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230" name="楕円 229">
          <a:extLst>
            <a:ext uri="{FF2B5EF4-FFF2-40B4-BE49-F238E27FC236}">
              <a16:creationId xmlns:a16="http://schemas.microsoft.com/office/drawing/2014/main" id="{1640B7CC-15E3-47EA-AA88-EBAEAA6A6DAA}"/>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33745</xdr:rowOff>
    </xdr:from>
    <xdr:to>
      <xdr:col>10</xdr:col>
      <xdr:colOff>114300</xdr:colOff>
      <xdr:row>109</xdr:row>
      <xdr:rowOff>35379</xdr:rowOff>
    </xdr:to>
    <xdr:cxnSp macro="">
      <xdr:nvCxnSpPr>
        <xdr:cNvPr id="231" name="直線コネクタ 230">
          <a:extLst>
            <a:ext uri="{FF2B5EF4-FFF2-40B4-BE49-F238E27FC236}">
              <a16:creationId xmlns:a16="http://schemas.microsoft.com/office/drawing/2014/main" id="{749D643C-1FD7-405C-BEEA-6D110DAF5E34}"/>
            </a:ext>
          </a:extLst>
        </xdr:cNvPr>
        <xdr:cNvCxnSpPr/>
      </xdr:nvCxnSpPr>
      <xdr:spPr>
        <a:xfrm flipV="1">
          <a:off x="1130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2" name="n_1aveValue【市民会館】&#10;有形固定資産減価償却率">
          <a:extLst>
            <a:ext uri="{FF2B5EF4-FFF2-40B4-BE49-F238E27FC236}">
              <a16:creationId xmlns:a16="http://schemas.microsoft.com/office/drawing/2014/main" id="{17604A5D-50D4-4991-8B21-E1B37F69998A}"/>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3" name="n_2aveValue【市民会館】&#10;有形固定資産減価償却率">
          <a:extLst>
            <a:ext uri="{FF2B5EF4-FFF2-40B4-BE49-F238E27FC236}">
              <a16:creationId xmlns:a16="http://schemas.microsoft.com/office/drawing/2014/main" id="{1808F54F-EAC7-4087-90AB-EAFEB42FE1DA}"/>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4" name="n_3aveValue【市民会館】&#10;有形固定資産減価償却率">
          <a:extLst>
            <a:ext uri="{FF2B5EF4-FFF2-40B4-BE49-F238E27FC236}">
              <a16:creationId xmlns:a16="http://schemas.microsoft.com/office/drawing/2014/main" id="{3A49D1B7-C366-415E-96C7-79AFA11E3C25}"/>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5" name="n_4aveValue【市民会館】&#10;有形固定資産減価償却率">
          <a:extLst>
            <a:ext uri="{FF2B5EF4-FFF2-40B4-BE49-F238E27FC236}">
              <a16:creationId xmlns:a16="http://schemas.microsoft.com/office/drawing/2014/main" id="{BA27CFF6-B504-4C50-975B-6C0B8631799F}"/>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34851</xdr:rowOff>
    </xdr:from>
    <xdr:ext cx="405111" cy="259045"/>
    <xdr:sp macro="" textlink="">
      <xdr:nvSpPr>
        <xdr:cNvPr id="236" name="n_1mainValue【市民会館】&#10;有形固定資産減価償却率">
          <a:extLst>
            <a:ext uri="{FF2B5EF4-FFF2-40B4-BE49-F238E27FC236}">
              <a16:creationId xmlns:a16="http://schemas.microsoft.com/office/drawing/2014/main" id="{695840BC-632C-49D6-AC88-B4908D1AF39F}"/>
            </a:ext>
          </a:extLst>
        </xdr:cNvPr>
        <xdr:cNvSpPr txBox="1"/>
      </xdr:nvSpPr>
      <xdr:spPr>
        <a:xfrm>
          <a:off x="3582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75672</xdr:rowOff>
    </xdr:from>
    <xdr:ext cx="405111" cy="259045"/>
    <xdr:sp macro="" textlink="">
      <xdr:nvSpPr>
        <xdr:cNvPr id="237" name="n_2mainValue【市民会館】&#10;有形固定資産減価償却率">
          <a:extLst>
            <a:ext uri="{FF2B5EF4-FFF2-40B4-BE49-F238E27FC236}">
              <a16:creationId xmlns:a16="http://schemas.microsoft.com/office/drawing/2014/main" id="{F4BB4BFA-F628-4C22-862C-9B688E07BBB9}"/>
            </a:ext>
          </a:extLst>
        </xdr:cNvPr>
        <xdr:cNvSpPr txBox="1"/>
      </xdr:nvSpPr>
      <xdr:spPr>
        <a:xfrm>
          <a:off x="2705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75672</xdr:rowOff>
    </xdr:from>
    <xdr:ext cx="405111" cy="259045"/>
    <xdr:sp macro="" textlink="">
      <xdr:nvSpPr>
        <xdr:cNvPr id="238" name="n_3mainValue【市民会館】&#10;有形固定資産減価償却率">
          <a:extLst>
            <a:ext uri="{FF2B5EF4-FFF2-40B4-BE49-F238E27FC236}">
              <a16:creationId xmlns:a16="http://schemas.microsoft.com/office/drawing/2014/main" id="{8541A796-9F0D-4D51-A56E-94D57DE0C265}"/>
            </a:ext>
          </a:extLst>
        </xdr:cNvPr>
        <xdr:cNvSpPr txBox="1"/>
      </xdr:nvSpPr>
      <xdr:spPr>
        <a:xfrm>
          <a:off x="1816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239" name="n_4mainValue【市民会館】&#10;有形固定資産減価償却率">
          <a:extLst>
            <a:ext uri="{FF2B5EF4-FFF2-40B4-BE49-F238E27FC236}">
              <a16:creationId xmlns:a16="http://schemas.microsoft.com/office/drawing/2014/main" id="{79CDD7A1-887B-4F0D-9DA6-4976065AAC86}"/>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6EF8F835-9679-412E-9EE9-69106D639D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6FB4776C-067E-4D5F-86BB-46A3A0DBE0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15FA3CAC-27D1-4A13-A17A-F873B20C8D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603E10F3-715B-4B55-A283-BE955F7174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437AE757-3DA6-4EAD-A250-F0F0325CCD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098FE9D8-A43D-48C4-AA60-E16DAB04EF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6F7470F3-757E-4FC2-94C2-C6FA4E5CFE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D8F78657-7622-41BF-8654-20C32C14796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3F1F25D0-0DF0-46EE-8F2C-24D2E2E627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BD609F3B-3E60-40DB-857C-E6F58EF8D2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405CAC73-0BFB-4E89-B7D8-ABA47B6342D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CC65A6E2-8FB4-4D7D-96A0-FEA003DAEE8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BC4DAE72-26EC-44A2-B103-7D64ACDD70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59881372-FB8A-4483-B6D1-554F1222C65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A3E8327D-9954-41C1-9E4C-00F73822AF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54EB2D4D-7102-47BC-900D-5D76868265A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09F99627-DBD6-44AB-805B-9A0131D1E87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1097DA95-4201-4628-B73A-EB77A885664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72D5A7F6-978A-42E6-B90D-EF97C12B318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BC4A943E-9A03-4B40-9700-AA745092C8C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213D841E-805B-4AB0-AA17-C1A6571D808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BCDC5594-7304-4490-8432-4E62F671839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847E7888-E58A-431B-A474-917756E36B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3" name="直線コネクタ 262">
          <a:extLst>
            <a:ext uri="{FF2B5EF4-FFF2-40B4-BE49-F238E27FC236}">
              <a16:creationId xmlns:a16="http://schemas.microsoft.com/office/drawing/2014/main" id="{B4BF2ED1-076C-4B61-83C3-911E29FD2C8E}"/>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4" name="【市民会館】&#10;一人当たり面積最小値テキスト">
          <a:extLst>
            <a:ext uri="{FF2B5EF4-FFF2-40B4-BE49-F238E27FC236}">
              <a16:creationId xmlns:a16="http://schemas.microsoft.com/office/drawing/2014/main" id="{CD65892F-EAFF-4F3B-9A8B-60B69D69E54E}"/>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5" name="直線コネクタ 264">
          <a:extLst>
            <a:ext uri="{FF2B5EF4-FFF2-40B4-BE49-F238E27FC236}">
              <a16:creationId xmlns:a16="http://schemas.microsoft.com/office/drawing/2014/main" id="{6AAA20D2-88E9-44FB-ABE7-A34BF87D562B}"/>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6" name="【市民会館】&#10;一人当たり面積最大値テキスト">
          <a:extLst>
            <a:ext uri="{FF2B5EF4-FFF2-40B4-BE49-F238E27FC236}">
              <a16:creationId xmlns:a16="http://schemas.microsoft.com/office/drawing/2014/main" id="{43073C24-9751-4E24-8F13-DA706177DE29}"/>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7" name="直線コネクタ 266">
          <a:extLst>
            <a:ext uri="{FF2B5EF4-FFF2-40B4-BE49-F238E27FC236}">
              <a16:creationId xmlns:a16="http://schemas.microsoft.com/office/drawing/2014/main" id="{3F822E5B-A9D3-4D5D-86E4-165148AE77E1}"/>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68" name="【市民会館】&#10;一人当たり面積平均値テキスト">
          <a:extLst>
            <a:ext uri="{FF2B5EF4-FFF2-40B4-BE49-F238E27FC236}">
              <a16:creationId xmlns:a16="http://schemas.microsoft.com/office/drawing/2014/main" id="{BCCA8F5F-A76C-4439-86C8-7E246B5334BA}"/>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9" name="フローチャート: 判断 268">
          <a:extLst>
            <a:ext uri="{FF2B5EF4-FFF2-40B4-BE49-F238E27FC236}">
              <a16:creationId xmlns:a16="http://schemas.microsoft.com/office/drawing/2014/main" id="{ABD1B8FD-EB57-4E13-81BE-5B0F2F863B7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70" name="フローチャート: 判断 269">
          <a:extLst>
            <a:ext uri="{FF2B5EF4-FFF2-40B4-BE49-F238E27FC236}">
              <a16:creationId xmlns:a16="http://schemas.microsoft.com/office/drawing/2014/main" id="{C39C6ECE-3D21-4A55-9C7B-B0025F38E067}"/>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71" name="フローチャート: 判断 270">
          <a:extLst>
            <a:ext uri="{FF2B5EF4-FFF2-40B4-BE49-F238E27FC236}">
              <a16:creationId xmlns:a16="http://schemas.microsoft.com/office/drawing/2014/main" id="{D55A0A42-F7C5-478E-A2A5-3F87759C0738}"/>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2" name="フローチャート: 判断 271">
          <a:extLst>
            <a:ext uri="{FF2B5EF4-FFF2-40B4-BE49-F238E27FC236}">
              <a16:creationId xmlns:a16="http://schemas.microsoft.com/office/drawing/2014/main" id="{57C73F4C-EF42-410F-86C8-766DD9EBF459}"/>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3" name="フローチャート: 判断 272">
          <a:extLst>
            <a:ext uri="{FF2B5EF4-FFF2-40B4-BE49-F238E27FC236}">
              <a16:creationId xmlns:a16="http://schemas.microsoft.com/office/drawing/2014/main" id="{38B48D97-EC4A-468A-88E9-A34940106220}"/>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42FF1E9E-AC8B-4FCD-B307-F119A866A1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8B1F1A8F-7C16-4377-91C0-007B31150A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62BF8D1A-3088-4A1C-9385-B55C565258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2C298FDD-2AF5-43F8-A473-C149C2307A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E75DAF82-5A18-41C8-B5D9-B26656A4B6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81787</xdr:rowOff>
    </xdr:from>
    <xdr:to>
      <xdr:col>55</xdr:col>
      <xdr:colOff>50800</xdr:colOff>
      <xdr:row>108</xdr:row>
      <xdr:rowOff>11937</xdr:rowOff>
    </xdr:to>
    <xdr:sp macro="" textlink="">
      <xdr:nvSpPr>
        <xdr:cNvPr id="279" name="楕円 278">
          <a:extLst>
            <a:ext uri="{FF2B5EF4-FFF2-40B4-BE49-F238E27FC236}">
              <a16:creationId xmlns:a16="http://schemas.microsoft.com/office/drawing/2014/main" id="{D66DF5B8-FBBA-4687-A3EF-1FA64025EFED}"/>
            </a:ext>
          </a:extLst>
        </xdr:cNvPr>
        <xdr:cNvSpPr/>
      </xdr:nvSpPr>
      <xdr:spPr>
        <a:xfrm>
          <a:off x="10426700" y="184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60214</xdr:rowOff>
    </xdr:from>
    <xdr:ext cx="469744" cy="259045"/>
    <xdr:sp macro="" textlink="">
      <xdr:nvSpPr>
        <xdr:cNvPr id="280" name="【市民会館】&#10;一人当たり面積該当値テキスト">
          <a:extLst>
            <a:ext uri="{FF2B5EF4-FFF2-40B4-BE49-F238E27FC236}">
              <a16:creationId xmlns:a16="http://schemas.microsoft.com/office/drawing/2014/main" id="{5DC173C8-E124-47E2-89AC-E8F93DFB3E1B}"/>
            </a:ext>
          </a:extLst>
        </xdr:cNvPr>
        <xdr:cNvSpPr txBox="1"/>
      </xdr:nvSpPr>
      <xdr:spPr>
        <a:xfrm>
          <a:off x="10515600" y="1840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281" name="楕円 280">
          <a:extLst>
            <a:ext uri="{FF2B5EF4-FFF2-40B4-BE49-F238E27FC236}">
              <a16:creationId xmlns:a16="http://schemas.microsoft.com/office/drawing/2014/main" id="{CD6A4760-EF87-4D75-9383-5A200A3B6CC2}"/>
            </a:ext>
          </a:extLst>
        </xdr:cNvPr>
        <xdr:cNvSpPr/>
      </xdr:nvSpPr>
      <xdr:spPr>
        <a:xfrm>
          <a:off x="9588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132587</xdr:rowOff>
    </xdr:from>
    <xdr:to>
      <xdr:col>55</xdr:col>
      <xdr:colOff>0</xdr:colOff>
      <xdr:row>107</xdr:row>
      <xdr:rowOff>137161</xdr:rowOff>
    </xdr:to>
    <xdr:cxnSp macro="">
      <xdr:nvCxnSpPr>
        <xdr:cNvPr id="282" name="直線コネクタ 281">
          <a:extLst>
            <a:ext uri="{FF2B5EF4-FFF2-40B4-BE49-F238E27FC236}">
              <a16:creationId xmlns:a16="http://schemas.microsoft.com/office/drawing/2014/main" id="{34104E54-1B3E-4F12-9A7C-EBA3109AD54C}"/>
            </a:ext>
          </a:extLst>
        </xdr:cNvPr>
        <xdr:cNvCxnSpPr/>
      </xdr:nvCxnSpPr>
      <xdr:spPr>
        <a:xfrm flipV="1">
          <a:off x="9639300" y="184777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95123</xdr:rowOff>
    </xdr:from>
    <xdr:to>
      <xdr:col>46</xdr:col>
      <xdr:colOff>38100</xdr:colOff>
      <xdr:row>108</xdr:row>
      <xdr:rowOff>25273</xdr:rowOff>
    </xdr:to>
    <xdr:sp macro="" textlink="">
      <xdr:nvSpPr>
        <xdr:cNvPr id="283" name="楕円 282">
          <a:extLst>
            <a:ext uri="{FF2B5EF4-FFF2-40B4-BE49-F238E27FC236}">
              <a16:creationId xmlns:a16="http://schemas.microsoft.com/office/drawing/2014/main" id="{C2BD6CEF-B113-427E-A8D5-E0A13910F6E2}"/>
            </a:ext>
          </a:extLst>
        </xdr:cNvPr>
        <xdr:cNvSpPr/>
      </xdr:nvSpPr>
      <xdr:spPr>
        <a:xfrm>
          <a:off x="8699500" y="184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145923</xdr:rowOff>
    </xdr:to>
    <xdr:cxnSp macro="">
      <xdr:nvCxnSpPr>
        <xdr:cNvPr id="284" name="直線コネクタ 283">
          <a:extLst>
            <a:ext uri="{FF2B5EF4-FFF2-40B4-BE49-F238E27FC236}">
              <a16:creationId xmlns:a16="http://schemas.microsoft.com/office/drawing/2014/main" id="{B537FC97-85A8-4BFC-8773-FF7A35049F84}"/>
            </a:ext>
          </a:extLst>
        </xdr:cNvPr>
        <xdr:cNvCxnSpPr/>
      </xdr:nvCxnSpPr>
      <xdr:spPr>
        <a:xfrm flipV="1">
          <a:off x="8750300" y="1848231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97789</xdr:rowOff>
    </xdr:from>
    <xdr:to>
      <xdr:col>41</xdr:col>
      <xdr:colOff>101600</xdr:colOff>
      <xdr:row>108</xdr:row>
      <xdr:rowOff>27939</xdr:rowOff>
    </xdr:to>
    <xdr:sp macro="" textlink="">
      <xdr:nvSpPr>
        <xdr:cNvPr id="285" name="楕円 284">
          <a:extLst>
            <a:ext uri="{FF2B5EF4-FFF2-40B4-BE49-F238E27FC236}">
              <a16:creationId xmlns:a16="http://schemas.microsoft.com/office/drawing/2014/main" id="{6B4CA6C8-862E-4FFE-B071-C745122BD1FF}"/>
            </a:ext>
          </a:extLst>
        </xdr:cNvPr>
        <xdr:cNvSpPr/>
      </xdr:nvSpPr>
      <xdr:spPr>
        <a:xfrm>
          <a:off x="781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145923</xdr:rowOff>
    </xdr:from>
    <xdr:to>
      <xdr:col>45</xdr:col>
      <xdr:colOff>177800</xdr:colOff>
      <xdr:row>107</xdr:row>
      <xdr:rowOff>148589</xdr:rowOff>
    </xdr:to>
    <xdr:cxnSp macro="">
      <xdr:nvCxnSpPr>
        <xdr:cNvPr id="286" name="直線コネクタ 285">
          <a:extLst>
            <a:ext uri="{FF2B5EF4-FFF2-40B4-BE49-F238E27FC236}">
              <a16:creationId xmlns:a16="http://schemas.microsoft.com/office/drawing/2014/main" id="{020D9C78-ACAB-402C-8163-6188ED3DC18E}"/>
            </a:ext>
          </a:extLst>
        </xdr:cNvPr>
        <xdr:cNvCxnSpPr/>
      </xdr:nvCxnSpPr>
      <xdr:spPr>
        <a:xfrm flipV="1">
          <a:off x="7861300" y="1849107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106553</xdr:rowOff>
    </xdr:from>
    <xdr:to>
      <xdr:col>36</xdr:col>
      <xdr:colOff>165100</xdr:colOff>
      <xdr:row>108</xdr:row>
      <xdr:rowOff>36703</xdr:rowOff>
    </xdr:to>
    <xdr:sp macro="" textlink="">
      <xdr:nvSpPr>
        <xdr:cNvPr id="287" name="楕円 286">
          <a:extLst>
            <a:ext uri="{FF2B5EF4-FFF2-40B4-BE49-F238E27FC236}">
              <a16:creationId xmlns:a16="http://schemas.microsoft.com/office/drawing/2014/main" id="{77A4664C-E72E-4475-9D58-698AD7C13FAF}"/>
            </a:ext>
          </a:extLst>
        </xdr:cNvPr>
        <xdr:cNvSpPr/>
      </xdr:nvSpPr>
      <xdr:spPr>
        <a:xfrm>
          <a:off x="6921500" y="184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148589</xdr:rowOff>
    </xdr:from>
    <xdr:to>
      <xdr:col>41</xdr:col>
      <xdr:colOff>50800</xdr:colOff>
      <xdr:row>107</xdr:row>
      <xdr:rowOff>157353</xdr:rowOff>
    </xdr:to>
    <xdr:cxnSp macro="">
      <xdr:nvCxnSpPr>
        <xdr:cNvPr id="288" name="直線コネクタ 287">
          <a:extLst>
            <a:ext uri="{FF2B5EF4-FFF2-40B4-BE49-F238E27FC236}">
              <a16:creationId xmlns:a16="http://schemas.microsoft.com/office/drawing/2014/main" id="{C41B1CAC-DADB-4311-A108-99F93E5026BC}"/>
            </a:ext>
          </a:extLst>
        </xdr:cNvPr>
        <xdr:cNvCxnSpPr/>
      </xdr:nvCxnSpPr>
      <xdr:spPr>
        <a:xfrm flipV="1">
          <a:off x="6972300" y="1849373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289" name="n_1aveValue【市民会館】&#10;一人当たり面積">
          <a:extLst>
            <a:ext uri="{FF2B5EF4-FFF2-40B4-BE49-F238E27FC236}">
              <a16:creationId xmlns:a16="http://schemas.microsoft.com/office/drawing/2014/main" id="{399985BE-CF1C-48F0-99C9-8B4375530ABF}"/>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90" name="n_2aveValue【市民会館】&#10;一人当たり面積">
          <a:extLst>
            <a:ext uri="{FF2B5EF4-FFF2-40B4-BE49-F238E27FC236}">
              <a16:creationId xmlns:a16="http://schemas.microsoft.com/office/drawing/2014/main" id="{56ABCBBD-E4E7-4A03-B8CB-D110AD2B0F54}"/>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91" name="n_3aveValue【市民会館】&#10;一人当たり面積">
          <a:extLst>
            <a:ext uri="{FF2B5EF4-FFF2-40B4-BE49-F238E27FC236}">
              <a16:creationId xmlns:a16="http://schemas.microsoft.com/office/drawing/2014/main" id="{00F9AAA8-FAFE-4014-A8E1-EA3634E940EC}"/>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92" name="n_4aveValue【市民会館】&#10;一人当たり面積">
          <a:extLst>
            <a:ext uri="{FF2B5EF4-FFF2-40B4-BE49-F238E27FC236}">
              <a16:creationId xmlns:a16="http://schemas.microsoft.com/office/drawing/2014/main" id="{161CA2C8-510A-466E-AE52-8308F927A4BE}"/>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293" name="n_1mainValue【市民会館】&#10;一人当たり面積">
          <a:extLst>
            <a:ext uri="{FF2B5EF4-FFF2-40B4-BE49-F238E27FC236}">
              <a16:creationId xmlns:a16="http://schemas.microsoft.com/office/drawing/2014/main" id="{043C930C-D212-463D-B5B9-D498CE6E17D3}"/>
            </a:ext>
          </a:extLst>
        </xdr:cNvPr>
        <xdr:cNvSpPr txBox="1"/>
      </xdr:nvSpPr>
      <xdr:spPr>
        <a:xfrm>
          <a:off x="9391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16400</xdr:rowOff>
    </xdr:from>
    <xdr:ext cx="469744" cy="259045"/>
    <xdr:sp macro="" textlink="">
      <xdr:nvSpPr>
        <xdr:cNvPr id="294" name="n_2mainValue【市民会館】&#10;一人当たり面積">
          <a:extLst>
            <a:ext uri="{FF2B5EF4-FFF2-40B4-BE49-F238E27FC236}">
              <a16:creationId xmlns:a16="http://schemas.microsoft.com/office/drawing/2014/main" id="{34782A5D-7221-494F-8159-59E715361650}"/>
            </a:ext>
          </a:extLst>
        </xdr:cNvPr>
        <xdr:cNvSpPr txBox="1"/>
      </xdr:nvSpPr>
      <xdr:spPr>
        <a:xfrm>
          <a:off x="8515427" y="185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19066</xdr:rowOff>
    </xdr:from>
    <xdr:ext cx="469744" cy="259045"/>
    <xdr:sp macro="" textlink="">
      <xdr:nvSpPr>
        <xdr:cNvPr id="295" name="n_3mainValue【市民会館】&#10;一人当たり面積">
          <a:extLst>
            <a:ext uri="{FF2B5EF4-FFF2-40B4-BE49-F238E27FC236}">
              <a16:creationId xmlns:a16="http://schemas.microsoft.com/office/drawing/2014/main" id="{8682C89F-02C1-496C-A106-33B41C5750AA}"/>
            </a:ext>
          </a:extLst>
        </xdr:cNvPr>
        <xdr:cNvSpPr txBox="1"/>
      </xdr:nvSpPr>
      <xdr:spPr>
        <a:xfrm>
          <a:off x="7626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27830</xdr:rowOff>
    </xdr:from>
    <xdr:ext cx="469744" cy="259045"/>
    <xdr:sp macro="" textlink="">
      <xdr:nvSpPr>
        <xdr:cNvPr id="296" name="n_4mainValue【市民会館】&#10;一人当たり面積">
          <a:extLst>
            <a:ext uri="{FF2B5EF4-FFF2-40B4-BE49-F238E27FC236}">
              <a16:creationId xmlns:a16="http://schemas.microsoft.com/office/drawing/2014/main" id="{35E2C07B-6970-4A1D-8319-57DDFF83961A}"/>
            </a:ext>
          </a:extLst>
        </xdr:cNvPr>
        <xdr:cNvSpPr txBox="1"/>
      </xdr:nvSpPr>
      <xdr:spPr>
        <a:xfrm>
          <a:off x="6737427" y="1854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86B293A7-5171-4E03-A748-BFC21DEEB2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242B8D9F-765F-42E7-83DF-1F324E2B60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759B9CA1-326B-45BA-9E8B-00A936E2E2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3E01691D-92E7-4E71-9B48-31283A83C9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70577DE9-3292-48BC-9453-72F3451DB94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8E9D6724-E804-4E97-B24B-12E0393928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54231D76-0702-4EFE-BF6B-8DD38CBB35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E6ED9EE9-D523-4CD1-805A-0DD30EB5F9A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E681432C-3454-4B7B-9837-B604FBECA9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8F5A49E3-7184-46F5-84B9-B35851E733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42E0FD0B-1682-43B4-8613-DA7E77C4BD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8A54941F-A9D4-434E-847A-97ACD6D157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929730BF-0269-4E5B-9F6C-9096B05270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5C261BAC-3DAA-435C-B6EF-8E5A32669E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C6A9EEA9-AC80-4700-9E3A-A2E41384AE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727799AD-5EC4-4987-8BDA-8F79992F673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470E61CB-4971-450B-A7C7-DC89B31DE4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321A7FCF-DC84-4A90-A577-DBE8F834D4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4687352A-DA92-4D45-A55C-B925CFE1DA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81057F90-A13A-4B98-AF44-E07755163F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61F08CC3-C8B4-4989-92BC-DD062A5184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2B21186E-EE1B-4A7E-821B-5EA06F7A62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CFFA7467-4D8F-4817-AD3F-097E785AE6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7FC8A207-6C30-45AB-9200-8A0EDA6C85C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1" name="正方形/長方形 320">
          <a:extLst>
            <a:ext uri="{FF2B5EF4-FFF2-40B4-BE49-F238E27FC236}">
              <a16:creationId xmlns:a16="http://schemas.microsoft.com/office/drawing/2014/main" id="{54F6A49C-897C-4426-9721-7F2FA88E37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2" name="正方形/長方形 321">
          <a:extLst>
            <a:ext uri="{FF2B5EF4-FFF2-40B4-BE49-F238E27FC236}">
              <a16:creationId xmlns:a16="http://schemas.microsoft.com/office/drawing/2014/main" id="{052DF9A2-67D2-4262-8D99-310AE1AD91A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3" name="正方形/長方形 322">
          <a:extLst>
            <a:ext uri="{FF2B5EF4-FFF2-40B4-BE49-F238E27FC236}">
              <a16:creationId xmlns:a16="http://schemas.microsoft.com/office/drawing/2014/main" id="{E3B65742-F798-468C-9E72-1ACB5271D7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4" name="正方形/長方形 323">
          <a:extLst>
            <a:ext uri="{FF2B5EF4-FFF2-40B4-BE49-F238E27FC236}">
              <a16:creationId xmlns:a16="http://schemas.microsoft.com/office/drawing/2014/main" id="{B82931E3-95E4-4E61-87F6-D2A3C958B3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5" name="正方形/長方形 324">
          <a:extLst>
            <a:ext uri="{FF2B5EF4-FFF2-40B4-BE49-F238E27FC236}">
              <a16:creationId xmlns:a16="http://schemas.microsoft.com/office/drawing/2014/main" id="{6533DF68-5CAA-4FEA-930C-251BFC10EF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6" name="正方形/長方形 325">
          <a:extLst>
            <a:ext uri="{FF2B5EF4-FFF2-40B4-BE49-F238E27FC236}">
              <a16:creationId xmlns:a16="http://schemas.microsoft.com/office/drawing/2014/main" id="{377DDB5A-6CAD-4663-BE5F-1CC5B585E4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7" name="正方形/長方形 326">
          <a:extLst>
            <a:ext uri="{FF2B5EF4-FFF2-40B4-BE49-F238E27FC236}">
              <a16:creationId xmlns:a16="http://schemas.microsoft.com/office/drawing/2014/main" id="{F7FAD383-BE2D-4B4F-893F-0AD1D1A11C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8" name="正方形/長方形 327">
          <a:extLst>
            <a:ext uri="{FF2B5EF4-FFF2-40B4-BE49-F238E27FC236}">
              <a16:creationId xmlns:a16="http://schemas.microsoft.com/office/drawing/2014/main" id="{4632D37F-D083-4D0E-BF35-F31474ABAF7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A67D9E4A-B4BC-45C4-8B73-D12330E859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CC8C355E-5ECB-41EB-9ED3-D680103C06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FEBD1A89-53DB-42A2-BFB6-9F4BBEE635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356A5F62-13FE-490E-A919-3AB8A1BA1D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77FAC3BB-E18F-41C6-9C24-6826B40958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F59C766B-BBE7-4603-9563-F4518842ED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F31C9C3D-1790-4A46-9045-BEFE449AD5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C66E0B3E-2D47-41EC-B671-171178B0A6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7" name="テキスト ボックス 336">
          <a:extLst>
            <a:ext uri="{FF2B5EF4-FFF2-40B4-BE49-F238E27FC236}">
              <a16:creationId xmlns:a16="http://schemas.microsoft.com/office/drawing/2014/main" id="{972050F7-EBF4-4312-90D9-42F69FA01A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8" name="直線コネクタ 337">
          <a:extLst>
            <a:ext uri="{FF2B5EF4-FFF2-40B4-BE49-F238E27FC236}">
              <a16:creationId xmlns:a16="http://schemas.microsoft.com/office/drawing/2014/main" id="{FD91CCD4-A960-44F6-9139-EC91E6A0DC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9" name="テキスト ボックス 338">
          <a:extLst>
            <a:ext uri="{FF2B5EF4-FFF2-40B4-BE49-F238E27FC236}">
              <a16:creationId xmlns:a16="http://schemas.microsoft.com/office/drawing/2014/main" id="{D3CD2B2F-9D5B-4DAB-9AEE-B9823839FCF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0" name="直線コネクタ 339">
          <a:extLst>
            <a:ext uri="{FF2B5EF4-FFF2-40B4-BE49-F238E27FC236}">
              <a16:creationId xmlns:a16="http://schemas.microsoft.com/office/drawing/2014/main" id="{C31F21C3-67CE-4931-BC10-E61C58B1D6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1" name="テキスト ボックス 340">
          <a:extLst>
            <a:ext uri="{FF2B5EF4-FFF2-40B4-BE49-F238E27FC236}">
              <a16:creationId xmlns:a16="http://schemas.microsoft.com/office/drawing/2014/main" id="{F9A20610-7D6E-4888-9E07-E87F981DEF6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2" name="直線コネクタ 341">
          <a:extLst>
            <a:ext uri="{FF2B5EF4-FFF2-40B4-BE49-F238E27FC236}">
              <a16:creationId xmlns:a16="http://schemas.microsoft.com/office/drawing/2014/main" id="{6D5B9366-6BB7-40DF-B6EE-6B29EC49C9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3" name="テキスト ボックス 342">
          <a:extLst>
            <a:ext uri="{FF2B5EF4-FFF2-40B4-BE49-F238E27FC236}">
              <a16:creationId xmlns:a16="http://schemas.microsoft.com/office/drawing/2014/main" id="{D1B30B0A-D927-4D9B-B1A7-62099117C4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4" name="直線コネクタ 343">
          <a:extLst>
            <a:ext uri="{FF2B5EF4-FFF2-40B4-BE49-F238E27FC236}">
              <a16:creationId xmlns:a16="http://schemas.microsoft.com/office/drawing/2014/main" id="{BADE4981-28D4-46E0-8A58-5D42FBC7621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5" name="テキスト ボックス 344">
          <a:extLst>
            <a:ext uri="{FF2B5EF4-FFF2-40B4-BE49-F238E27FC236}">
              <a16:creationId xmlns:a16="http://schemas.microsoft.com/office/drawing/2014/main" id="{E2621216-CDB5-4A74-BCFD-3E9FA0DBB15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6" name="直線コネクタ 345">
          <a:extLst>
            <a:ext uri="{FF2B5EF4-FFF2-40B4-BE49-F238E27FC236}">
              <a16:creationId xmlns:a16="http://schemas.microsoft.com/office/drawing/2014/main" id="{702DC8D8-9E33-4BA4-882F-45938B871DB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7" name="テキスト ボックス 346">
          <a:extLst>
            <a:ext uri="{FF2B5EF4-FFF2-40B4-BE49-F238E27FC236}">
              <a16:creationId xmlns:a16="http://schemas.microsoft.com/office/drawing/2014/main" id="{3A9E5426-63D5-4E52-943E-D484877ABFF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8" name="直線コネクタ 347">
          <a:extLst>
            <a:ext uri="{FF2B5EF4-FFF2-40B4-BE49-F238E27FC236}">
              <a16:creationId xmlns:a16="http://schemas.microsoft.com/office/drawing/2014/main" id="{697D3780-2AD2-4A6D-BA4A-4763DD2A0B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9" name="テキスト ボックス 348">
          <a:extLst>
            <a:ext uri="{FF2B5EF4-FFF2-40B4-BE49-F238E27FC236}">
              <a16:creationId xmlns:a16="http://schemas.microsoft.com/office/drawing/2014/main" id="{CBF1CBAF-F3B1-408B-8B4D-5131F808930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0" name="直線コネクタ 349">
          <a:extLst>
            <a:ext uri="{FF2B5EF4-FFF2-40B4-BE49-F238E27FC236}">
              <a16:creationId xmlns:a16="http://schemas.microsoft.com/office/drawing/2014/main" id="{29C1AEA7-64D1-4E55-884D-23010954519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1" name="テキスト ボックス 350">
          <a:extLst>
            <a:ext uri="{FF2B5EF4-FFF2-40B4-BE49-F238E27FC236}">
              <a16:creationId xmlns:a16="http://schemas.microsoft.com/office/drawing/2014/main" id="{FAF457B6-B0EC-478C-A860-692F3905C4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2" name="直線コネクタ 351">
          <a:extLst>
            <a:ext uri="{FF2B5EF4-FFF2-40B4-BE49-F238E27FC236}">
              <a16:creationId xmlns:a16="http://schemas.microsoft.com/office/drawing/2014/main" id="{E8A4FBB4-2587-433A-ABF2-C868652D47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a:extLst>
            <a:ext uri="{FF2B5EF4-FFF2-40B4-BE49-F238E27FC236}">
              <a16:creationId xmlns:a16="http://schemas.microsoft.com/office/drawing/2014/main" id="{38C4E95F-8A08-46EF-A5B9-57F564ABE5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54" name="直線コネクタ 353">
          <a:extLst>
            <a:ext uri="{FF2B5EF4-FFF2-40B4-BE49-F238E27FC236}">
              <a16:creationId xmlns:a16="http://schemas.microsoft.com/office/drawing/2014/main" id="{1C3C83C3-3F80-4848-95ED-1BC88263327A}"/>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5" name="【消防施設】&#10;有形固定資産減価償却率最小値テキスト">
          <a:extLst>
            <a:ext uri="{FF2B5EF4-FFF2-40B4-BE49-F238E27FC236}">
              <a16:creationId xmlns:a16="http://schemas.microsoft.com/office/drawing/2014/main" id="{AD52D54F-6AF6-4CFB-80B8-556DA508AA5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6" name="直線コネクタ 355">
          <a:extLst>
            <a:ext uri="{FF2B5EF4-FFF2-40B4-BE49-F238E27FC236}">
              <a16:creationId xmlns:a16="http://schemas.microsoft.com/office/drawing/2014/main" id="{FA23AADB-9F7F-488E-B5D6-3A7AC0BB288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57" name="【消防施設】&#10;有形固定資産減価償却率最大値テキスト">
          <a:extLst>
            <a:ext uri="{FF2B5EF4-FFF2-40B4-BE49-F238E27FC236}">
              <a16:creationId xmlns:a16="http://schemas.microsoft.com/office/drawing/2014/main" id="{8CC35F43-D2E7-4FCA-A947-FC672BB3EE25}"/>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58" name="直線コネクタ 357">
          <a:extLst>
            <a:ext uri="{FF2B5EF4-FFF2-40B4-BE49-F238E27FC236}">
              <a16:creationId xmlns:a16="http://schemas.microsoft.com/office/drawing/2014/main" id="{64F556E8-B7AF-434E-9E07-2FC70E5A7C3E}"/>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359" name="【消防施設】&#10;有形固定資産減価償却率平均値テキスト">
          <a:extLst>
            <a:ext uri="{FF2B5EF4-FFF2-40B4-BE49-F238E27FC236}">
              <a16:creationId xmlns:a16="http://schemas.microsoft.com/office/drawing/2014/main" id="{A9B87AAB-FB52-4932-A883-455DC6A4A46E}"/>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60" name="フローチャート: 判断 359">
          <a:extLst>
            <a:ext uri="{FF2B5EF4-FFF2-40B4-BE49-F238E27FC236}">
              <a16:creationId xmlns:a16="http://schemas.microsoft.com/office/drawing/2014/main" id="{D5E68110-2412-4556-AC0B-1621B4B68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61" name="フローチャート: 判断 360">
          <a:extLst>
            <a:ext uri="{FF2B5EF4-FFF2-40B4-BE49-F238E27FC236}">
              <a16:creationId xmlns:a16="http://schemas.microsoft.com/office/drawing/2014/main" id="{3AF745B8-3179-479F-8900-A408C3A9937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62" name="フローチャート: 判断 361">
          <a:extLst>
            <a:ext uri="{FF2B5EF4-FFF2-40B4-BE49-F238E27FC236}">
              <a16:creationId xmlns:a16="http://schemas.microsoft.com/office/drawing/2014/main" id="{72B628BD-FEAF-4946-AFBC-D10FBB42439D}"/>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363" name="フローチャート: 判断 362">
          <a:extLst>
            <a:ext uri="{FF2B5EF4-FFF2-40B4-BE49-F238E27FC236}">
              <a16:creationId xmlns:a16="http://schemas.microsoft.com/office/drawing/2014/main" id="{FDAE44D2-4B46-411F-8C47-ED013BA0F4BC}"/>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364" name="フローチャート: 判断 363">
          <a:extLst>
            <a:ext uri="{FF2B5EF4-FFF2-40B4-BE49-F238E27FC236}">
              <a16:creationId xmlns:a16="http://schemas.microsoft.com/office/drawing/2014/main" id="{CE7C82E5-9108-457A-BF0A-AC7817E3EACD}"/>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F1082765-AD12-46EE-A0E6-41D0B746DC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6A8CA8A9-8066-4984-915F-9CB9E1BF6F3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4881D5D0-DE3D-4086-8C9B-2BA913FB2D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E89C21A0-04FB-47F1-BFFF-E3CA19F167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549CD6E3-406E-4D7D-B15D-2AEE6BAB1A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370" name="楕円 369">
          <a:extLst>
            <a:ext uri="{FF2B5EF4-FFF2-40B4-BE49-F238E27FC236}">
              <a16:creationId xmlns:a16="http://schemas.microsoft.com/office/drawing/2014/main" id="{DB0FECC9-A595-4CA9-8FFF-690A5A7554DD}"/>
            </a:ext>
          </a:extLst>
        </xdr:cNvPr>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371" name="【消防施設】&#10;有形固定資産減価償却率該当値テキスト">
          <a:extLst>
            <a:ext uri="{FF2B5EF4-FFF2-40B4-BE49-F238E27FC236}">
              <a16:creationId xmlns:a16="http://schemas.microsoft.com/office/drawing/2014/main" id="{CE839AB9-6F98-4888-997E-5D79C489AA3E}"/>
            </a:ext>
          </a:extLst>
        </xdr:cNvPr>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372" name="楕円 371">
          <a:extLst>
            <a:ext uri="{FF2B5EF4-FFF2-40B4-BE49-F238E27FC236}">
              <a16:creationId xmlns:a16="http://schemas.microsoft.com/office/drawing/2014/main" id="{A816A7ED-87A1-4097-971F-995E0CCE89D6}"/>
            </a:ext>
          </a:extLst>
        </xdr:cNvPr>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82</xdr:row>
      <xdr:rowOff>80555</xdr:rowOff>
    </xdr:to>
    <xdr:cxnSp macro="">
      <xdr:nvCxnSpPr>
        <xdr:cNvPr id="373" name="直線コネクタ 372">
          <a:extLst>
            <a:ext uri="{FF2B5EF4-FFF2-40B4-BE49-F238E27FC236}">
              <a16:creationId xmlns:a16="http://schemas.microsoft.com/office/drawing/2014/main" id="{F7B8F76A-376F-4A72-8CDE-84DD9A22FE90}"/>
            </a:ext>
          </a:extLst>
        </xdr:cNvPr>
        <xdr:cNvCxnSpPr/>
      </xdr:nvCxnSpPr>
      <xdr:spPr>
        <a:xfrm>
          <a:off x="15481300" y="141067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127726</xdr:rowOff>
    </xdr:from>
    <xdr:to>
      <xdr:col>76</xdr:col>
      <xdr:colOff>165100</xdr:colOff>
      <xdr:row>82</xdr:row>
      <xdr:rowOff>57876</xdr:rowOff>
    </xdr:to>
    <xdr:sp macro="" textlink="">
      <xdr:nvSpPr>
        <xdr:cNvPr id="374" name="楕円 373">
          <a:extLst>
            <a:ext uri="{FF2B5EF4-FFF2-40B4-BE49-F238E27FC236}">
              <a16:creationId xmlns:a16="http://schemas.microsoft.com/office/drawing/2014/main" id="{405851DC-964F-48B3-88D2-4E3E9E1C593D}"/>
            </a:ext>
          </a:extLst>
        </xdr:cNvPr>
        <xdr:cNvSpPr/>
      </xdr:nvSpPr>
      <xdr:spPr>
        <a:xfrm>
          <a:off x="14541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82</xdr:row>
      <xdr:rowOff>47898</xdr:rowOff>
    </xdr:to>
    <xdr:cxnSp macro="">
      <xdr:nvCxnSpPr>
        <xdr:cNvPr id="375" name="直線コネクタ 374">
          <a:extLst>
            <a:ext uri="{FF2B5EF4-FFF2-40B4-BE49-F238E27FC236}">
              <a16:creationId xmlns:a16="http://schemas.microsoft.com/office/drawing/2014/main" id="{CE584BA9-52A7-4EE3-BFDF-522C502B2E0B}"/>
            </a:ext>
          </a:extLst>
        </xdr:cNvPr>
        <xdr:cNvCxnSpPr/>
      </xdr:nvCxnSpPr>
      <xdr:spPr>
        <a:xfrm>
          <a:off x="14592300" y="1406597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59145</xdr:rowOff>
    </xdr:from>
    <xdr:to>
      <xdr:col>72</xdr:col>
      <xdr:colOff>38100</xdr:colOff>
      <xdr:row>81</xdr:row>
      <xdr:rowOff>160745</xdr:rowOff>
    </xdr:to>
    <xdr:sp macro="" textlink="">
      <xdr:nvSpPr>
        <xdr:cNvPr id="376" name="楕円 375">
          <a:extLst>
            <a:ext uri="{FF2B5EF4-FFF2-40B4-BE49-F238E27FC236}">
              <a16:creationId xmlns:a16="http://schemas.microsoft.com/office/drawing/2014/main" id="{CAD1B692-5651-41BC-9024-07D4EF5A2764}"/>
            </a:ext>
          </a:extLst>
        </xdr:cNvPr>
        <xdr:cNvSpPr/>
      </xdr:nvSpPr>
      <xdr:spPr>
        <a:xfrm>
          <a:off x="13652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109945</xdr:rowOff>
    </xdr:from>
    <xdr:to>
      <xdr:col>76</xdr:col>
      <xdr:colOff>114300</xdr:colOff>
      <xdr:row>82</xdr:row>
      <xdr:rowOff>7076</xdr:rowOff>
    </xdr:to>
    <xdr:cxnSp macro="">
      <xdr:nvCxnSpPr>
        <xdr:cNvPr id="377" name="直線コネクタ 376">
          <a:extLst>
            <a:ext uri="{FF2B5EF4-FFF2-40B4-BE49-F238E27FC236}">
              <a16:creationId xmlns:a16="http://schemas.microsoft.com/office/drawing/2014/main" id="{28540513-6E90-411F-B71B-5CEACAD0BBD6}"/>
            </a:ext>
          </a:extLst>
        </xdr:cNvPr>
        <xdr:cNvCxnSpPr/>
      </xdr:nvCxnSpPr>
      <xdr:spPr>
        <a:xfrm>
          <a:off x="13703300" y="1399739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39551</xdr:rowOff>
    </xdr:from>
    <xdr:to>
      <xdr:col>67</xdr:col>
      <xdr:colOff>101600</xdr:colOff>
      <xdr:row>81</xdr:row>
      <xdr:rowOff>141151</xdr:rowOff>
    </xdr:to>
    <xdr:sp macro="" textlink="">
      <xdr:nvSpPr>
        <xdr:cNvPr id="378" name="楕円 377">
          <a:extLst>
            <a:ext uri="{FF2B5EF4-FFF2-40B4-BE49-F238E27FC236}">
              <a16:creationId xmlns:a16="http://schemas.microsoft.com/office/drawing/2014/main" id="{AB38A53D-EEB6-4247-B009-B13877D5CF8E}"/>
            </a:ext>
          </a:extLst>
        </xdr:cNvPr>
        <xdr:cNvSpPr/>
      </xdr:nvSpPr>
      <xdr:spPr>
        <a:xfrm>
          <a:off x="12763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90351</xdr:rowOff>
    </xdr:from>
    <xdr:to>
      <xdr:col>71</xdr:col>
      <xdr:colOff>177800</xdr:colOff>
      <xdr:row>81</xdr:row>
      <xdr:rowOff>109945</xdr:rowOff>
    </xdr:to>
    <xdr:cxnSp macro="">
      <xdr:nvCxnSpPr>
        <xdr:cNvPr id="379" name="直線コネクタ 378">
          <a:extLst>
            <a:ext uri="{FF2B5EF4-FFF2-40B4-BE49-F238E27FC236}">
              <a16:creationId xmlns:a16="http://schemas.microsoft.com/office/drawing/2014/main" id="{9E4E4D21-FE6F-4DB0-BFC3-A1103DC73697}"/>
            </a:ext>
          </a:extLst>
        </xdr:cNvPr>
        <xdr:cNvCxnSpPr/>
      </xdr:nvCxnSpPr>
      <xdr:spPr>
        <a:xfrm>
          <a:off x="12814300" y="139778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380" name="n_1aveValue【消防施設】&#10;有形固定資産減価償却率">
          <a:extLst>
            <a:ext uri="{FF2B5EF4-FFF2-40B4-BE49-F238E27FC236}">
              <a16:creationId xmlns:a16="http://schemas.microsoft.com/office/drawing/2014/main" id="{D5421E65-7114-4039-AC33-197381A7CEE9}"/>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381" name="n_2aveValue【消防施設】&#10;有形固定資産減価償却率">
          <a:extLst>
            <a:ext uri="{FF2B5EF4-FFF2-40B4-BE49-F238E27FC236}">
              <a16:creationId xmlns:a16="http://schemas.microsoft.com/office/drawing/2014/main" id="{E82BF7B2-042B-4E7E-BDB5-C118047CA558}"/>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382" name="n_3aveValue【消防施設】&#10;有形固定資産減価償却率">
          <a:extLst>
            <a:ext uri="{FF2B5EF4-FFF2-40B4-BE49-F238E27FC236}">
              <a16:creationId xmlns:a16="http://schemas.microsoft.com/office/drawing/2014/main" id="{6BC0FC05-CD06-4348-9911-5D4F6E5FA3A4}"/>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383" name="n_4aveValue【消防施設】&#10;有形固定資産減価償却率">
          <a:extLst>
            <a:ext uri="{FF2B5EF4-FFF2-40B4-BE49-F238E27FC236}">
              <a16:creationId xmlns:a16="http://schemas.microsoft.com/office/drawing/2014/main" id="{2B426783-E1B6-46DB-9E44-533F3D72D62B}"/>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115225</xdr:rowOff>
    </xdr:from>
    <xdr:ext cx="405111" cy="259045"/>
    <xdr:sp macro="" textlink="">
      <xdr:nvSpPr>
        <xdr:cNvPr id="384" name="n_1mainValue【消防施設】&#10;有形固定資産減価償却率">
          <a:extLst>
            <a:ext uri="{FF2B5EF4-FFF2-40B4-BE49-F238E27FC236}">
              <a16:creationId xmlns:a16="http://schemas.microsoft.com/office/drawing/2014/main" id="{9C92806E-33F3-4956-A0AD-673BA77778CD}"/>
            </a:ext>
          </a:extLst>
        </xdr:cNvPr>
        <xdr:cNvSpPr txBox="1"/>
      </xdr:nvSpPr>
      <xdr:spPr>
        <a:xfrm>
          <a:off x="15266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385" name="n_2mainValue【消防施設】&#10;有形固定資産減価償却率">
          <a:extLst>
            <a:ext uri="{FF2B5EF4-FFF2-40B4-BE49-F238E27FC236}">
              <a16:creationId xmlns:a16="http://schemas.microsoft.com/office/drawing/2014/main" id="{4FF12ED4-DFC1-4BED-ACF1-8BEDDF2DCB8B}"/>
            </a:ext>
          </a:extLst>
        </xdr:cNvPr>
        <xdr:cNvSpPr txBox="1"/>
      </xdr:nvSpPr>
      <xdr:spPr>
        <a:xfrm>
          <a:off x="14389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5822</xdr:rowOff>
    </xdr:from>
    <xdr:ext cx="405111" cy="259045"/>
    <xdr:sp macro="" textlink="">
      <xdr:nvSpPr>
        <xdr:cNvPr id="386" name="n_3mainValue【消防施設】&#10;有形固定資産減価償却率">
          <a:extLst>
            <a:ext uri="{FF2B5EF4-FFF2-40B4-BE49-F238E27FC236}">
              <a16:creationId xmlns:a16="http://schemas.microsoft.com/office/drawing/2014/main" id="{C3E21919-4F10-465F-8785-16C80D3FD873}"/>
            </a:ext>
          </a:extLst>
        </xdr:cNvPr>
        <xdr:cNvSpPr txBox="1"/>
      </xdr:nvSpPr>
      <xdr:spPr>
        <a:xfrm>
          <a:off x="13500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157678</xdr:rowOff>
    </xdr:from>
    <xdr:ext cx="405111" cy="259045"/>
    <xdr:sp macro="" textlink="">
      <xdr:nvSpPr>
        <xdr:cNvPr id="387" name="n_4mainValue【消防施設】&#10;有形固定資産減価償却率">
          <a:extLst>
            <a:ext uri="{FF2B5EF4-FFF2-40B4-BE49-F238E27FC236}">
              <a16:creationId xmlns:a16="http://schemas.microsoft.com/office/drawing/2014/main" id="{61F91E00-3DF5-4972-B8A9-DFB4D06F058D}"/>
            </a:ext>
          </a:extLst>
        </xdr:cNvPr>
        <xdr:cNvSpPr txBox="1"/>
      </xdr:nvSpPr>
      <xdr:spPr>
        <a:xfrm>
          <a:off x="12611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a:extLst>
            <a:ext uri="{FF2B5EF4-FFF2-40B4-BE49-F238E27FC236}">
              <a16:creationId xmlns:a16="http://schemas.microsoft.com/office/drawing/2014/main" id="{E0658969-F274-47B6-9D28-92A99720BD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a:extLst>
            <a:ext uri="{FF2B5EF4-FFF2-40B4-BE49-F238E27FC236}">
              <a16:creationId xmlns:a16="http://schemas.microsoft.com/office/drawing/2014/main" id="{AC6332F9-FF68-493D-9EA5-312CAA2A4B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a:extLst>
            <a:ext uri="{FF2B5EF4-FFF2-40B4-BE49-F238E27FC236}">
              <a16:creationId xmlns:a16="http://schemas.microsoft.com/office/drawing/2014/main" id="{A3ABC5D0-2A4B-4613-978A-667836B5B3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a:extLst>
            <a:ext uri="{FF2B5EF4-FFF2-40B4-BE49-F238E27FC236}">
              <a16:creationId xmlns:a16="http://schemas.microsoft.com/office/drawing/2014/main" id="{EDD796B8-DD6E-4B1C-BC0C-EAD5146317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a:extLst>
            <a:ext uri="{FF2B5EF4-FFF2-40B4-BE49-F238E27FC236}">
              <a16:creationId xmlns:a16="http://schemas.microsoft.com/office/drawing/2014/main" id="{BC726620-9406-48B9-965E-652793EBF5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a:extLst>
            <a:ext uri="{FF2B5EF4-FFF2-40B4-BE49-F238E27FC236}">
              <a16:creationId xmlns:a16="http://schemas.microsoft.com/office/drawing/2014/main" id="{CDA6EC3A-F91D-4F09-A347-E7F40F1C81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a:extLst>
            <a:ext uri="{FF2B5EF4-FFF2-40B4-BE49-F238E27FC236}">
              <a16:creationId xmlns:a16="http://schemas.microsoft.com/office/drawing/2014/main" id="{657385B9-C693-4919-A813-1038A7BC26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a:extLst>
            <a:ext uri="{FF2B5EF4-FFF2-40B4-BE49-F238E27FC236}">
              <a16:creationId xmlns:a16="http://schemas.microsoft.com/office/drawing/2014/main" id="{AC65703D-878B-4F99-A8CB-D27D3A7AF91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a:extLst>
            <a:ext uri="{FF2B5EF4-FFF2-40B4-BE49-F238E27FC236}">
              <a16:creationId xmlns:a16="http://schemas.microsoft.com/office/drawing/2014/main" id="{A6625050-1E88-4EDB-A06F-68D6BBE3D3B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a:extLst>
            <a:ext uri="{FF2B5EF4-FFF2-40B4-BE49-F238E27FC236}">
              <a16:creationId xmlns:a16="http://schemas.microsoft.com/office/drawing/2014/main" id="{165C6935-0F7A-4D87-9564-0FC837D0C0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8" name="直線コネクタ 397">
          <a:extLst>
            <a:ext uri="{FF2B5EF4-FFF2-40B4-BE49-F238E27FC236}">
              <a16:creationId xmlns:a16="http://schemas.microsoft.com/office/drawing/2014/main" id="{7495FCD1-8398-4674-84FB-03855E5ABE0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9" name="テキスト ボックス 398">
          <a:extLst>
            <a:ext uri="{FF2B5EF4-FFF2-40B4-BE49-F238E27FC236}">
              <a16:creationId xmlns:a16="http://schemas.microsoft.com/office/drawing/2014/main" id="{992795D1-EFB9-458B-8BC2-37598C30789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00" name="直線コネクタ 399">
          <a:extLst>
            <a:ext uri="{FF2B5EF4-FFF2-40B4-BE49-F238E27FC236}">
              <a16:creationId xmlns:a16="http://schemas.microsoft.com/office/drawing/2014/main" id="{50637B9E-9903-48D5-936D-71024596F62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01" name="テキスト ボックス 400">
          <a:extLst>
            <a:ext uri="{FF2B5EF4-FFF2-40B4-BE49-F238E27FC236}">
              <a16:creationId xmlns:a16="http://schemas.microsoft.com/office/drawing/2014/main" id="{1093C2EA-332B-41AD-BCDA-1352D4D683B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2" name="直線コネクタ 401">
          <a:extLst>
            <a:ext uri="{FF2B5EF4-FFF2-40B4-BE49-F238E27FC236}">
              <a16:creationId xmlns:a16="http://schemas.microsoft.com/office/drawing/2014/main" id="{1ADC1836-4059-41D6-B3C1-C3DD631AA03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3" name="テキスト ボックス 402">
          <a:extLst>
            <a:ext uri="{FF2B5EF4-FFF2-40B4-BE49-F238E27FC236}">
              <a16:creationId xmlns:a16="http://schemas.microsoft.com/office/drawing/2014/main" id="{E04067E0-1195-410B-9F71-B9668A8E48D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4" name="直線コネクタ 403">
          <a:extLst>
            <a:ext uri="{FF2B5EF4-FFF2-40B4-BE49-F238E27FC236}">
              <a16:creationId xmlns:a16="http://schemas.microsoft.com/office/drawing/2014/main" id="{A0080478-8D6E-4158-99A7-6E41EDC8E4C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5" name="テキスト ボックス 404">
          <a:extLst>
            <a:ext uri="{FF2B5EF4-FFF2-40B4-BE49-F238E27FC236}">
              <a16:creationId xmlns:a16="http://schemas.microsoft.com/office/drawing/2014/main" id="{6805C82D-0730-4D45-931F-303383988D5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6" name="直線コネクタ 405">
          <a:extLst>
            <a:ext uri="{FF2B5EF4-FFF2-40B4-BE49-F238E27FC236}">
              <a16:creationId xmlns:a16="http://schemas.microsoft.com/office/drawing/2014/main" id="{7213C195-B500-4EC0-AD78-4AF8FD37DEE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7" name="テキスト ボックス 406">
          <a:extLst>
            <a:ext uri="{FF2B5EF4-FFF2-40B4-BE49-F238E27FC236}">
              <a16:creationId xmlns:a16="http://schemas.microsoft.com/office/drawing/2014/main" id="{62972493-274F-4F80-9E87-7D1B2FD6518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8" name="直線コネクタ 407">
          <a:extLst>
            <a:ext uri="{FF2B5EF4-FFF2-40B4-BE49-F238E27FC236}">
              <a16:creationId xmlns:a16="http://schemas.microsoft.com/office/drawing/2014/main" id="{31E419BF-8D95-406C-926D-1AD952232F5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9" name="テキスト ボックス 408">
          <a:extLst>
            <a:ext uri="{FF2B5EF4-FFF2-40B4-BE49-F238E27FC236}">
              <a16:creationId xmlns:a16="http://schemas.microsoft.com/office/drawing/2014/main" id="{F2968360-0583-483B-8032-3264993913E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0" name="直線コネクタ 409">
          <a:extLst>
            <a:ext uri="{FF2B5EF4-FFF2-40B4-BE49-F238E27FC236}">
              <a16:creationId xmlns:a16="http://schemas.microsoft.com/office/drawing/2014/main" id="{447EC9C7-42EE-44BF-A451-FF6379C106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1" name="テキスト ボックス 410">
          <a:extLst>
            <a:ext uri="{FF2B5EF4-FFF2-40B4-BE49-F238E27FC236}">
              <a16:creationId xmlns:a16="http://schemas.microsoft.com/office/drawing/2014/main" id="{59147D73-6C09-4DDE-AF1A-D092D7E510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2" name="【消防施設】&#10;一人当たり面積グラフ枠">
          <a:extLst>
            <a:ext uri="{FF2B5EF4-FFF2-40B4-BE49-F238E27FC236}">
              <a16:creationId xmlns:a16="http://schemas.microsoft.com/office/drawing/2014/main" id="{133CA0F3-CF96-4ABB-8802-1F0A737B162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13" name="直線コネクタ 412">
          <a:extLst>
            <a:ext uri="{FF2B5EF4-FFF2-40B4-BE49-F238E27FC236}">
              <a16:creationId xmlns:a16="http://schemas.microsoft.com/office/drawing/2014/main" id="{0CA4A216-5291-48E7-978E-BCBA4AFE725F}"/>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14" name="【消防施設】&#10;一人当たり面積最小値テキスト">
          <a:extLst>
            <a:ext uri="{FF2B5EF4-FFF2-40B4-BE49-F238E27FC236}">
              <a16:creationId xmlns:a16="http://schemas.microsoft.com/office/drawing/2014/main" id="{DF2673C2-FFB6-4DA8-8CFF-4EB94AD46D3F}"/>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15" name="直線コネクタ 414">
          <a:extLst>
            <a:ext uri="{FF2B5EF4-FFF2-40B4-BE49-F238E27FC236}">
              <a16:creationId xmlns:a16="http://schemas.microsoft.com/office/drawing/2014/main" id="{7AD5D11C-441B-4C24-BEFB-CDD772396112}"/>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16" name="【消防施設】&#10;一人当たり面積最大値テキスト">
          <a:extLst>
            <a:ext uri="{FF2B5EF4-FFF2-40B4-BE49-F238E27FC236}">
              <a16:creationId xmlns:a16="http://schemas.microsoft.com/office/drawing/2014/main" id="{B098B36B-8317-4800-8579-7C09628AEA1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17" name="直線コネクタ 416">
          <a:extLst>
            <a:ext uri="{FF2B5EF4-FFF2-40B4-BE49-F238E27FC236}">
              <a16:creationId xmlns:a16="http://schemas.microsoft.com/office/drawing/2014/main" id="{63FE2AEB-8FC3-4256-92D5-B567CD9BCE5A}"/>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18" name="【消防施設】&#10;一人当たり面積平均値テキスト">
          <a:extLst>
            <a:ext uri="{FF2B5EF4-FFF2-40B4-BE49-F238E27FC236}">
              <a16:creationId xmlns:a16="http://schemas.microsoft.com/office/drawing/2014/main" id="{4DA2487B-FA53-40B6-9C62-E0F0FBF88EBB}"/>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19" name="フローチャート: 判断 418">
          <a:extLst>
            <a:ext uri="{FF2B5EF4-FFF2-40B4-BE49-F238E27FC236}">
              <a16:creationId xmlns:a16="http://schemas.microsoft.com/office/drawing/2014/main" id="{F8414563-A87B-4974-B583-37DE6A9683C2}"/>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20" name="フローチャート: 判断 419">
          <a:extLst>
            <a:ext uri="{FF2B5EF4-FFF2-40B4-BE49-F238E27FC236}">
              <a16:creationId xmlns:a16="http://schemas.microsoft.com/office/drawing/2014/main" id="{AAB54F72-6CB5-4631-B942-590CEBC623BB}"/>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21" name="フローチャート: 判断 420">
          <a:extLst>
            <a:ext uri="{FF2B5EF4-FFF2-40B4-BE49-F238E27FC236}">
              <a16:creationId xmlns:a16="http://schemas.microsoft.com/office/drawing/2014/main" id="{578FB897-8631-4273-8C4D-AA9DE1C70181}"/>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422" name="フローチャート: 判断 421">
          <a:extLst>
            <a:ext uri="{FF2B5EF4-FFF2-40B4-BE49-F238E27FC236}">
              <a16:creationId xmlns:a16="http://schemas.microsoft.com/office/drawing/2014/main" id="{1ECA876F-7F5E-40C0-A904-48B58AF2DDA5}"/>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423" name="フローチャート: 判断 422">
          <a:extLst>
            <a:ext uri="{FF2B5EF4-FFF2-40B4-BE49-F238E27FC236}">
              <a16:creationId xmlns:a16="http://schemas.microsoft.com/office/drawing/2014/main" id="{60B32C88-09D8-432B-B7BD-42B649A59CE5}"/>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C2C7DA20-6E27-4B9A-B5FD-B2AE2F3D56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68526D95-E3B0-46A1-B0D3-64C7CDA606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2ADB9089-7C92-4F82-8AFB-545CACED86D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D82314D6-F18E-4F34-856F-7B2C1CACE1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92E4BF62-F3E0-4122-91FC-764E888EBC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40205</xdr:rowOff>
    </xdr:from>
    <xdr:to>
      <xdr:col>116</xdr:col>
      <xdr:colOff>114300</xdr:colOff>
      <xdr:row>85</xdr:row>
      <xdr:rowOff>141805</xdr:rowOff>
    </xdr:to>
    <xdr:sp macro="" textlink="">
      <xdr:nvSpPr>
        <xdr:cNvPr id="429" name="楕円 428">
          <a:extLst>
            <a:ext uri="{FF2B5EF4-FFF2-40B4-BE49-F238E27FC236}">
              <a16:creationId xmlns:a16="http://schemas.microsoft.com/office/drawing/2014/main" id="{9E3A8742-2E17-45C1-918D-01337BC11DE4}"/>
            </a:ext>
          </a:extLst>
        </xdr:cNvPr>
        <xdr:cNvSpPr/>
      </xdr:nvSpPr>
      <xdr:spPr>
        <a:xfrm>
          <a:off x="22110700" y="146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63082</xdr:rowOff>
    </xdr:from>
    <xdr:ext cx="469744" cy="259045"/>
    <xdr:sp macro="" textlink="">
      <xdr:nvSpPr>
        <xdr:cNvPr id="430" name="【消防施設】&#10;一人当たり面積該当値テキスト">
          <a:extLst>
            <a:ext uri="{FF2B5EF4-FFF2-40B4-BE49-F238E27FC236}">
              <a16:creationId xmlns:a16="http://schemas.microsoft.com/office/drawing/2014/main" id="{AE4A688E-F080-4709-9968-FEA12A688D59}"/>
            </a:ext>
          </a:extLst>
        </xdr:cNvPr>
        <xdr:cNvSpPr txBox="1"/>
      </xdr:nvSpPr>
      <xdr:spPr>
        <a:xfrm>
          <a:off x="22199600" y="144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139483</xdr:rowOff>
    </xdr:from>
    <xdr:to>
      <xdr:col>112</xdr:col>
      <xdr:colOff>38100</xdr:colOff>
      <xdr:row>85</xdr:row>
      <xdr:rowOff>69633</xdr:rowOff>
    </xdr:to>
    <xdr:sp macro="" textlink="">
      <xdr:nvSpPr>
        <xdr:cNvPr id="431" name="楕円 430">
          <a:extLst>
            <a:ext uri="{FF2B5EF4-FFF2-40B4-BE49-F238E27FC236}">
              <a16:creationId xmlns:a16="http://schemas.microsoft.com/office/drawing/2014/main" id="{E3C46885-D0E6-4D6A-895A-6F6AA9A86AD4}"/>
            </a:ext>
          </a:extLst>
        </xdr:cNvPr>
        <xdr:cNvSpPr/>
      </xdr:nvSpPr>
      <xdr:spPr>
        <a:xfrm>
          <a:off x="21272500" y="1454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18833</xdr:rowOff>
    </xdr:from>
    <xdr:to>
      <xdr:col>116</xdr:col>
      <xdr:colOff>63500</xdr:colOff>
      <xdr:row>85</xdr:row>
      <xdr:rowOff>91005</xdr:rowOff>
    </xdr:to>
    <xdr:cxnSp macro="">
      <xdr:nvCxnSpPr>
        <xdr:cNvPr id="432" name="直線コネクタ 431">
          <a:extLst>
            <a:ext uri="{FF2B5EF4-FFF2-40B4-BE49-F238E27FC236}">
              <a16:creationId xmlns:a16="http://schemas.microsoft.com/office/drawing/2014/main" id="{681FE4F5-2825-445C-A5A3-A08D2D8710C7}"/>
            </a:ext>
          </a:extLst>
        </xdr:cNvPr>
        <xdr:cNvCxnSpPr/>
      </xdr:nvCxnSpPr>
      <xdr:spPr>
        <a:xfrm>
          <a:off x="21323300" y="14592083"/>
          <a:ext cx="8382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154178</xdr:rowOff>
    </xdr:from>
    <xdr:to>
      <xdr:col>107</xdr:col>
      <xdr:colOff>101600</xdr:colOff>
      <xdr:row>85</xdr:row>
      <xdr:rowOff>84328</xdr:rowOff>
    </xdr:to>
    <xdr:sp macro="" textlink="">
      <xdr:nvSpPr>
        <xdr:cNvPr id="433" name="楕円 432">
          <a:extLst>
            <a:ext uri="{FF2B5EF4-FFF2-40B4-BE49-F238E27FC236}">
              <a16:creationId xmlns:a16="http://schemas.microsoft.com/office/drawing/2014/main" id="{3D178114-5A5C-402A-979B-88FF2772203A}"/>
            </a:ext>
          </a:extLst>
        </xdr:cNvPr>
        <xdr:cNvSpPr/>
      </xdr:nvSpPr>
      <xdr:spPr>
        <a:xfrm>
          <a:off x="20383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18833</xdr:rowOff>
    </xdr:from>
    <xdr:to>
      <xdr:col>111</xdr:col>
      <xdr:colOff>177800</xdr:colOff>
      <xdr:row>85</xdr:row>
      <xdr:rowOff>33528</xdr:rowOff>
    </xdr:to>
    <xdr:cxnSp macro="">
      <xdr:nvCxnSpPr>
        <xdr:cNvPr id="434" name="直線コネクタ 433">
          <a:extLst>
            <a:ext uri="{FF2B5EF4-FFF2-40B4-BE49-F238E27FC236}">
              <a16:creationId xmlns:a16="http://schemas.microsoft.com/office/drawing/2014/main" id="{DEED0D9F-C0A1-4F83-8492-874B0D748270}"/>
            </a:ext>
          </a:extLst>
        </xdr:cNvPr>
        <xdr:cNvCxnSpPr/>
      </xdr:nvCxnSpPr>
      <xdr:spPr>
        <a:xfrm flipV="1">
          <a:off x="20434300" y="1459208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159077</xdr:rowOff>
    </xdr:from>
    <xdr:to>
      <xdr:col>102</xdr:col>
      <xdr:colOff>165100</xdr:colOff>
      <xdr:row>85</xdr:row>
      <xdr:rowOff>89227</xdr:rowOff>
    </xdr:to>
    <xdr:sp macro="" textlink="">
      <xdr:nvSpPr>
        <xdr:cNvPr id="435" name="楕円 434">
          <a:extLst>
            <a:ext uri="{FF2B5EF4-FFF2-40B4-BE49-F238E27FC236}">
              <a16:creationId xmlns:a16="http://schemas.microsoft.com/office/drawing/2014/main" id="{72A46F7C-EE74-4ED7-9735-0C97AFC637F8}"/>
            </a:ext>
          </a:extLst>
        </xdr:cNvPr>
        <xdr:cNvSpPr/>
      </xdr:nvSpPr>
      <xdr:spPr>
        <a:xfrm>
          <a:off x="19494500" y="145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33528</xdr:rowOff>
    </xdr:from>
    <xdr:to>
      <xdr:col>107</xdr:col>
      <xdr:colOff>50800</xdr:colOff>
      <xdr:row>85</xdr:row>
      <xdr:rowOff>38427</xdr:rowOff>
    </xdr:to>
    <xdr:cxnSp macro="">
      <xdr:nvCxnSpPr>
        <xdr:cNvPr id="436" name="直線コネクタ 435">
          <a:extLst>
            <a:ext uri="{FF2B5EF4-FFF2-40B4-BE49-F238E27FC236}">
              <a16:creationId xmlns:a16="http://schemas.microsoft.com/office/drawing/2014/main" id="{C0A6E60F-916F-41AA-9D3B-A8C8997DA1E6}"/>
            </a:ext>
          </a:extLst>
        </xdr:cNvPr>
        <xdr:cNvCxnSpPr/>
      </xdr:nvCxnSpPr>
      <xdr:spPr>
        <a:xfrm flipV="1">
          <a:off x="19545300" y="146067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2322</xdr:rowOff>
    </xdr:from>
    <xdr:to>
      <xdr:col>98</xdr:col>
      <xdr:colOff>38100</xdr:colOff>
      <xdr:row>85</xdr:row>
      <xdr:rowOff>103922</xdr:rowOff>
    </xdr:to>
    <xdr:sp macro="" textlink="">
      <xdr:nvSpPr>
        <xdr:cNvPr id="437" name="楕円 436">
          <a:extLst>
            <a:ext uri="{FF2B5EF4-FFF2-40B4-BE49-F238E27FC236}">
              <a16:creationId xmlns:a16="http://schemas.microsoft.com/office/drawing/2014/main" id="{97BD7E92-BDE8-41A7-A14D-6F83239CC9D1}"/>
            </a:ext>
          </a:extLst>
        </xdr:cNvPr>
        <xdr:cNvSpPr/>
      </xdr:nvSpPr>
      <xdr:spPr>
        <a:xfrm>
          <a:off x="18605500" y="1457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38427</xdr:rowOff>
    </xdr:from>
    <xdr:to>
      <xdr:col>102</xdr:col>
      <xdr:colOff>114300</xdr:colOff>
      <xdr:row>85</xdr:row>
      <xdr:rowOff>53122</xdr:rowOff>
    </xdr:to>
    <xdr:cxnSp macro="">
      <xdr:nvCxnSpPr>
        <xdr:cNvPr id="438" name="直線コネクタ 437">
          <a:extLst>
            <a:ext uri="{FF2B5EF4-FFF2-40B4-BE49-F238E27FC236}">
              <a16:creationId xmlns:a16="http://schemas.microsoft.com/office/drawing/2014/main" id="{EF392943-7A16-4B27-B25C-00AB1CC2DC07}"/>
            </a:ext>
          </a:extLst>
        </xdr:cNvPr>
        <xdr:cNvCxnSpPr/>
      </xdr:nvCxnSpPr>
      <xdr:spPr>
        <a:xfrm flipV="1">
          <a:off x="18656300" y="1461167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439" name="n_1aveValue【消防施設】&#10;一人当たり面積">
          <a:extLst>
            <a:ext uri="{FF2B5EF4-FFF2-40B4-BE49-F238E27FC236}">
              <a16:creationId xmlns:a16="http://schemas.microsoft.com/office/drawing/2014/main" id="{0479FBD8-72AB-43E3-9F94-165F9D354539}"/>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440" name="n_2aveValue【消防施設】&#10;一人当たり面積">
          <a:extLst>
            <a:ext uri="{FF2B5EF4-FFF2-40B4-BE49-F238E27FC236}">
              <a16:creationId xmlns:a16="http://schemas.microsoft.com/office/drawing/2014/main" id="{2935C85F-652B-42FA-8A32-C1F9F728E929}"/>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441" name="n_3aveValue【消防施設】&#10;一人当たり面積">
          <a:extLst>
            <a:ext uri="{FF2B5EF4-FFF2-40B4-BE49-F238E27FC236}">
              <a16:creationId xmlns:a16="http://schemas.microsoft.com/office/drawing/2014/main" id="{ECEC0035-AB52-4D8D-941B-2B328F10BBE1}"/>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442" name="n_4aveValue【消防施設】&#10;一人当たり面積">
          <a:extLst>
            <a:ext uri="{FF2B5EF4-FFF2-40B4-BE49-F238E27FC236}">
              <a16:creationId xmlns:a16="http://schemas.microsoft.com/office/drawing/2014/main" id="{B8AA3A63-BA03-4950-BA1F-9B455BC2B82E}"/>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86160</xdr:rowOff>
    </xdr:from>
    <xdr:ext cx="469744" cy="259045"/>
    <xdr:sp macro="" textlink="">
      <xdr:nvSpPr>
        <xdr:cNvPr id="443" name="n_1mainValue【消防施設】&#10;一人当たり面積">
          <a:extLst>
            <a:ext uri="{FF2B5EF4-FFF2-40B4-BE49-F238E27FC236}">
              <a16:creationId xmlns:a16="http://schemas.microsoft.com/office/drawing/2014/main" id="{444AF298-D791-472B-858C-FC7AD44014A5}"/>
            </a:ext>
          </a:extLst>
        </xdr:cNvPr>
        <xdr:cNvSpPr txBox="1"/>
      </xdr:nvSpPr>
      <xdr:spPr>
        <a:xfrm>
          <a:off x="21075727" y="143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100855</xdr:rowOff>
    </xdr:from>
    <xdr:ext cx="469744" cy="259045"/>
    <xdr:sp macro="" textlink="">
      <xdr:nvSpPr>
        <xdr:cNvPr id="444" name="n_2mainValue【消防施設】&#10;一人当たり面積">
          <a:extLst>
            <a:ext uri="{FF2B5EF4-FFF2-40B4-BE49-F238E27FC236}">
              <a16:creationId xmlns:a16="http://schemas.microsoft.com/office/drawing/2014/main" id="{14825994-644F-4888-9849-4F39FBB66DFD}"/>
            </a:ext>
          </a:extLst>
        </xdr:cNvPr>
        <xdr:cNvSpPr txBox="1"/>
      </xdr:nvSpPr>
      <xdr:spPr>
        <a:xfrm>
          <a:off x="20199427" y="1433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105754</xdr:rowOff>
    </xdr:from>
    <xdr:ext cx="469744" cy="259045"/>
    <xdr:sp macro="" textlink="">
      <xdr:nvSpPr>
        <xdr:cNvPr id="445" name="n_3mainValue【消防施設】&#10;一人当たり面積">
          <a:extLst>
            <a:ext uri="{FF2B5EF4-FFF2-40B4-BE49-F238E27FC236}">
              <a16:creationId xmlns:a16="http://schemas.microsoft.com/office/drawing/2014/main" id="{E19131E3-D5B9-4ECD-8213-7987A35D6FAE}"/>
            </a:ext>
          </a:extLst>
        </xdr:cNvPr>
        <xdr:cNvSpPr txBox="1"/>
      </xdr:nvSpPr>
      <xdr:spPr>
        <a:xfrm>
          <a:off x="19310427" y="1433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120449</xdr:rowOff>
    </xdr:from>
    <xdr:ext cx="469744" cy="259045"/>
    <xdr:sp macro="" textlink="">
      <xdr:nvSpPr>
        <xdr:cNvPr id="446" name="n_4mainValue【消防施設】&#10;一人当たり面積">
          <a:extLst>
            <a:ext uri="{FF2B5EF4-FFF2-40B4-BE49-F238E27FC236}">
              <a16:creationId xmlns:a16="http://schemas.microsoft.com/office/drawing/2014/main" id="{964B80C0-139B-4FCD-826E-FA2962E263F6}"/>
            </a:ext>
          </a:extLst>
        </xdr:cNvPr>
        <xdr:cNvSpPr txBox="1"/>
      </xdr:nvSpPr>
      <xdr:spPr>
        <a:xfrm>
          <a:off x="18421427" y="143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7" name="正方形/長方形 446">
          <a:extLst>
            <a:ext uri="{FF2B5EF4-FFF2-40B4-BE49-F238E27FC236}">
              <a16:creationId xmlns:a16="http://schemas.microsoft.com/office/drawing/2014/main" id="{D2E584F3-1939-4DE4-8266-0B7E8D6C40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8" name="正方形/長方形 447">
          <a:extLst>
            <a:ext uri="{FF2B5EF4-FFF2-40B4-BE49-F238E27FC236}">
              <a16:creationId xmlns:a16="http://schemas.microsoft.com/office/drawing/2014/main" id="{37FC6649-A540-4FE6-90DD-A0C702C7F1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9" name="正方形/長方形 448">
          <a:extLst>
            <a:ext uri="{FF2B5EF4-FFF2-40B4-BE49-F238E27FC236}">
              <a16:creationId xmlns:a16="http://schemas.microsoft.com/office/drawing/2014/main" id="{410F5BC9-27B0-4C11-BF99-B3F9368B2D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0" name="正方形/長方形 449">
          <a:extLst>
            <a:ext uri="{FF2B5EF4-FFF2-40B4-BE49-F238E27FC236}">
              <a16:creationId xmlns:a16="http://schemas.microsoft.com/office/drawing/2014/main" id="{2FACBAF4-20C6-48DD-95EE-B3FC2F65B9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1" name="正方形/長方形 450">
          <a:extLst>
            <a:ext uri="{FF2B5EF4-FFF2-40B4-BE49-F238E27FC236}">
              <a16:creationId xmlns:a16="http://schemas.microsoft.com/office/drawing/2014/main" id="{047AE432-9EFE-45DD-AF86-421F067C81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2" name="正方形/長方形 451">
          <a:extLst>
            <a:ext uri="{FF2B5EF4-FFF2-40B4-BE49-F238E27FC236}">
              <a16:creationId xmlns:a16="http://schemas.microsoft.com/office/drawing/2014/main" id="{6FF02C6A-1A08-4DFF-B62A-6DE2E24FB5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3" name="正方形/長方形 452">
          <a:extLst>
            <a:ext uri="{FF2B5EF4-FFF2-40B4-BE49-F238E27FC236}">
              <a16:creationId xmlns:a16="http://schemas.microsoft.com/office/drawing/2014/main" id="{9D52DEB0-CC00-4E5D-B9A2-2B3A2FC7D9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4" name="正方形/長方形 453">
          <a:extLst>
            <a:ext uri="{FF2B5EF4-FFF2-40B4-BE49-F238E27FC236}">
              <a16:creationId xmlns:a16="http://schemas.microsoft.com/office/drawing/2014/main" id="{8C299C07-A8EC-4D3F-83CD-C8BD534874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5" name="テキスト ボックス 454">
          <a:extLst>
            <a:ext uri="{FF2B5EF4-FFF2-40B4-BE49-F238E27FC236}">
              <a16:creationId xmlns:a16="http://schemas.microsoft.com/office/drawing/2014/main" id="{65A79562-C031-4665-AA62-646C1341F3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6" name="直線コネクタ 455">
          <a:extLst>
            <a:ext uri="{FF2B5EF4-FFF2-40B4-BE49-F238E27FC236}">
              <a16:creationId xmlns:a16="http://schemas.microsoft.com/office/drawing/2014/main" id="{813EFDD6-D3C2-48A7-8C7E-16F6FE2298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7" name="テキスト ボックス 456">
          <a:extLst>
            <a:ext uri="{FF2B5EF4-FFF2-40B4-BE49-F238E27FC236}">
              <a16:creationId xmlns:a16="http://schemas.microsoft.com/office/drawing/2014/main" id="{F123E895-1CDF-40BE-9202-57D6B6B237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8" name="直線コネクタ 457">
          <a:extLst>
            <a:ext uri="{FF2B5EF4-FFF2-40B4-BE49-F238E27FC236}">
              <a16:creationId xmlns:a16="http://schemas.microsoft.com/office/drawing/2014/main" id="{FC482555-BA31-40EF-BAB7-8F1D6647015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9" name="テキスト ボックス 458">
          <a:extLst>
            <a:ext uri="{FF2B5EF4-FFF2-40B4-BE49-F238E27FC236}">
              <a16:creationId xmlns:a16="http://schemas.microsoft.com/office/drawing/2014/main" id="{7B9A71F0-3112-4771-9353-E4B34A0B425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0" name="直線コネクタ 459">
          <a:extLst>
            <a:ext uri="{FF2B5EF4-FFF2-40B4-BE49-F238E27FC236}">
              <a16:creationId xmlns:a16="http://schemas.microsoft.com/office/drawing/2014/main" id="{A98E28B1-B4B1-4239-A898-347D22AD9FE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1" name="テキスト ボックス 460">
          <a:extLst>
            <a:ext uri="{FF2B5EF4-FFF2-40B4-BE49-F238E27FC236}">
              <a16:creationId xmlns:a16="http://schemas.microsoft.com/office/drawing/2014/main" id="{CCE676AE-E1DC-4346-B11F-7CDBE48A453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2" name="直線コネクタ 461">
          <a:extLst>
            <a:ext uri="{FF2B5EF4-FFF2-40B4-BE49-F238E27FC236}">
              <a16:creationId xmlns:a16="http://schemas.microsoft.com/office/drawing/2014/main" id="{D85A8ED0-AC92-4913-8805-2743CAAD9A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3" name="テキスト ボックス 462">
          <a:extLst>
            <a:ext uri="{FF2B5EF4-FFF2-40B4-BE49-F238E27FC236}">
              <a16:creationId xmlns:a16="http://schemas.microsoft.com/office/drawing/2014/main" id="{62E7E1B4-082B-4447-BACC-2AAF102702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4" name="直線コネクタ 463">
          <a:extLst>
            <a:ext uri="{FF2B5EF4-FFF2-40B4-BE49-F238E27FC236}">
              <a16:creationId xmlns:a16="http://schemas.microsoft.com/office/drawing/2014/main" id="{9EDB4404-7345-487C-8995-2FD654713B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5" name="テキスト ボックス 464">
          <a:extLst>
            <a:ext uri="{FF2B5EF4-FFF2-40B4-BE49-F238E27FC236}">
              <a16:creationId xmlns:a16="http://schemas.microsoft.com/office/drawing/2014/main" id="{B42291CB-9B7D-458B-8B57-2F21F3BB49D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6" name="直線コネクタ 465">
          <a:extLst>
            <a:ext uri="{FF2B5EF4-FFF2-40B4-BE49-F238E27FC236}">
              <a16:creationId xmlns:a16="http://schemas.microsoft.com/office/drawing/2014/main" id="{9D24658C-0A21-428C-8281-7ADA51F684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7" name="テキスト ボックス 466">
          <a:extLst>
            <a:ext uri="{FF2B5EF4-FFF2-40B4-BE49-F238E27FC236}">
              <a16:creationId xmlns:a16="http://schemas.microsoft.com/office/drawing/2014/main" id="{F4B462F7-BA9E-492F-A42B-F861A47A96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8" name="直線コネクタ 467">
          <a:extLst>
            <a:ext uri="{FF2B5EF4-FFF2-40B4-BE49-F238E27FC236}">
              <a16:creationId xmlns:a16="http://schemas.microsoft.com/office/drawing/2014/main" id="{F5A70ADD-1AB2-4AA1-B089-7773E3263B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9" name="テキスト ボックス 468">
          <a:extLst>
            <a:ext uri="{FF2B5EF4-FFF2-40B4-BE49-F238E27FC236}">
              <a16:creationId xmlns:a16="http://schemas.microsoft.com/office/drawing/2014/main" id="{50D38C19-9C68-4BC8-9BDC-6C643635F7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0" name="直線コネクタ 469">
          <a:extLst>
            <a:ext uri="{FF2B5EF4-FFF2-40B4-BE49-F238E27FC236}">
              <a16:creationId xmlns:a16="http://schemas.microsoft.com/office/drawing/2014/main" id="{0ED4D985-44A8-46AF-BD9B-A137CF4DD6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庁舎】&#10;有形固定資産減価償却率グラフ枠">
          <a:extLst>
            <a:ext uri="{FF2B5EF4-FFF2-40B4-BE49-F238E27FC236}">
              <a16:creationId xmlns:a16="http://schemas.microsoft.com/office/drawing/2014/main" id="{456F3F39-4C3B-43C5-88A6-796EC57B9C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72" name="直線コネクタ 471">
          <a:extLst>
            <a:ext uri="{FF2B5EF4-FFF2-40B4-BE49-F238E27FC236}">
              <a16:creationId xmlns:a16="http://schemas.microsoft.com/office/drawing/2014/main" id="{C1C53D38-85FC-418C-98A7-5520FC49C10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3" name="【庁舎】&#10;有形固定資産減価償却率最小値テキスト">
          <a:extLst>
            <a:ext uri="{FF2B5EF4-FFF2-40B4-BE49-F238E27FC236}">
              <a16:creationId xmlns:a16="http://schemas.microsoft.com/office/drawing/2014/main" id="{86CC64A2-0FEB-448D-B88E-1F9A8618EA5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4" name="直線コネクタ 473">
          <a:extLst>
            <a:ext uri="{FF2B5EF4-FFF2-40B4-BE49-F238E27FC236}">
              <a16:creationId xmlns:a16="http://schemas.microsoft.com/office/drawing/2014/main" id="{D98A72E4-3FEB-4BE4-AA06-CD77C960BA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5" name="【庁舎】&#10;有形固定資産減価償却率最大値テキスト">
          <a:extLst>
            <a:ext uri="{FF2B5EF4-FFF2-40B4-BE49-F238E27FC236}">
              <a16:creationId xmlns:a16="http://schemas.microsoft.com/office/drawing/2014/main" id="{F9848228-17AE-4EAE-9093-BC3E506AF38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6" name="直線コネクタ 475">
          <a:extLst>
            <a:ext uri="{FF2B5EF4-FFF2-40B4-BE49-F238E27FC236}">
              <a16:creationId xmlns:a16="http://schemas.microsoft.com/office/drawing/2014/main" id="{6C6A96D0-20FC-4ED8-8861-F783E7088F7F}"/>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7" name="【庁舎】&#10;有形固定資産減価償却率平均値テキスト">
          <a:extLst>
            <a:ext uri="{FF2B5EF4-FFF2-40B4-BE49-F238E27FC236}">
              <a16:creationId xmlns:a16="http://schemas.microsoft.com/office/drawing/2014/main" id="{7285C12F-4743-4A3B-9032-EE5F21C1CC6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8" name="フローチャート: 判断 477">
          <a:extLst>
            <a:ext uri="{FF2B5EF4-FFF2-40B4-BE49-F238E27FC236}">
              <a16:creationId xmlns:a16="http://schemas.microsoft.com/office/drawing/2014/main" id="{25B35020-3229-445B-B2EE-2AD17A791C67}"/>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9" name="フローチャート: 判断 478">
          <a:extLst>
            <a:ext uri="{FF2B5EF4-FFF2-40B4-BE49-F238E27FC236}">
              <a16:creationId xmlns:a16="http://schemas.microsoft.com/office/drawing/2014/main" id="{CE0F5FE9-2141-491F-B8ED-1A7BDBA909BD}"/>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80" name="フローチャート: 判断 479">
          <a:extLst>
            <a:ext uri="{FF2B5EF4-FFF2-40B4-BE49-F238E27FC236}">
              <a16:creationId xmlns:a16="http://schemas.microsoft.com/office/drawing/2014/main" id="{241F9FA2-F729-4E81-A8BD-5BF8F326E6BF}"/>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481" name="フローチャート: 判断 480">
          <a:extLst>
            <a:ext uri="{FF2B5EF4-FFF2-40B4-BE49-F238E27FC236}">
              <a16:creationId xmlns:a16="http://schemas.microsoft.com/office/drawing/2014/main" id="{E6401893-F093-4897-91F5-CCD67B2750D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482" name="フローチャート: 判断 481">
          <a:extLst>
            <a:ext uri="{FF2B5EF4-FFF2-40B4-BE49-F238E27FC236}">
              <a16:creationId xmlns:a16="http://schemas.microsoft.com/office/drawing/2014/main" id="{8B57FBF8-1A52-4B22-BB24-D5DAA018FA54}"/>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ED53BFFD-4DE6-4594-904E-F224F52986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18AF4767-7F4C-4863-A41D-3BA439E0E9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F17024BC-C7EE-408C-B710-C75F2EF465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7D29D468-D314-4175-B775-0D0B711980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1DC5EA-2F17-47F7-BB5C-C6911BED7C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121738</xdr:rowOff>
    </xdr:from>
    <xdr:to>
      <xdr:col>85</xdr:col>
      <xdr:colOff>177800</xdr:colOff>
      <xdr:row>108</xdr:row>
      <xdr:rowOff>51888</xdr:rowOff>
    </xdr:to>
    <xdr:sp macro="" textlink="">
      <xdr:nvSpPr>
        <xdr:cNvPr id="488" name="楕円 487">
          <a:extLst>
            <a:ext uri="{FF2B5EF4-FFF2-40B4-BE49-F238E27FC236}">
              <a16:creationId xmlns:a16="http://schemas.microsoft.com/office/drawing/2014/main" id="{793E9E2E-44D8-42CE-A06D-AE8225F1A920}"/>
            </a:ext>
          </a:extLst>
        </xdr:cNvPr>
        <xdr:cNvSpPr/>
      </xdr:nvSpPr>
      <xdr:spPr>
        <a:xfrm>
          <a:off x="16268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100165</xdr:rowOff>
    </xdr:from>
    <xdr:ext cx="405111" cy="259045"/>
    <xdr:sp macro="" textlink="">
      <xdr:nvSpPr>
        <xdr:cNvPr id="489" name="【庁舎】&#10;有形固定資産減価償却率該当値テキスト">
          <a:extLst>
            <a:ext uri="{FF2B5EF4-FFF2-40B4-BE49-F238E27FC236}">
              <a16:creationId xmlns:a16="http://schemas.microsoft.com/office/drawing/2014/main" id="{8286EA78-6167-4D8E-ADA9-0BD9472E956D}"/>
            </a:ext>
          </a:extLst>
        </xdr:cNvPr>
        <xdr:cNvSpPr txBox="1"/>
      </xdr:nvSpPr>
      <xdr:spPr>
        <a:xfrm>
          <a:off x="16357600"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85816</xdr:rowOff>
    </xdr:from>
    <xdr:to>
      <xdr:col>81</xdr:col>
      <xdr:colOff>101600</xdr:colOff>
      <xdr:row>108</xdr:row>
      <xdr:rowOff>15966</xdr:rowOff>
    </xdr:to>
    <xdr:sp macro="" textlink="">
      <xdr:nvSpPr>
        <xdr:cNvPr id="490" name="楕円 489">
          <a:extLst>
            <a:ext uri="{FF2B5EF4-FFF2-40B4-BE49-F238E27FC236}">
              <a16:creationId xmlns:a16="http://schemas.microsoft.com/office/drawing/2014/main" id="{2115C6A2-1BA5-4BD5-8CC4-20FED948CE82}"/>
            </a:ext>
          </a:extLst>
        </xdr:cNvPr>
        <xdr:cNvSpPr/>
      </xdr:nvSpPr>
      <xdr:spPr>
        <a:xfrm>
          <a:off x="15430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108</xdr:row>
      <xdr:rowOff>1088</xdr:rowOff>
    </xdr:to>
    <xdr:cxnSp macro="">
      <xdr:nvCxnSpPr>
        <xdr:cNvPr id="491" name="直線コネクタ 490">
          <a:extLst>
            <a:ext uri="{FF2B5EF4-FFF2-40B4-BE49-F238E27FC236}">
              <a16:creationId xmlns:a16="http://schemas.microsoft.com/office/drawing/2014/main" id="{3BE01B33-5183-41D7-A96F-066C2A86DC04}"/>
            </a:ext>
          </a:extLst>
        </xdr:cNvPr>
        <xdr:cNvCxnSpPr/>
      </xdr:nvCxnSpPr>
      <xdr:spPr>
        <a:xfrm>
          <a:off x="15481300" y="184817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492" name="楕円 491">
          <a:extLst>
            <a:ext uri="{FF2B5EF4-FFF2-40B4-BE49-F238E27FC236}">
              <a16:creationId xmlns:a16="http://schemas.microsoft.com/office/drawing/2014/main" id="{1CED2855-CF92-4056-A2AC-57B040073C62}"/>
            </a:ext>
          </a:extLst>
        </xdr:cNvPr>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136616</xdr:rowOff>
    </xdr:to>
    <xdr:cxnSp macro="">
      <xdr:nvCxnSpPr>
        <xdr:cNvPr id="493" name="直線コネクタ 492">
          <a:extLst>
            <a:ext uri="{FF2B5EF4-FFF2-40B4-BE49-F238E27FC236}">
              <a16:creationId xmlns:a16="http://schemas.microsoft.com/office/drawing/2014/main" id="{8ABD5D5D-D0AF-4984-90A6-D9F7A4E9E333}"/>
            </a:ext>
          </a:extLst>
        </xdr:cNvPr>
        <xdr:cNvCxnSpPr/>
      </xdr:nvCxnSpPr>
      <xdr:spPr>
        <a:xfrm>
          <a:off x="14592300" y="184458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43362</xdr:rowOff>
    </xdr:from>
    <xdr:to>
      <xdr:col>72</xdr:col>
      <xdr:colOff>38100</xdr:colOff>
      <xdr:row>106</xdr:row>
      <xdr:rowOff>144962</xdr:rowOff>
    </xdr:to>
    <xdr:sp macro="" textlink="">
      <xdr:nvSpPr>
        <xdr:cNvPr id="494" name="楕円 493">
          <a:extLst>
            <a:ext uri="{FF2B5EF4-FFF2-40B4-BE49-F238E27FC236}">
              <a16:creationId xmlns:a16="http://schemas.microsoft.com/office/drawing/2014/main" id="{B8850936-2B28-4B29-AD72-8FC7B30D8668}"/>
            </a:ext>
          </a:extLst>
        </xdr:cNvPr>
        <xdr:cNvSpPr/>
      </xdr:nvSpPr>
      <xdr:spPr>
        <a:xfrm>
          <a:off x="13652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107</xdr:row>
      <xdr:rowOff>100693</xdr:rowOff>
    </xdr:to>
    <xdr:cxnSp macro="">
      <xdr:nvCxnSpPr>
        <xdr:cNvPr id="495" name="直線コネクタ 494">
          <a:extLst>
            <a:ext uri="{FF2B5EF4-FFF2-40B4-BE49-F238E27FC236}">
              <a16:creationId xmlns:a16="http://schemas.microsoft.com/office/drawing/2014/main" id="{E77416C1-E444-4EA9-8B0D-DE68B19A6F1B}"/>
            </a:ext>
          </a:extLst>
        </xdr:cNvPr>
        <xdr:cNvCxnSpPr/>
      </xdr:nvCxnSpPr>
      <xdr:spPr>
        <a:xfrm>
          <a:off x="13703300" y="18267862"/>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496" name="楕円 495">
          <a:extLst>
            <a:ext uri="{FF2B5EF4-FFF2-40B4-BE49-F238E27FC236}">
              <a16:creationId xmlns:a16="http://schemas.microsoft.com/office/drawing/2014/main" id="{E620C0E9-83B5-4505-BBF0-85484D806120}"/>
            </a:ext>
          </a:extLst>
        </xdr:cNvPr>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164374</xdr:rowOff>
    </xdr:to>
    <xdr:cxnSp macro="">
      <xdr:nvCxnSpPr>
        <xdr:cNvPr id="497" name="直線コネクタ 496">
          <a:extLst>
            <a:ext uri="{FF2B5EF4-FFF2-40B4-BE49-F238E27FC236}">
              <a16:creationId xmlns:a16="http://schemas.microsoft.com/office/drawing/2014/main" id="{7A3365B1-861D-46E0-90BC-5ED1C2BA6CDE}"/>
            </a:ext>
          </a:extLst>
        </xdr:cNvPr>
        <xdr:cNvCxnSpPr/>
      </xdr:nvCxnSpPr>
      <xdr:spPr>
        <a:xfrm flipV="1">
          <a:off x="12814300" y="1826786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98" name="n_1aveValue【庁舎】&#10;有形固定資産減価償却率">
          <a:extLst>
            <a:ext uri="{FF2B5EF4-FFF2-40B4-BE49-F238E27FC236}">
              <a16:creationId xmlns:a16="http://schemas.microsoft.com/office/drawing/2014/main" id="{1E0C88C7-617F-446E-A7BB-83AB8619F357}"/>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99" name="n_2aveValue【庁舎】&#10;有形固定資産減価償却率">
          <a:extLst>
            <a:ext uri="{FF2B5EF4-FFF2-40B4-BE49-F238E27FC236}">
              <a16:creationId xmlns:a16="http://schemas.microsoft.com/office/drawing/2014/main" id="{C5ADE0C6-086F-4AAB-82BB-458A9FC8E9C2}"/>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00" name="n_3aveValue【庁舎】&#10;有形固定資産減価償却率">
          <a:extLst>
            <a:ext uri="{FF2B5EF4-FFF2-40B4-BE49-F238E27FC236}">
              <a16:creationId xmlns:a16="http://schemas.microsoft.com/office/drawing/2014/main" id="{3FDD646B-F771-48B1-A4CD-2CF0F33B8D7C}"/>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01" name="n_4aveValue【庁舎】&#10;有形固定資産減価償却率">
          <a:extLst>
            <a:ext uri="{FF2B5EF4-FFF2-40B4-BE49-F238E27FC236}">
              <a16:creationId xmlns:a16="http://schemas.microsoft.com/office/drawing/2014/main" id="{13086AA6-64A3-4D5A-B77B-E68F0E9B6122}"/>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7093</xdr:rowOff>
    </xdr:from>
    <xdr:ext cx="405111" cy="259045"/>
    <xdr:sp macro="" textlink="">
      <xdr:nvSpPr>
        <xdr:cNvPr id="502" name="n_1mainValue【庁舎】&#10;有形固定資産減価償却率">
          <a:extLst>
            <a:ext uri="{FF2B5EF4-FFF2-40B4-BE49-F238E27FC236}">
              <a16:creationId xmlns:a16="http://schemas.microsoft.com/office/drawing/2014/main" id="{6979C191-4D81-424B-A15D-F9020405BA03}"/>
            </a:ext>
          </a:extLst>
        </xdr:cNvPr>
        <xdr:cNvSpPr txBox="1"/>
      </xdr:nvSpPr>
      <xdr:spPr>
        <a:xfrm>
          <a:off x="15266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503" name="n_2mainValue【庁舎】&#10;有形固定資産減価償却率">
          <a:extLst>
            <a:ext uri="{FF2B5EF4-FFF2-40B4-BE49-F238E27FC236}">
              <a16:creationId xmlns:a16="http://schemas.microsoft.com/office/drawing/2014/main" id="{5F43ED72-F59A-4A2D-B65F-83FC79245604}"/>
            </a:ext>
          </a:extLst>
        </xdr:cNvPr>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136089</xdr:rowOff>
    </xdr:from>
    <xdr:ext cx="405111" cy="259045"/>
    <xdr:sp macro="" textlink="">
      <xdr:nvSpPr>
        <xdr:cNvPr id="504" name="n_3mainValue【庁舎】&#10;有形固定資産減価償却率">
          <a:extLst>
            <a:ext uri="{FF2B5EF4-FFF2-40B4-BE49-F238E27FC236}">
              <a16:creationId xmlns:a16="http://schemas.microsoft.com/office/drawing/2014/main" id="{63831056-252C-45BF-925B-25655D3EDE74}"/>
            </a:ext>
          </a:extLst>
        </xdr:cNvPr>
        <xdr:cNvSpPr txBox="1"/>
      </xdr:nvSpPr>
      <xdr:spPr>
        <a:xfrm>
          <a:off x="13500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505" name="n_4mainValue【庁舎】&#10;有形固定資産減価償却率">
          <a:extLst>
            <a:ext uri="{FF2B5EF4-FFF2-40B4-BE49-F238E27FC236}">
              <a16:creationId xmlns:a16="http://schemas.microsoft.com/office/drawing/2014/main" id="{8E009A69-5861-4EDE-9B0A-0D3B6DCD7118}"/>
            </a:ext>
          </a:extLst>
        </xdr:cNvPr>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a:extLst>
            <a:ext uri="{FF2B5EF4-FFF2-40B4-BE49-F238E27FC236}">
              <a16:creationId xmlns:a16="http://schemas.microsoft.com/office/drawing/2014/main" id="{4DDDC2B1-FB1F-4293-9328-E54F1DC95A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a:extLst>
            <a:ext uri="{FF2B5EF4-FFF2-40B4-BE49-F238E27FC236}">
              <a16:creationId xmlns:a16="http://schemas.microsoft.com/office/drawing/2014/main" id="{0D2A6CBF-2626-49DD-8B3E-83083347CB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a:extLst>
            <a:ext uri="{FF2B5EF4-FFF2-40B4-BE49-F238E27FC236}">
              <a16:creationId xmlns:a16="http://schemas.microsoft.com/office/drawing/2014/main" id="{3FD0D6E0-0D7E-47A2-BCC8-22D8E2A96B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a:extLst>
            <a:ext uri="{FF2B5EF4-FFF2-40B4-BE49-F238E27FC236}">
              <a16:creationId xmlns:a16="http://schemas.microsoft.com/office/drawing/2014/main" id="{510C242B-B208-4187-89D5-CCB5FE87E0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a:extLst>
            <a:ext uri="{FF2B5EF4-FFF2-40B4-BE49-F238E27FC236}">
              <a16:creationId xmlns:a16="http://schemas.microsoft.com/office/drawing/2014/main" id="{46C87824-88D0-42ED-9908-DE0F834CB4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a:extLst>
            <a:ext uri="{FF2B5EF4-FFF2-40B4-BE49-F238E27FC236}">
              <a16:creationId xmlns:a16="http://schemas.microsoft.com/office/drawing/2014/main" id="{CCF3D5D8-C993-49BE-A463-B83FD584B1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a:extLst>
            <a:ext uri="{FF2B5EF4-FFF2-40B4-BE49-F238E27FC236}">
              <a16:creationId xmlns:a16="http://schemas.microsoft.com/office/drawing/2014/main" id="{8BF48433-88CB-4451-A5B5-6FE9DD86B4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a:extLst>
            <a:ext uri="{FF2B5EF4-FFF2-40B4-BE49-F238E27FC236}">
              <a16:creationId xmlns:a16="http://schemas.microsoft.com/office/drawing/2014/main" id="{46E274E4-9D2B-4082-80C9-5CAB2432D6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a:extLst>
            <a:ext uri="{FF2B5EF4-FFF2-40B4-BE49-F238E27FC236}">
              <a16:creationId xmlns:a16="http://schemas.microsoft.com/office/drawing/2014/main" id="{997D4A27-4D08-4097-8501-F125A80E76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a:extLst>
            <a:ext uri="{FF2B5EF4-FFF2-40B4-BE49-F238E27FC236}">
              <a16:creationId xmlns:a16="http://schemas.microsoft.com/office/drawing/2014/main" id="{BDC98211-7233-478D-A699-CC6A4326DC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6" name="直線コネクタ 515">
          <a:extLst>
            <a:ext uri="{FF2B5EF4-FFF2-40B4-BE49-F238E27FC236}">
              <a16:creationId xmlns:a16="http://schemas.microsoft.com/office/drawing/2014/main" id="{A0CC4C60-607D-4953-8DBC-258E2F16A67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7" name="テキスト ボックス 516">
          <a:extLst>
            <a:ext uri="{FF2B5EF4-FFF2-40B4-BE49-F238E27FC236}">
              <a16:creationId xmlns:a16="http://schemas.microsoft.com/office/drawing/2014/main" id="{3A8ADB1D-A960-4FBD-8D6F-39ADA854332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8" name="直線コネクタ 517">
          <a:extLst>
            <a:ext uri="{FF2B5EF4-FFF2-40B4-BE49-F238E27FC236}">
              <a16:creationId xmlns:a16="http://schemas.microsoft.com/office/drawing/2014/main" id="{02E01A4C-5106-4F45-A01C-A4AFAB2BA36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9" name="テキスト ボックス 518">
          <a:extLst>
            <a:ext uri="{FF2B5EF4-FFF2-40B4-BE49-F238E27FC236}">
              <a16:creationId xmlns:a16="http://schemas.microsoft.com/office/drawing/2014/main" id="{2640770E-4909-4B00-A591-6D0AD95E07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0" name="直線コネクタ 519">
          <a:extLst>
            <a:ext uri="{FF2B5EF4-FFF2-40B4-BE49-F238E27FC236}">
              <a16:creationId xmlns:a16="http://schemas.microsoft.com/office/drawing/2014/main" id="{A0AC6A5D-792F-4F8E-B576-D069BCAB77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1" name="テキスト ボックス 520">
          <a:extLst>
            <a:ext uri="{FF2B5EF4-FFF2-40B4-BE49-F238E27FC236}">
              <a16:creationId xmlns:a16="http://schemas.microsoft.com/office/drawing/2014/main" id="{F894E9B2-D3BF-4169-A7B9-3C5B802CA2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2" name="直線コネクタ 521">
          <a:extLst>
            <a:ext uri="{FF2B5EF4-FFF2-40B4-BE49-F238E27FC236}">
              <a16:creationId xmlns:a16="http://schemas.microsoft.com/office/drawing/2014/main" id="{244F8270-2714-4AF7-9AA8-7B51220E54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3" name="テキスト ボックス 522">
          <a:extLst>
            <a:ext uri="{FF2B5EF4-FFF2-40B4-BE49-F238E27FC236}">
              <a16:creationId xmlns:a16="http://schemas.microsoft.com/office/drawing/2014/main" id="{B5F875EF-1A45-4846-8A47-95284F1B85D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4" name="直線コネクタ 523">
          <a:extLst>
            <a:ext uri="{FF2B5EF4-FFF2-40B4-BE49-F238E27FC236}">
              <a16:creationId xmlns:a16="http://schemas.microsoft.com/office/drawing/2014/main" id="{4D372715-7650-40BE-BBE8-F451F1C808D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5" name="テキスト ボックス 524">
          <a:extLst>
            <a:ext uri="{FF2B5EF4-FFF2-40B4-BE49-F238E27FC236}">
              <a16:creationId xmlns:a16="http://schemas.microsoft.com/office/drawing/2014/main" id="{26EA82AA-1443-434C-9C41-0176EDDAF85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a:extLst>
            <a:ext uri="{FF2B5EF4-FFF2-40B4-BE49-F238E27FC236}">
              <a16:creationId xmlns:a16="http://schemas.microsoft.com/office/drawing/2014/main" id="{D56BEF26-8C23-4A4F-874B-4F62166A42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7" name="テキスト ボックス 526">
          <a:extLst>
            <a:ext uri="{FF2B5EF4-FFF2-40B4-BE49-F238E27FC236}">
              <a16:creationId xmlns:a16="http://schemas.microsoft.com/office/drawing/2014/main" id="{74534AEA-DA9B-4D61-859D-ED6B73720AB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庁舎】&#10;一人当たり面積グラフ枠">
          <a:extLst>
            <a:ext uri="{FF2B5EF4-FFF2-40B4-BE49-F238E27FC236}">
              <a16:creationId xmlns:a16="http://schemas.microsoft.com/office/drawing/2014/main" id="{5DFF09BF-A1AE-47E9-A3C6-77CE8F309C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9" name="直線コネクタ 528">
          <a:extLst>
            <a:ext uri="{FF2B5EF4-FFF2-40B4-BE49-F238E27FC236}">
              <a16:creationId xmlns:a16="http://schemas.microsoft.com/office/drawing/2014/main" id="{67513247-515B-4CA7-A696-8D1884B3AE0C}"/>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30" name="【庁舎】&#10;一人当たり面積最小値テキスト">
          <a:extLst>
            <a:ext uri="{FF2B5EF4-FFF2-40B4-BE49-F238E27FC236}">
              <a16:creationId xmlns:a16="http://schemas.microsoft.com/office/drawing/2014/main" id="{94D844A0-B725-4FA6-AE81-EBE2C2EAE7D8}"/>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31" name="直線コネクタ 530">
          <a:extLst>
            <a:ext uri="{FF2B5EF4-FFF2-40B4-BE49-F238E27FC236}">
              <a16:creationId xmlns:a16="http://schemas.microsoft.com/office/drawing/2014/main" id="{42EB4902-A1EF-44A1-B11D-E0CBA1A7D3B9}"/>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32" name="【庁舎】&#10;一人当たり面積最大値テキスト">
          <a:extLst>
            <a:ext uri="{FF2B5EF4-FFF2-40B4-BE49-F238E27FC236}">
              <a16:creationId xmlns:a16="http://schemas.microsoft.com/office/drawing/2014/main" id="{7EB39B41-DAB7-43FE-95CF-2AD6750A690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33" name="直線コネクタ 532">
          <a:extLst>
            <a:ext uri="{FF2B5EF4-FFF2-40B4-BE49-F238E27FC236}">
              <a16:creationId xmlns:a16="http://schemas.microsoft.com/office/drawing/2014/main" id="{7114C14A-5B90-4AB0-B1A1-84C981EA5791}"/>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34" name="【庁舎】&#10;一人当たり面積平均値テキスト">
          <a:extLst>
            <a:ext uri="{FF2B5EF4-FFF2-40B4-BE49-F238E27FC236}">
              <a16:creationId xmlns:a16="http://schemas.microsoft.com/office/drawing/2014/main" id="{90D28B49-041A-4CA3-BA93-FDF55A5EA8A8}"/>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5" name="フローチャート: 判断 534">
          <a:extLst>
            <a:ext uri="{FF2B5EF4-FFF2-40B4-BE49-F238E27FC236}">
              <a16:creationId xmlns:a16="http://schemas.microsoft.com/office/drawing/2014/main" id="{E17A4276-7C1E-4F16-8FD2-A39F4CC5C1DF}"/>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6" name="フローチャート: 判断 535">
          <a:extLst>
            <a:ext uri="{FF2B5EF4-FFF2-40B4-BE49-F238E27FC236}">
              <a16:creationId xmlns:a16="http://schemas.microsoft.com/office/drawing/2014/main" id="{9937EF2D-F5C6-45BA-B529-EF243A77E2BD}"/>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7" name="フローチャート: 判断 536">
          <a:extLst>
            <a:ext uri="{FF2B5EF4-FFF2-40B4-BE49-F238E27FC236}">
              <a16:creationId xmlns:a16="http://schemas.microsoft.com/office/drawing/2014/main" id="{43DA44EE-973E-4EC4-931A-071A859DE36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38" name="フローチャート: 判断 537">
          <a:extLst>
            <a:ext uri="{FF2B5EF4-FFF2-40B4-BE49-F238E27FC236}">
              <a16:creationId xmlns:a16="http://schemas.microsoft.com/office/drawing/2014/main" id="{1F348BAF-6F83-4887-9A69-427E189E3628}"/>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539" name="フローチャート: 判断 538">
          <a:extLst>
            <a:ext uri="{FF2B5EF4-FFF2-40B4-BE49-F238E27FC236}">
              <a16:creationId xmlns:a16="http://schemas.microsoft.com/office/drawing/2014/main" id="{675309CB-0F5C-4677-8A5B-50095F40A6DE}"/>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E41BF656-63F3-48CF-A9B1-4EFCAE7145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D0FC9BE6-2230-4D0B-BD32-C36F53BCAB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DE3764FC-F406-42E3-9CDF-D0B08CF444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1ADDF095-0CD0-408F-A34C-1EDF440175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4409162D-6214-473B-B064-1F2E58DA71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131826</xdr:rowOff>
    </xdr:from>
    <xdr:to>
      <xdr:col>116</xdr:col>
      <xdr:colOff>114300</xdr:colOff>
      <xdr:row>107</xdr:row>
      <xdr:rowOff>61976</xdr:rowOff>
    </xdr:to>
    <xdr:sp macro="" textlink="">
      <xdr:nvSpPr>
        <xdr:cNvPr id="545" name="楕円 544">
          <a:extLst>
            <a:ext uri="{FF2B5EF4-FFF2-40B4-BE49-F238E27FC236}">
              <a16:creationId xmlns:a16="http://schemas.microsoft.com/office/drawing/2014/main" id="{5B1A37DA-29E0-4EE2-87D3-6BBD6F203417}"/>
            </a:ext>
          </a:extLst>
        </xdr:cNvPr>
        <xdr:cNvSpPr/>
      </xdr:nvSpPr>
      <xdr:spPr>
        <a:xfrm>
          <a:off x="22110700" y="183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154703</xdr:rowOff>
    </xdr:from>
    <xdr:ext cx="469744" cy="259045"/>
    <xdr:sp macro="" textlink="">
      <xdr:nvSpPr>
        <xdr:cNvPr id="546" name="【庁舎】&#10;一人当たり面積該当値テキスト">
          <a:extLst>
            <a:ext uri="{FF2B5EF4-FFF2-40B4-BE49-F238E27FC236}">
              <a16:creationId xmlns:a16="http://schemas.microsoft.com/office/drawing/2014/main" id="{CD9AE44A-52B9-4619-9F3A-9FDA1513CD78}"/>
            </a:ext>
          </a:extLst>
        </xdr:cNvPr>
        <xdr:cNvSpPr txBox="1"/>
      </xdr:nvSpPr>
      <xdr:spPr>
        <a:xfrm>
          <a:off x="22199600"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139192</xdr:rowOff>
    </xdr:from>
    <xdr:to>
      <xdr:col>112</xdr:col>
      <xdr:colOff>38100</xdr:colOff>
      <xdr:row>107</xdr:row>
      <xdr:rowOff>69342</xdr:rowOff>
    </xdr:to>
    <xdr:sp macro="" textlink="">
      <xdr:nvSpPr>
        <xdr:cNvPr id="547" name="楕円 546">
          <a:extLst>
            <a:ext uri="{FF2B5EF4-FFF2-40B4-BE49-F238E27FC236}">
              <a16:creationId xmlns:a16="http://schemas.microsoft.com/office/drawing/2014/main" id="{CA5222C0-9C02-40B8-9B2E-120271935FCC}"/>
            </a:ext>
          </a:extLst>
        </xdr:cNvPr>
        <xdr:cNvSpPr/>
      </xdr:nvSpPr>
      <xdr:spPr>
        <a:xfrm>
          <a:off x="21272500" y="183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11176</xdr:rowOff>
    </xdr:from>
    <xdr:to>
      <xdr:col>116</xdr:col>
      <xdr:colOff>63500</xdr:colOff>
      <xdr:row>107</xdr:row>
      <xdr:rowOff>18542</xdr:rowOff>
    </xdr:to>
    <xdr:cxnSp macro="">
      <xdr:nvCxnSpPr>
        <xdr:cNvPr id="548" name="直線コネクタ 547">
          <a:extLst>
            <a:ext uri="{FF2B5EF4-FFF2-40B4-BE49-F238E27FC236}">
              <a16:creationId xmlns:a16="http://schemas.microsoft.com/office/drawing/2014/main" id="{5CB97A62-0694-41C5-845A-CCE8E2C66CC6}"/>
            </a:ext>
          </a:extLst>
        </xdr:cNvPr>
        <xdr:cNvCxnSpPr/>
      </xdr:nvCxnSpPr>
      <xdr:spPr>
        <a:xfrm flipV="1">
          <a:off x="21323300" y="18356326"/>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153163</xdr:rowOff>
    </xdr:from>
    <xdr:to>
      <xdr:col>107</xdr:col>
      <xdr:colOff>101600</xdr:colOff>
      <xdr:row>107</xdr:row>
      <xdr:rowOff>83313</xdr:rowOff>
    </xdr:to>
    <xdr:sp macro="" textlink="">
      <xdr:nvSpPr>
        <xdr:cNvPr id="549" name="楕円 548">
          <a:extLst>
            <a:ext uri="{FF2B5EF4-FFF2-40B4-BE49-F238E27FC236}">
              <a16:creationId xmlns:a16="http://schemas.microsoft.com/office/drawing/2014/main" id="{1002DB2D-84DB-437B-B3AF-C770A58EBB7B}"/>
            </a:ext>
          </a:extLst>
        </xdr:cNvPr>
        <xdr:cNvSpPr/>
      </xdr:nvSpPr>
      <xdr:spPr>
        <a:xfrm>
          <a:off x="20383500" y="183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18542</xdr:rowOff>
    </xdr:from>
    <xdr:to>
      <xdr:col>111</xdr:col>
      <xdr:colOff>177800</xdr:colOff>
      <xdr:row>107</xdr:row>
      <xdr:rowOff>32513</xdr:rowOff>
    </xdr:to>
    <xdr:cxnSp macro="">
      <xdr:nvCxnSpPr>
        <xdr:cNvPr id="550" name="直線コネクタ 549">
          <a:extLst>
            <a:ext uri="{FF2B5EF4-FFF2-40B4-BE49-F238E27FC236}">
              <a16:creationId xmlns:a16="http://schemas.microsoft.com/office/drawing/2014/main" id="{FD277EB1-C9D4-4DAE-A871-C716C5E3FD20}"/>
            </a:ext>
          </a:extLst>
        </xdr:cNvPr>
        <xdr:cNvCxnSpPr/>
      </xdr:nvCxnSpPr>
      <xdr:spPr>
        <a:xfrm flipV="1">
          <a:off x="20434300" y="18363692"/>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157987</xdr:rowOff>
    </xdr:from>
    <xdr:to>
      <xdr:col>102</xdr:col>
      <xdr:colOff>165100</xdr:colOff>
      <xdr:row>107</xdr:row>
      <xdr:rowOff>88137</xdr:rowOff>
    </xdr:to>
    <xdr:sp macro="" textlink="">
      <xdr:nvSpPr>
        <xdr:cNvPr id="551" name="楕円 550">
          <a:extLst>
            <a:ext uri="{FF2B5EF4-FFF2-40B4-BE49-F238E27FC236}">
              <a16:creationId xmlns:a16="http://schemas.microsoft.com/office/drawing/2014/main" id="{82464846-8679-4A70-8E11-6D2D7B9455C0}"/>
            </a:ext>
          </a:extLst>
        </xdr:cNvPr>
        <xdr:cNvSpPr/>
      </xdr:nvSpPr>
      <xdr:spPr>
        <a:xfrm>
          <a:off x="19494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32513</xdr:rowOff>
    </xdr:from>
    <xdr:to>
      <xdr:col>107</xdr:col>
      <xdr:colOff>50800</xdr:colOff>
      <xdr:row>107</xdr:row>
      <xdr:rowOff>37337</xdr:rowOff>
    </xdr:to>
    <xdr:cxnSp macro="">
      <xdr:nvCxnSpPr>
        <xdr:cNvPr id="552" name="直線コネクタ 551">
          <a:extLst>
            <a:ext uri="{FF2B5EF4-FFF2-40B4-BE49-F238E27FC236}">
              <a16:creationId xmlns:a16="http://schemas.microsoft.com/office/drawing/2014/main" id="{1F5EC526-B814-4045-A3CB-53FA42FA4EE9}"/>
            </a:ext>
          </a:extLst>
        </xdr:cNvPr>
        <xdr:cNvCxnSpPr/>
      </xdr:nvCxnSpPr>
      <xdr:spPr>
        <a:xfrm flipV="1">
          <a:off x="19545300" y="1837766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131190</xdr:rowOff>
    </xdr:from>
    <xdr:to>
      <xdr:col>98</xdr:col>
      <xdr:colOff>38100</xdr:colOff>
      <xdr:row>107</xdr:row>
      <xdr:rowOff>61340</xdr:rowOff>
    </xdr:to>
    <xdr:sp macro="" textlink="">
      <xdr:nvSpPr>
        <xdr:cNvPr id="553" name="楕円 552">
          <a:extLst>
            <a:ext uri="{FF2B5EF4-FFF2-40B4-BE49-F238E27FC236}">
              <a16:creationId xmlns:a16="http://schemas.microsoft.com/office/drawing/2014/main" id="{250FC072-3172-4912-9441-5F34B771DCAA}"/>
            </a:ext>
          </a:extLst>
        </xdr:cNvPr>
        <xdr:cNvSpPr/>
      </xdr:nvSpPr>
      <xdr:spPr>
        <a:xfrm>
          <a:off x="18605500" y="18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10540</xdr:rowOff>
    </xdr:from>
    <xdr:to>
      <xdr:col>102</xdr:col>
      <xdr:colOff>114300</xdr:colOff>
      <xdr:row>107</xdr:row>
      <xdr:rowOff>37337</xdr:rowOff>
    </xdr:to>
    <xdr:cxnSp macro="">
      <xdr:nvCxnSpPr>
        <xdr:cNvPr id="554" name="直線コネクタ 553">
          <a:extLst>
            <a:ext uri="{FF2B5EF4-FFF2-40B4-BE49-F238E27FC236}">
              <a16:creationId xmlns:a16="http://schemas.microsoft.com/office/drawing/2014/main" id="{24C7283D-7F52-4C9C-8B90-019A6944FD9A}"/>
            </a:ext>
          </a:extLst>
        </xdr:cNvPr>
        <xdr:cNvCxnSpPr/>
      </xdr:nvCxnSpPr>
      <xdr:spPr>
        <a:xfrm>
          <a:off x="18656300" y="18355690"/>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555" name="n_1aveValue【庁舎】&#10;一人当たり面積">
          <a:extLst>
            <a:ext uri="{FF2B5EF4-FFF2-40B4-BE49-F238E27FC236}">
              <a16:creationId xmlns:a16="http://schemas.microsoft.com/office/drawing/2014/main" id="{71EF083C-8C14-465A-B52F-7737AC6790C6}"/>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56" name="n_2aveValue【庁舎】&#10;一人当たり面積">
          <a:extLst>
            <a:ext uri="{FF2B5EF4-FFF2-40B4-BE49-F238E27FC236}">
              <a16:creationId xmlns:a16="http://schemas.microsoft.com/office/drawing/2014/main" id="{5FDECF83-F525-4B04-99A7-C0008968249D}"/>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557" name="n_3aveValue【庁舎】&#10;一人当たり面積">
          <a:extLst>
            <a:ext uri="{FF2B5EF4-FFF2-40B4-BE49-F238E27FC236}">
              <a16:creationId xmlns:a16="http://schemas.microsoft.com/office/drawing/2014/main" id="{7B2D697C-61D6-4D55-BB4B-CBAA77A8AC5D}"/>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558" name="n_4aveValue【庁舎】&#10;一人当たり面積">
          <a:extLst>
            <a:ext uri="{FF2B5EF4-FFF2-40B4-BE49-F238E27FC236}">
              <a16:creationId xmlns:a16="http://schemas.microsoft.com/office/drawing/2014/main" id="{0CB1CCA2-AF10-448B-8296-12A170F78B7E}"/>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85869</xdr:rowOff>
    </xdr:from>
    <xdr:ext cx="469744" cy="259045"/>
    <xdr:sp macro="" textlink="">
      <xdr:nvSpPr>
        <xdr:cNvPr id="559" name="n_1mainValue【庁舎】&#10;一人当たり面積">
          <a:extLst>
            <a:ext uri="{FF2B5EF4-FFF2-40B4-BE49-F238E27FC236}">
              <a16:creationId xmlns:a16="http://schemas.microsoft.com/office/drawing/2014/main" id="{B200FCBC-724F-4813-912C-79AFB1646228}"/>
            </a:ext>
          </a:extLst>
        </xdr:cNvPr>
        <xdr:cNvSpPr txBox="1"/>
      </xdr:nvSpPr>
      <xdr:spPr>
        <a:xfrm>
          <a:off x="21075727" y="1808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99840</xdr:rowOff>
    </xdr:from>
    <xdr:ext cx="469744" cy="259045"/>
    <xdr:sp macro="" textlink="">
      <xdr:nvSpPr>
        <xdr:cNvPr id="560" name="n_2mainValue【庁舎】&#10;一人当たり面積">
          <a:extLst>
            <a:ext uri="{FF2B5EF4-FFF2-40B4-BE49-F238E27FC236}">
              <a16:creationId xmlns:a16="http://schemas.microsoft.com/office/drawing/2014/main" id="{1A45A64F-9B88-4D8A-BFF6-551ADB79EE68}"/>
            </a:ext>
          </a:extLst>
        </xdr:cNvPr>
        <xdr:cNvSpPr txBox="1"/>
      </xdr:nvSpPr>
      <xdr:spPr>
        <a:xfrm>
          <a:off x="20199427" y="181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104664</xdr:rowOff>
    </xdr:from>
    <xdr:ext cx="469744" cy="259045"/>
    <xdr:sp macro="" textlink="">
      <xdr:nvSpPr>
        <xdr:cNvPr id="561" name="n_3mainValue【庁舎】&#10;一人当たり面積">
          <a:extLst>
            <a:ext uri="{FF2B5EF4-FFF2-40B4-BE49-F238E27FC236}">
              <a16:creationId xmlns:a16="http://schemas.microsoft.com/office/drawing/2014/main" id="{745F5B35-23BD-4E66-AA87-31CC99F2192D}"/>
            </a:ext>
          </a:extLst>
        </xdr:cNvPr>
        <xdr:cNvSpPr txBox="1"/>
      </xdr:nvSpPr>
      <xdr:spPr>
        <a:xfrm>
          <a:off x="19310427" y="1810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77867</xdr:rowOff>
    </xdr:from>
    <xdr:ext cx="469744" cy="259045"/>
    <xdr:sp macro="" textlink="">
      <xdr:nvSpPr>
        <xdr:cNvPr id="562" name="n_4mainValue【庁舎】&#10;一人当たり面積">
          <a:extLst>
            <a:ext uri="{FF2B5EF4-FFF2-40B4-BE49-F238E27FC236}">
              <a16:creationId xmlns:a16="http://schemas.microsoft.com/office/drawing/2014/main" id="{9018D1AE-1452-4240-A94B-9F670529C140}"/>
            </a:ext>
          </a:extLst>
        </xdr:cNvPr>
        <xdr:cNvSpPr txBox="1"/>
      </xdr:nvSpPr>
      <xdr:spPr>
        <a:xfrm>
          <a:off x="18421427" y="180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A0F36068-3165-4937-B89C-C9ADBEE6760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FBFDC761-C885-4B1B-8379-FF136B9A6F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51BA46A1-5EE6-4509-9A6C-F8AE8C556B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類似団体と比して特に有形固定資産減価償却率が高くなっている施設は、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市民会館</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庁舎</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である。市民会館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庁舎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老朽化が進み、有形固定資産減価償却率が増加した。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体育館・プール</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は、類似団体を下回っている。農林トレーニングセンターにおいて令和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年度に多目的トイレ設置工事、令和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年度に非構造部材耐震工事を行ったこと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が大きな要因である。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BIZ UDゴシック" panose="020B0400000000000000" pitchFamily="49" charset="-128"/>
              <a:ea typeface="BIZ UDゴシック" panose="020B0400000000000000" pitchFamily="49" charset="-128"/>
            </a:rPr>
            <a:t>　消防施設は、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類似団体を</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引き続き</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下回ってい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るが、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老朽化が進み、有形固定資産減価償却率が増加した。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全体的に整備されてから年数が経ち、老朽化している建物が多いため、今後、公共施設等総合管理計画に基づき、施設等の点検・診断等の実施により、早期段階において予防的な修繕を実施し、大規模な改修等が必要にならないよう機能の保持、回復を図り、経費の縮減に努め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税収基盤が元々弱く、さらに人口減少や少子高齢化に加え、村の主産業である林業が低迷していることから類似団体の平均を下回っている。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村税は口座振替の推進と徴収体制の強化を行っているが、決算額に対する村税構成は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％であり、歳入は地方交付税に頼らざるを得ないのが現状である。令和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年における地方交付税の構成比は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089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令和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3</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年度、令和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4</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年度については</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90%</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を下回ったが、令和</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5</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年度においては若干数値が増加した。要因としては電子計算機の入替や元利償還金の増加などがあげられる。</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）や物件費（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）が高い。今後は人口減少による普通交付税の減額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や標準準拠システム対応に係るランニングコストの増加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も予想されることから、職員定数の削減や業務の電子化による効率化など行政運営のスリム化を図る。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31962</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47512"/>
          <a:ext cx="0" cy="1087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63199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0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91122</xdr:rowOff>
    </xdr:from>
    <xdr:to>
      <xdr:col>24</xdr:col>
      <xdr:colOff>12700</xdr:colOff>
      <xdr:row>65</xdr:row>
      <xdr:rowOff>91122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2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118339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31962</xdr:rowOff>
    </xdr:from>
    <xdr:to>
      <xdr:col>24</xdr:col>
      <xdr:colOff>12700</xdr:colOff>
      <xdr:row>59</xdr:row>
      <xdr:rowOff>31962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73554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84019"/>
          <a:ext cx="8382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11219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7597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1164</xdr:rowOff>
    </xdr:from>
    <xdr:to>
      <xdr:col>19</xdr:col>
      <xdr:colOff>184150</xdr:colOff>
      <xdr:row>63</xdr:row>
      <xdr:rowOff>102764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112941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133350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759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108268</xdr:rowOff>
    </xdr:from>
    <xdr:to>
      <xdr:col>15</xdr:col>
      <xdr:colOff>133350</xdr:colOff>
      <xdr:row>63</xdr:row>
      <xdr:rowOff>38418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169545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77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22754</xdr:rowOff>
    </xdr:from>
    <xdr:to>
      <xdr:col>23</xdr:col>
      <xdr:colOff>184150</xdr:colOff>
      <xdr:row>64</xdr:row>
      <xdr:rowOff>124354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166281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6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人口は年々減少していくなかで、年数経過による職員一人あたりの職員給の増加や、電子計算機関連の経費が増加傾向にある。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若干の減少となっているが、これは令和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電子計算機関連のシステム改修費用や地域振興券交付事業により物件費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が多かったためである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デジタル化を推進していく中でシステム導入やランニングコストにかかる物件費の増加は避けられないが、それに見合った業務の効率化を実施することで、人件費等を削減しトータルでのコストダウン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132539</xdr:rowOff>
    </xdr:from>
    <xdr:to>
      <xdr:col>23</xdr:col>
      <xdr:colOff>133350</xdr:colOff>
      <xdr:row>82</xdr:row>
      <xdr:rowOff>141026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91439"/>
          <a:ext cx="8382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103384</xdr:rowOff>
    </xdr:from>
    <xdr:to>
      <xdr:col>19</xdr:col>
      <xdr:colOff>133350</xdr:colOff>
      <xdr:row>82</xdr:row>
      <xdr:rowOff>141026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228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83325</xdr:rowOff>
    </xdr:from>
    <xdr:to>
      <xdr:col>15</xdr:col>
      <xdr:colOff>82550</xdr:colOff>
      <xdr:row>82</xdr:row>
      <xdr:rowOff>103384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2225"/>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80772</xdr:rowOff>
    </xdr:from>
    <xdr:to>
      <xdr:col>11</xdr:col>
      <xdr:colOff>31750</xdr:colOff>
      <xdr:row>82</xdr:row>
      <xdr:rowOff>83325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967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81739</xdr:rowOff>
    </xdr:from>
    <xdr:to>
      <xdr:col>23</xdr:col>
      <xdr:colOff>184150</xdr:colOff>
      <xdr:row>83</xdr:row>
      <xdr:rowOff>11889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53816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1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90226</xdr:rowOff>
    </xdr:from>
    <xdr:to>
      <xdr:col>19</xdr:col>
      <xdr:colOff>184150</xdr:colOff>
      <xdr:row>83</xdr:row>
      <xdr:rowOff>20376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35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52584</xdr:rowOff>
    </xdr:from>
    <xdr:to>
      <xdr:col>15</xdr:col>
      <xdr:colOff>133350</xdr:colOff>
      <xdr:row>82</xdr:row>
      <xdr:rowOff>154184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32525</xdr:rowOff>
    </xdr:from>
    <xdr:to>
      <xdr:col>11</xdr:col>
      <xdr:colOff>82550</xdr:colOff>
      <xdr:row>82</xdr:row>
      <xdr:rowOff>134125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118902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29972</xdr:rowOff>
    </xdr:from>
    <xdr:to>
      <xdr:col>7</xdr:col>
      <xdr:colOff>31750</xdr:colOff>
      <xdr:row>82</xdr:row>
      <xdr:rowOff>131572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前年度と比較して、マイナス４．２ポイントと大きく減少した。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要因としては、令和４年度末に３名が退職し、新規採用職員が３名増えたことにより、職員一人当たりの人件費が減少したため。</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12192</xdr:rowOff>
    </xdr:from>
    <xdr:to>
      <xdr:col>81</xdr:col>
      <xdr:colOff>44450</xdr:colOff>
      <xdr:row>88</xdr:row>
      <xdr:rowOff>43435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28342"/>
          <a:ext cx="838200" cy="20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43435</xdr:rowOff>
    </xdr:from>
    <xdr:to>
      <xdr:col>77</xdr:col>
      <xdr:colOff>44450</xdr:colOff>
      <xdr:row>88</xdr:row>
      <xdr:rowOff>62737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3103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xdr:rowOff>
    </xdr:from>
    <xdr:to>
      <xdr:col>72</xdr:col>
      <xdr:colOff>203200</xdr:colOff>
      <xdr:row>88</xdr:row>
      <xdr:rowOff>62737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92426"/>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88</xdr:row>
      <xdr:rowOff>4826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6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132842</xdr:rowOff>
    </xdr:from>
    <xdr:to>
      <xdr:col>81</xdr:col>
      <xdr:colOff>95250</xdr:colOff>
      <xdr:row>87</xdr:row>
      <xdr:rowOff>62992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149369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2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164085</xdr:rowOff>
    </xdr:from>
    <xdr:to>
      <xdr:col>77</xdr:col>
      <xdr:colOff>95250</xdr:colOff>
      <xdr:row>88</xdr:row>
      <xdr:rowOff>94235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79012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6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125476</xdr:rowOff>
    </xdr:from>
    <xdr:to>
      <xdr:col>68</xdr:col>
      <xdr:colOff>203200</xdr:colOff>
      <xdr:row>88</xdr:row>
      <xdr:rowOff>55626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40403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日現在で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人（一般職）となっている。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人当たりの職員数が多いが、これは人口が減少傾向にあることや、保育園入所者の増加により職員数が増えたことによる。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業務のデジタル化を実施するとともに、退職者に対する職員の非補充や会計年度任用職員の活用など、職員数の削減を実施する。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134548</xdr:rowOff>
    </xdr:from>
    <xdr:to>
      <xdr:col>81</xdr:col>
      <xdr:colOff>44450</xdr:colOff>
      <xdr:row>61</xdr:row>
      <xdr:rowOff>150634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9299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121908</xdr:rowOff>
    </xdr:from>
    <xdr:to>
      <xdr:col>77</xdr:col>
      <xdr:colOff>44450</xdr:colOff>
      <xdr:row>61</xdr:row>
      <xdr:rowOff>134548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035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111222</xdr:rowOff>
    </xdr:from>
    <xdr:to>
      <xdr:col>72</xdr:col>
      <xdr:colOff>203200</xdr:colOff>
      <xdr:row>61</xdr:row>
      <xdr:rowOff>121908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9672"/>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63996</xdr:rowOff>
    </xdr:from>
    <xdr:to>
      <xdr:col>68</xdr:col>
      <xdr:colOff>152400</xdr:colOff>
      <xdr:row>61</xdr:row>
      <xdr:rowOff>111222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2446"/>
          <a:ext cx="889000"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99834</xdr:rowOff>
    </xdr:from>
    <xdr:to>
      <xdr:col>81</xdr:col>
      <xdr:colOff>95250</xdr:colOff>
      <xdr:row>62</xdr:row>
      <xdr:rowOff>29984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71911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3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83748</xdr:rowOff>
    </xdr:from>
    <xdr:to>
      <xdr:col>77</xdr:col>
      <xdr:colOff>95250</xdr:colOff>
      <xdr:row>62</xdr:row>
      <xdr:rowOff>13898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170125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28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71108</xdr:rowOff>
    </xdr:from>
    <xdr:to>
      <xdr:col>73</xdr:col>
      <xdr:colOff>44450</xdr:colOff>
      <xdr:row>62</xdr:row>
      <xdr:rowOff>1258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157485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1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60422</xdr:rowOff>
    </xdr:from>
    <xdr:to>
      <xdr:col>68</xdr:col>
      <xdr:colOff>203200</xdr:colOff>
      <xdr:row>61</xdr:row>
      <xdr:rowOff>162022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146799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13196</xdr:rowOff>
    </xdr:from>
    <xdr:to>
      <xdr:col>64</xdr:col>
      <xdr:colOff>152400</xdr:colOff>
      <xdr:row>61</xdr:row>
      <xdr:rowOff>114796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99573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今後は簡易水道改良工事などの実施により地方債残高が増えていくことや基準財政規模が縮小していくことから、現在の同等の規模の事業を続けていくと、令和１０年ごろには１０％近くまで上昇する見込みをたてている。</a:t>
          </a:r>
        </a:p>
        <a:p>
          <a:r>
            <a:rPr kumimoji="1" lang="ja-JP" altLang="en-US" sz="1300">
              <a:latin typeface="ＭＳ Ｐゴシック" panose="020B0600070205080204" pitchFamily="50" charset="-128"/>
              <a:ea typeface="ＭＳ Ｐゴシック" panose="020B0600070205080204" pitchFamily="50"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27940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27940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さくら広域環境衛生組合が行うごみ処理施設整備事業や、令和２年から令和１０年にかけて行う簡易水道改良事業などで、地方債残高が増えることから、基金残高を増やすこと基金の余裕をみながら地方債の繰上償還を実施することで０％を上回らないよう務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令和５年度においては、若干数値が上昇している。この要因としては、</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４年度に特別職の職員に不在の時期があったこと、令和３年度に退職者が４人いたのに対して令和４年度では０人であったため一人当たりの人件費が高騰したことなどによる。そのため、令和４年度の数値が例外的に低く、令和５年度の数値が今後のベースとな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人件費抑制への取り組みとして、令和４年度から管理職手当を定率制から定額制へと変更する。　</a:t>
          </a:r>
        </a:p>
        <a:p>
          <a:r>
            <a:rPr kumimoji="1" lang="ja-JP" altLang="en-US" sz="1200">
              <a:latin typeface="ＭＳ Ｐゴシック" panose="020B0600070205080204" pitchFamily="50" charset="-128"/>
              <a:ea typeface="ＭＳ Ｐゴシック" panose="020B0600070205080204" pitchFamily="50" charset="-128"/>
            </a:rPr>
            <a:t>　今後は、時間外勤務手当の抑制、退職者に対する職員非補充などで人件費の削減に務める。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54610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697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54610</xdr:rowOff>
    </xdr:from>
    <xdr:to>
      <xdr:col>19</xdr:col>
      <xdr:colOff>187325</xdr:colOff>
      <xdr:row>38</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9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92710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78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xdr:rowOff>
    </xdr:from>
    <xdr:to>
      <xdr:col>20</xdr:col>
      <xdr:colOff>38100</xdr:colOff>
      <xdr:row>38</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41910</xdr:rowOff>
    </xdr:from>
    <xdr:to>
      <xdr:col>15</xdr:col>
      <xdr:colOff>149225</xdr:colOff>
      <xdr:row>38</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4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経費の削減に務めているが、様々な業務での電算化が進み、システムリース料などの運営経費が年々増加している。</a:t>
          </a:r>
        </a:p>
        <a:p>
          <a:r>
            <a:rPr kumimoji="1" lang="ja-JP" altLang="en-US" sz="1300">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今後は、各種委託業務等の契約見直しや、他市町村との共同調達などにより経費の削減に務める。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53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110998</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5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16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101854</xdr:rowOff>
    </xdr:from>
    <xdr:to>
      <xdr:col>69</xdr:col>
      <xdr:colOff>92075</xdr:colOff>
      <xdr:row>18</xdr:row>
      <xdr:rowOff>90424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165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92202</xdr:rowOff>
    </xdr:from>
    <xdr:to>
      <xdr:col>78</xdr:col>
      <xdr:colOff>120650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60198</xdr:rowOff>
    </xdr:from>
    <xdr:to>
      <xdr:col>74</xdr:col>
      <xdr:colOff>31750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51054</xdr:rowOff>
    </xdr:from>
    <xdr:to>
      <xdr:col>69</xdr:col>
      <xdr:colOff>142875</xdr:colOff>
      <xdr:row>17</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137431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39624</xdr:rowOff>
    </xdr:from>
    <xdr:to>
      <xdr:col>65</xdr:col>
      <xdr:colOff>53975</xdr:colOff>
      <xdr:row>18</xdr:row>
      <xdr:rowOff>141224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126001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本村においては対象者の母数が少ないことから、大きく乱高下することがある。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公共施設の老朽化が著しく、今後は施設修繕に要する維持補修費の増加は避けられない。</a:t>
          </a:r>
        </a:p>
        <a:p>
          <a:r>
            <a:rPr kumimoji="1" lang="ja-JP" altLang="en-US" sz="1300">
              <a:latin typeface="ＭＳ Ｐゴシック" panose="020B0600070205080204" pitchFamily="50" charset="-128"/>
              <a:ea typeface="ＭＳ Ｐゴシック" panose="020B0600070205080204" pitchFamily="50" charset="-128"/>
            </a:rPr>
            <a:t>　また、繰出金においては、簡易水道改良事業に伴う償還金に対する繰出金の増加が見込まれる。公営企業会計の適用により、事業費や料金収入の見直しを実施し、健全化を図りたい。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77470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12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5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153670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百万円増加した。主な要因は奈良県フォレスター事業に対する負担金や村産材生産促進推進事業補助金など事業に対する補助金の増加など。</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037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671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180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年に実施した小中学校の空調改修工事や令和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年に実施</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した防災</a:t>
          </a:r>
          <a:r>
            <a:rPr kumimoji="1" lang="ja-JP" altLang="en-US" sz="1300">
              <a:latin typeface="ＭＳ Ｐゴシック" panose="020B0600070205080204" pitchFamily="50" charset="-128"/>
              <a:ea typeface="ＭＳ Ｐゴシック" panose="020B0600070205080204" pitchFamily="50" charset="-128"/>
            </a:rPr>
            <a:t>放送設備整備事業の償還が始まったためである。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今後は大規模事業である、わかすぎふれあいセンター改修事業（過疎対策債）やさくら広域環境衛生組合が行うごみ処理施設整備事業（過疎対策債）の償還が控えている。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505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本村は自主財源が少なく、令和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年度の経常一般財源においては普通交付税の構成比は</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であり、普通交付税額の増減が経常収支比率に大きく影響を与える。</a:t>
          </a: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高齢化による医療費負担、電算化経費など、様々な増加要因が存在しているため、その抑制に向けて今後も引き続き経費の削減に務める。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60052</xdr:rowOff>
    </xdr:from>
    <xdr:to>
      <xdr:col>82</xdr:col>
      <xdr:colOff>107950</xdr:colOff>
      <xdr:row>79</xdr:row>
      <xdr:rowOff>144962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0460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56787</xdr:rowOff>
    </xdr:from>
    <xdr:to>
      <xdr:col>78</xdr:col>
      <xdr:colOff>69850</xdr:colOff>
      <xdr:row>79</xdr:row>
      <xdr:rowOff>60052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013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56787</xdr:rowOff>
    </xdr:from>
    <xdr:to>
      <xdr:col>73</xdr:col>
      <xdr:colOff>180975</xdr:colOff>
      <xdr:row>81</xdr:row>
      <xdr:rowOff>151493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01337"/>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151493</xdr:rowOff>
    </xdr:from>
    <xdr:to>
      <xdr:col>69</xdr:col>
      <xdr:colOff>92075</xdr:colOff>
      <xdr:row>82</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40389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94162</xdr:rowOff>
    </xdr:from>
    <xdr:to>
      <xdr:col>82</xdr:col>
      <xdr:colOff>158750</xdr:colOff>
      <xdr:row>80</xdr:row>
      <xdr:rowOff>24312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66239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9252</xdr:rowOff>
    </xdr:from>
    <xdr:to>
      <xdr:col>78</xdr:col>
      <xdr:colOff>120650</xdr:colOff>
      <xdr:row>79</xdr:row>
      <xdr:rowOff>110852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95629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4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5987</xdr:rowOff>
    </xdr:from>
    <xdr:to>
      <xdr:col>74</xdr:col>
      <xdr:colOff>31750</xdr:colOff>
      <xdr:row>79</xdr:row>
      <xdr:rowOff>107587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92364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3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100693</xdr:rowOff>
    </xdr:from>
    <xdr:to>
      <xdr:col>69</xdr:col>
      <xdr:colOff>142875</xdr:colOff>
      <xdr:row>82</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9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40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156211</xdr:rowOff>
    </xdr:from>
    <xdr:to>
      <xdr:col>65</xdr:col>
      <xdr:colOff>53975</xdr:colOff>
      <xdr:row>82</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71138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109680</xdr:rowOff>
    </xdr:from>
    <xdr:to>
      <xdr:col>29</xdr:col>
      <xdr:colOff>127000</xdr:colOff>
      <xdr:row>15</xdr:row>
      <xdr:rowOff>130955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729055"/>
          <a:ext cx="647700" cy="2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130955</xdr:rowOff>
    </xdr:from>
    <xdr:to>
      <xdr:col>26</xdr:col>
      <xdr:colOff>50800</xdr:colOff>
      <xdr:row>15</xdr:row>
      <xdr:rowOff>149003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750330"/>
          <a:ext cx="698500" cy="18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93583</xdr:rowOff>
    </xdr:from>
    <xdr:to>
      <xdr:col>22</xdr:col>
      <xdr:colOff>114300</xdr:colOff>
      <xdr:row>15</xdr:row>
      <xdr:rowOff>149003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712958"/>
          <a:ext cx="698500" cy="5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93583</xdr:rowOff>
    </xdr:from>
    <xdr:to>
      <xdr:col>18</xdr:col>
      <xdr:colOff>177800</xdr:colOff>
      <xdr:row>16</xdr:row>
      <xdr:rowOff>23692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712958"/>
          <a:ext cx="698500" cy="10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58880</xdr:rowOff>
    </xdr:from>
    <xdr:to>
      <xdr:col>29</xdr:col>
      <xdr:colOff>177800</xdr:colOff>
      <xdr:row>15</xdr:row>
      <xdr:rowOff>160480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67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75407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52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80155</xdr:rowOff>
    </xdr:from>
    <xdr:to>
      <xdr:col>26</xdr:col>
      <xdr:colOff>101600</xdr:colOff>
      <xdr:row>16</xdr:row>
      <xdr:rowOff>10305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69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20482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46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98203</xdr:rowOff>
    </xdr:from>
    <xdr:to>
      <xdr:col>22</xdr:col>
      <xdr:colOff>165100</xdr:colOff>
      <xdr:row>16</xdr:row>
      <xdr:rowOff>28353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71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38530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48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42783</xdr:rowOff>
    </xdr:from>
    <xdr:to>
      <xdr:col>19</xdr:col>
      <xdr:colOff>38100</xdr:colOff>
      <xdr:row>15</xdr:row>
      <xdr:rowOff>144383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66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154560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144342</xdr:rowOff>
    </xdr:from>
    <xdr:to>
      <xdr:col>15</xdr:col>
      <xdr:colOff>101600</xdr:colOff>
      <xdr:row>16</xdr:row>
      <xdr:rowOff>74492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76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84669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53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306405</xdr:rowOff>
    </xdr:from>
    <xdr:to>
      <xdr:col>29</xdr:col>
      <xdr:colOff>127000</xdr:colOff>
      <xdr:row>35</xdr:row>
      <xdr:rowOff>337609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16755"/>
          <a:ext cx="6477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291182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01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335597</xdr:rowOff>
    </xdr:from>
    <xdr:to>
      <xdr:col>26</xdr:col>
      <xdr:colOff>50800</xdr:colOff>
      <xdr:row>35</xdr:row>
      <xdr:rowOff>337609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45947"/>
          <a:ext cx="698500" cy="2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309217</xdr:rowOff>
    </xdr:from>
    <xdr:to>
      <xdr:col>22</xdr:col>
      <xdr:colOff>114300</xdr:colOff>
      <xdr:row>35</xdr:row>
      <xdr:rowOff>335597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19567"/>
          <a:ext cx="698500" cy="2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309217</xdr:rowOff>
    </xdr:from>
    <xdr:to>
      <xdr:col>18</xdr:col>
      <xdr:colOff>177800</xdr:colOff>
      <xdr:row>36</xdr:row>
      <xdr:rowOff>42063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19567"/>
          <a:ext cx="698500" cy="7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255605</xdr:rowOff>
    </xdr:from>
    <xdr:to>
      <xdr:col>29</xdr:col>
      <xdr:colOff>177800</xdr:colOff>
      <xdr:row>36</xdr:row>
      <xdr:rowOff>14305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6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100682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1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286809</xdr:rowOff>
    </xdr:from>
    <xdr:to>
      <xdr:col>26</xdr:col>
      <xdr:colOff>101600</xdr:colOff>
      <xdr:row>36</xdr:row>
      <xdr:rowOff>45509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9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55686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66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284797</xdr:rowOff>
    </xdr:from>
    <xdr:to>
      <xdr:col>22</xdr:col>
      <xdr:colOff>165100</xdr:colOff>
      <xdr:row>36</xdr:row>
      <xdr:rowOff>43497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53674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6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258417</xdr:rowOff>
    </xdr:from>
    <xdr:to>
      <xdr:col>19</xdr:col>
      <xdr:colOff>38100</xdr:colOff>
      <xdr:row>36</xdr:row>
      <xdr:rowOff>17117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6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27294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334163</xdr:rowOff>
    </xdr:from>
    <xdr:to>
      <xdr:col>15</xdr:col>
      <xdr:colOff>101600</xdr:colOff>
      <xdr:row>36</xdr:row>
      <xdr:rowOff>92863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4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1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111208</xdr:rowOff>
    </xdr:from>
    <xdr:to>
      <xdr:col>24</xdr:col>
      <xdr:colOff>63500</xdr:colOff>
      <xdr:row>34</xdr:row>
      <xdr:rowOff>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769058"/>
          <a:ext cx="838200" cy="6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160236</xdr:rowOff>
    </xdr:from>
    <xdr:to>
      <xdr:col>19</xdr:col>
      <xdr:colOff>177800</xdr:colOff>
      <xdr:row>34</xdr:row>
      <xdr:rowOff>229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818086"/>
          <a:ext cx="8890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160236</xdr:rowOff>
    </xdr:from>
    <xdr:to>
      <xdr:col>15</xdr:col>
      <xdr:colOff>50800</xdr:colOff>
      <xdr:row>34</xdr:row>
      <xdr:rowOff>18041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818086"/>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18041</xdr:rowOff>
    </xdr:from>
    <xdr:to>
      <xdr:col>10</xdr:col>
      <xdr:colOff>114300</xdr:colOff>
      <xdr:row>35</xdr:row>
      <xdr:rowOff>21195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847341"/>
          <a:ext cx="889000" cy="1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60408</xdr:rowOff>
    </xdr:from>
    <xdr:to>
      <xdr:col>24</xdr:col>
      <xdr:colOff>114300</xdr:colOff>
      <xdr:row>33</xdr:row>
      <xdr:rowOff>162008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7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83285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56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120879</xdr:rowOff>
    </xdr:from>
    <xdr:to>
      <xdr:col>20</xdr:col>
      <xdr:colOff>38100</xdr:colOff>
      <xdr:row>34</xdr:row>
      <xdr:rowOff>51029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67556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5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109436</xdr:rowOff>
    </xdr:from>
    <xdr:to>
      <xdr:col>15</xdr:col>
      <xdr:colOff>101600</xdr:colOff>
      <xdr:row>34</xdr:row>
      <xdr:rowOff>39586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7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56113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54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138691</xdr:rowOff>
    </xdr:from>
    <xdr:to>
      <xdr:col>10</xdr:col>
      <xdr:colOff>165100</xdr:colOff>
      <xdr:row>34</xdr:row>
      <xdr:rowOff>68841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85368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141845</xdr:rowOff>
    </xdr:from>
    <xdr:to>
      <xdr:col>6</xdr:col>
      <xdr:colOff>38100</xdr:colOff>
      <xdr:row>35</xdr:row>
      <xdr:rowOff>71995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88522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7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129331</xdr:rowOff>
    </xdr:from>
    <xdr:to>
      <xdr:col>24</xdr:col>
      <xdr:colOff>63500</xdr:colOff>
      <xdr:row>56</xdr:row>
      <xdr:rowOff>152716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0531"/>
          <a:ext cx="838200" cy="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129331</xdr:rowOff>
    </xdr:from>
    <xdr:to>
      <xdr:col>19</xdr:col>
      <xdr:colOff>177800</xdr:colOff>
      <xdr:row>57</xdr:row>
      <xdr:rowOff>9516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0531"/>
          <a:ext cx="889000" cy="5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9516</xdr:rowOff>
    </xdr:from>
    <xdr:to>
      <xdr:col>15</xdr:col>
      <xdr:colOff>50800</xdr:colOff>
      <xdr:row>57</xdr:row>
      <xdr:rowOff>27626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2166"/>
          <a:ext cx="8890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141239</xdr:rowOff>
    </xdr:from>
    <xdr:to>
      <xdr:col>10</xdr:col>
      <xdr:colOff>114300</xdr:colOff>
      <xdr:row>57</xdr:row>
      <xdr:rowOff>27626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2439"/>
          <a:ext cx="889000" cy="5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101916</xdr:rowOff>
    </xdr:from>
    <xdr:to>
      <xdr:col>24</xdr:col>
      <xdr:colOff>114300</xdr:colOff>
      <xdr:row>57</xdr:row>
      <xdr:rowOff>32066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124793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78531</xdr:rowOff>
    </xdr:from>
    <xdr:to>
      <xdr:col>20</xdr:col>
      <xdr:colOff>38100</xdr:colOff>
      <xdr:row>57</xdr:row>
      <xdr:rowOff>8681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25208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130166</xdr:rowOff>
    </xdr:from>
    <xdr:to>
      <xdr:col>15</xdr:col>
      <xdr:colOff>101600</xdr:colOff>
      <xdr:row>57</xdr:row>
      <xdr:rowOff>60316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76843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148276</xdr:rowOff>
    </xdr:from>
    <xdr:to>
      <xdr:col>10</xdr:col>
      <xdr:colOff>165100</xdr:colOff>
      <xdr:row>57</xdr:row>
      <xdr:rowOff>78426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94953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2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90439</xdr:rowOff>
    </xdr:from>
    <xdr:to>
      <xdr:col>6</xdr:col>
      <xdr:colOff>38100</xdr:colOff>
      <xdr:row>57</xdr:row>
      <xdr:rowOff>20589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37116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6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165884</xdr:rowOff>
    </xdr:from>
    <xdr:to>
      <xdr:col>24</xdr:col>
      <xdr:colOff>63500</xdr:colOff>
      <xdr:row>78</xdr:row>
      <xdr:rowOff>4145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67534"/>
          <a:ext cx="8382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4145</xdr:rowOff>
    </xdr:from>
    <xdr:to>
      <xdr:col>19</xdr:col>
      <xdr:colOff>177800</xdr:colOff>
      <xdr:row>78</xdr:row>
      <xdr:rowOff>15534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7245"/>
          <a:ext cx="8890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15534</xdr:rowOff>
    </xdr:from>
    <xdr:to>
      <xdr:col>15</xdr:col>
      <xdr:colOff>50800</xdr:colOff>
      <xdr:row>78</xdr:row>
      <xdr:rowOff>57623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88634"/>
          <a:ext cx="889000" cy="4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57623</xdr:rowOff>
    </xdr:from>
    <xdr:to>
      <xdr:col>10</xdr:col>
      <xdr:colOff>114300</xdr:colOff>
      <xdr:row>78</xdr:row>
      <xdr:rowOff>65715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072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115084</xdr:rowOff>
    </xdr:from>
    <xdr:to>
      <xdr:col>24</xdr:col>
      <xdr:colOff>114300</xdr:colOff>
      <xdr:row>78</xdr:row>
      <xdr:rowOff>45234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137961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6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124795</xdr:rowOff>
    </xdr:from>
    <xdr:to>
      <xdr:col>20</xdr:col>
      <xdr:colOff>38100</xdr:colOff>
      <xdr:row>78</xdr:row>
      <xdr:rowOff>54945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71472</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1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136184</xdr:rowOff>
    </xdr:from>
    <xdr:to>
      <xdr:col>15</xdr:col>
      <xdr:colOff>101600</xdr:colOff>
      <xdr:row>78</xdr:row>
      <xdr:rowOff>66334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82861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1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6823</xdr:rowOff>
    </xdr:from>
    <xdr:to>
      <xdr:col>10</xdr:col>
      <xdr:colOff>165100</xdr:colOff>
      <xdr:row>78</xdr:row>
      <xdr:rowOff>108423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99550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14915</xdr:rowOff>
    </xdr:from>
    <xdr:to>
      <xdr:col>6</xdr:col>
      <xdr:colOff>38100</xdr:colOff>
      <xdr:row>78</xdr:row>
      <xdr:rowOff>116515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107642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8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12302</xdr:rowOff>
    </xdr:from>
    <xdr:to>
      <xdr:col>24</xdr:col>
      <xdr:colOff>63500</xdr:colOff>
      <xdr:row>95</xdr:row>
      <xdr:rowOff>128612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00052"/>
          <a:ext cx="838200" cy="11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46202</xdr:rowOff>
    </xdr:from>
    <xdr:to>
      <xdr:col>19</xdr:col>
      <xdr:colOff>177800</xdr:colOff>
      <xdr:row>95</xdr:row>
      <xdr:rowOff>128612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33952"/>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46202</xdr:rowOff>
    </xdr:from>
    <xdr:to>
      <xdr:col>15</xdr:col>
      <xdr:colOff>50800</xdr:colOff>
      <xdr:row>96</xdr:row>
      <xdr:rowOff>102491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33952"/>
          <a:ext cx="889000" cy="2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102491</xdr:rowOff>
    </xdr:from>
    <xdr:to>
      <xdr:col>10</xdr:col>
      <xdr:colOff>114300</xdr:colOff>
      <xdr:row>96</xdr:row>
      <xdr:rowOff>152639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61691"/>
          <a:ext cx="889000" cy="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132952</xdr:rowOff>
    </xdr:from>
    <xdr:to>
      <xdr:col>24</xdr:col>
      <xdr:colOff>114300</xdr:colOff>
      <xdr:row>95</xdr:row>
      <xdr:rowOff>63102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155829</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1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77812</xdr:rowOff>
    </xdr:from>
    <xdr:to>
      <xdr:col>20</xdr:col>
      <xdr:colOff>38100</xdr:colOff>
      <xdr:row>96</xdr:row>
      <xdr:rowOff>7962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170539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5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166852</xdr:rowOff>
    </xdr:from>
    <xdr:to>
      <xdr:col>15</xdr:col>
      <xdr:colOff>101600</xdr:colOff>
      <xdr:row>95</xdr:row>
      <xdr:rowOff>97002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3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51691</xdr:rowOff>
    </xdr:from>
    <xdr:to>
      <xdr:col>10</xdr:col>
      <xdr:colOff>165100</xdr:colOff>
      <xdr:row>96</xdr:row>
      <xdr:rowOff>153291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144418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101839</xdr:rowOff>
    </xdr:from>
    <xdr:to>
      <xdr:col>6</xdr:col>
      <xdr:colOff>38100</xdr:colOff>
      <xdr:row>97</xdr:row>
      <xdr:rowOff>31989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23116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105065</xdr:rowOff>
    </xdr:from>
    <xdr:to>
      <xdr:col>55</xdr:col>
      <xdr:colOff>0</xdr:colOff>
      <xdr:row>36</xdr:row>
      <xdr:rowOff>146888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277265"/>
          <a:ext cx="838200" cy="4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146888</xdr:rowOff>
    </xdr:from>
    <xdr:to>
      <xdr:col>50</xdr:col>
      <xdr:colOff>114300</xdr:colOff>
      <xdr:row>37</xdr:row>
      <xdr:rowOff>87941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19088"/>
          <a:ext cx="889000" cy="1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94410</xdr:rowOff>
    </xdr:from>
    <xdr:to>
      <xdr:col>45</xdr:col>
      <xdr:colOff>177800</xdr:colOff>
      <xdr:row>37</xdr:row>
      <xdr:rowOff>87941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66610"/>
          <a:ext cx="889000" cy="16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94410</xdr:rowOff>
    </xdr:from>
    <xdr:to>
      <xdr:col>41</xdr:col>
      <xdr:colOff>50800</xdr:colOff>
      <xdr:row>37</xdr:row>
      <xdr:rowOff>79222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66610"/>
          <a:ext cx="889000" cy="15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54265</xdr:rowOff>
    </xdr:from>
    <xdr:to>
      <xdr:col>55</xdr:col>
      <xdr:colOff>50800</xdr:colOff>
      <xdr:row>36</xdr:row>
      <xdr:rowOff>155865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77142</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07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96088</xdr:rowOff>
    </xdr:from>
    <xdr:to>
      <xdr:col>50</xdr:col>
      <xdr:colOff>165100</xdr:colOff>
      <xdr:row>37</xdr:row>
      <xdr:rowOff>26238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42765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4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37141</xdr:rowOff>
    </xdr:from>
    <xdr:to>
      <xdr:col>46</xdr:col>
      <xdr:colOff>38100</xdr:colOff>
      <xdr:row>37</xdr:row>
      <xdr:rowOff>138741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155268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43610</xdr:rowOff>
    </xdr:from>
    <xdr:to>
      <xdr:col>41</xdr:col>
      <xdr:colOff>101600</xdr:colOff>
      <xdr:row>36</xdr:row>
      <xdr:rowOff>145210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161737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9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28422</xdr:rowOff>
    </xdr:from>
    <xdr:to>
      <xdr:col>36</xdr:col>
      <xdr:colOff>165100</xdr:colOff>
      <xdr:row>37</xdr:row>
      <xdr:rowOff>130022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146549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4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53550</xdr:rowOff>
    </xdr:from>
    <xdr:to>
      <xdr:col>55</xdr:col>
      <xdr:colOff>0</xdr:colOff>
      <xdr:row>58</xdr:row>
      <xdr:rowOff>85616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97650"/>
          <a:ext cx="8382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53550</xdr:rowOff>
    </xdr:from>
    <xdr:to>
      <xdr:col>50</xdr:col>
      <xdr:colOff>114300</xdr:colOff>
      <xdr:row>58</xdr:row>
      <xdr:rowOff>71045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997650"/>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13160</xdr:rowOff>
    </xdr:from>
    <xdr:to>
      <xdr:col>45</xdr:col>
      <xdr:colOff>177800</xdr:colOff>
      <xdr:row>58</xdr:row>
      <xdr:rowOff>71045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7260"/>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13160</xdr:rowOff>
    </xdr:from>
    <xdr:to>
      <xdr:col>41</xdr:col>
      <xdr:colOff>50800</xdr:colOff>
      <xdr:row>58</xdr:row>
      <xdr:rowOff>80566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57260"/>
          <a:ext cx="889000" cy="6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34816</xdr:rowOff>
    </xdr:from>
    <xdr:to>
      <xdr:col>55</xdr:col>
      <xdr:colOff>50800</xdr:colOff>
      <xdr:row>58</xdr:row>
      <xdr:rowOff>136416</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2750</xdr:rowOff>
    </xdr:from>
    <xdr:to>
      <xdr:col>50</xdr:col>
      <xdr:colOff>165100</xdr:colOff>
      <xdr:row>58</xdr:row>
      <xdr:rowOff>104350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120877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20245</xdr:rowOff>
    </xdr:from>
    <xdr:to>
      <xdr:col>46</xdr:col>
      <xdr:colOff>38100</xdr:colOff>
      <xdr:row>58</xdr:row>
      <xdr:rowOff>121845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112972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5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133810</xdr:rowOff>
    </xdr:from>
    <xdr:to>
      <xdr:col>41</xdr:col>
      <xdr:colOff>101600</xdr:colOff>
      <xdr:row>58</xdr:row>
      <xdr:rowOff>63960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80487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8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29766</xdr:rowOff>
    </xdr:from>
    <xdr:to>
      <xdr:col>36</xdr:col>
      <xdr:colOff>165100</xdr:colOff>
      <xdr:row>58</xdr:row>
      <xdr:rowOff>131366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122493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107668</xdr:rowOff>
    </xdr:from>
    <xdr:to>
      <xdr:col>55</xdr:col>
      <xdr:colOff>0</xdr:colOff>
      <xdr:row>78</xdr:row>
      <xdr:rowOff>99431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09318"/>
          <a:ext cx="838200" cy="16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107668</xdr:rowOff>
    </xdr:from>
    <xdr:to>
      <xdr:col>50</xdr:col>
      <xdr:colOff>114300</xdr:colOff>
      <xdr:row>78</xdr:row>
      <xdr:rowOff>96273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09318"/>
          <a:ext cx="889000" cy="16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1056</xdr:rowOff>
    </xdr:from>
    <xdr:to>
      <xdr:col>45</xdr:col>
      <xdr:colOff>177800</xdr:colOff>
      <xdr:row>78</xdr:row>
      <xdr:rowOff>96273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74156"/>
          <a:ext cx="889000" cy="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xdr:rowOff>
    </xdr:from>
    <xdr:to>
      <xdr:col>41</xdr:col>
      <xdr:colOff>50800</xdr:colOff>
      <xdr:row>78</xdr:row>
      <xdr:rowOff>74605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74156"/>
          <a:ext cx="889000" cy="7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48631</xdr:rowOff>
    </xdr:from>
    <xdr:to>
      <xdr:col>55</xdr:col>
      <xdr:colOff>50800</xdr:colOff>
      <xdr:row>78</xdr:row>
      <xdr:rowOff>150231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135008</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56868</xdr:rowOff>
    </xdr:from>
    <xdr:to>
      <xdr:col>50</xdr:col>
      <xdr:colOff>165100</xdr:colOff>
      <xdr:row>77</xdr:row>
      <xdr:rowOff>158468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3545</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03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45473</xdr:rowOff>
    </xdr:from>
    <xdr:to>
      <xdr:col>46</xdr:col>
      <xdr:colOff>38100</xdr:colOff>
      <xdr:row>78</xdr:row>
      <xdr:rowOff>147073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138200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121706</xdr:rowOff>
    </xdr:from>
    <xdr:to>
      <xdr:col>41</xdr:col>
      <xdr:colOff>101600</xdr:colOff>
      <xdr:row>78</xdr:row>
      <xdr:rowOff>51856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68383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9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23805</xdr:rowOff>
    </xdr:from>
    <xdr:to>
      <xdr:col>36</xdr:col>
      <xdr:colOff>165100</xdr:colOff>
      <xdr:row>78</xdr:row>
      <xdr:rowOff>125405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116532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8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105742</xdr:rowOff>
    </xdr:from>
    <xdr:to>
      <xdr:col>55</xdr:col>
      <xdr:colOff>0</xdr:colOff>
      <xdr:row>98</xdr:row>
      <xdr:rowOff>114340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7842"/>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105966</xdr:rowOff>
    </xdr:from>
    <xdr:to>
      <xdr:col>50</xdr:col>
      <xdr:colOff>114300</xdr:colOff>
      <xdr:row>98</xdr:row>
      <xdr:rowOff>114340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08066"/>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64309</xdr:rowOff>
    </xdr:from>
    <xdr:to>
      <xdr:col>45</xdr:col>
      <xdr:colOff>177800</xdr:colOff>
      <xdr:row>98</xdr:row>
      <xdr:rowOff>105966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66409"/>
          <a:ext cx="8890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64309</xdr:rowOff>
    </xdr:from>
    <xdr:to>
      <xdr:col>41</xdr:col>
      <xdr:colOff>50800</xdr:colOff>
      <xdr:row>98</xdr:row>
      <xdr:rowOff>107513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66409"/>
          <a:ext cx="889000" cy="4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54942</xdr:rowOff>
    </xdr:from>
    <xdr:to>
      <xdr:col>55</xdr:col>
      <xdr:colOff>50800</xdr:colOff>
      <xdr:row>98</xdr:row>
      <xdr:rowOff>156542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63540</xdr:rowOff>
    </xdr:from>
    <xdr:to>
      <xdr:col>50</xdr:col>
      <xdr:colOff>165100</xdr:colOff>
      <xdr:row>98</xdr:row>
      <xdr:rowOff>165140</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156267</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95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55166</xdr:rowOff>
    </xdr:from>
    <xdr:to>
      <xdr:col>46</xdr:col>
      <xdr:colOff>38100</xdr:colOff>
      <xdr:row>98</xdr:row>
      <xdr:rowOff>156766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147893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4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13509</xdr:rowOff>
    </xdr:from>
    <xdr:to>
      <xdr:col>41</xdr:col>
      <xdr:colOff>101600</xdr:colOff>
      <xdr:row>98</xdr:row>
      <xdr:rowOff>115109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131636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56713</xdr:rowOff>
    </xdr:from>
    <xdr:to>
      <xdr:col>36</xdr:col>
      <xdr:colOff>165100</xdr:colOff>
      <xdr:row>98</xdr:row>
      <xdr:rowOff>158313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149440</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95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145018</xdr:rowOff>
    </xdr:from>
    <xdr:to>
      <xdr:col>85</xdr:col>
      <xdr:colOff>127000</xdr:colOff>
      <xdr:row>76</xdr:row>
      <xdr:rowOff>169725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175218"/>
          <a:ext cx="8382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169725</xdr:rowOff>
    </xdr:from>
    <xdr:to>
      <xdr:col>81</xdr:col>
      <xdr:colOff>50800</xdr:colOff>
      <xdr:row>77</xdr:row>
      <xdr:rowOff>9061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199925"/>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9061</xdr:rowOff>
    </xdr:from>
    <xdr:to>
      <xdr:col>76</xdr:col>
      <xdr:colOff>114300</xdr:colOff>
      <xdr:row>77</xdr:row>
      <xdr:rowOff>36940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10711"/>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36940</xdr:rowOff>
    </xdr:from>
    <xdr:to>
      <xdr:col>71</xdr:col>
      <xdr:colOff>177800</xdr:colOff>
      <xdr:row>77</xdr:row>
      <xdr:rowOff>72744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38590"/>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94218</xdr:rowOff>
    </xdr:from>
    <xdr:to>
      <xdr:col>85</xdr:col>
      <xdr:colOff>177800</xdr:colOff>
      <xdr:row>77</xdr:row>
      <xdr:rowOff>24368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117095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9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118925</xdr:rowOff>
    </xdr:from>
    <xdr:to>
      <xdr:col>81</xdr:col>
      <xdr:colOff>101600</xdr:colOff>
      <xdr:row>77</xdr:row>
      <xdr:rowOff>49075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1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65602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129711</xdr:rowOff>
    </xdr:from>
    <xdr:to>
      <xdr:col>76</xdr:col>
      <xdr:colOff>165100</xdr:colOff>
      <xdr:row>77</xdr:row>
      <xdr:rowOff>59861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76388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3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157590</xdr:rowOff>
    </xdr:from>
    <xdr:to>
      <xdr:col>72</xdr:col>
      <xdr:colOff>38100</xdr:colOff>
      <xdr:row>77</xdr:row>
      <xdr:rowOff>87740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104267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21944</xdr:rowOff>
    </xdr:from>
    <xdr:to>
      <xdr:col>67</xdr:col>
      <xdr:colOff>101600</xdr:colOff>
      <xdr:row>77</xdr:row>
      <xdr:rowOff>123544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114671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135744</xdr:rowOff>
    </xdr:from>
    <xdr:to>
      <xdr:col>85</xdr:col>
      <xdr:colOff>127000</xdr:colOff>
      <xdr:row>97</xdr:row>
      <xdr:rowOff>4854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423494"/>
          <a:ext cx="838200" cy="2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135744</xdr:rowOff>
    </xdr:from>
    <xdr:to>
      <xdr:col>81</xdr:col>
      <xdr:colOff>50800</xdr:colOff>
      <xdr:row>97</xdr:row>
      <xdr:rowOff>145111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423494"/>
          <a:ext cx="889000" cy="3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145111</xdr:rowOff>
    </xdr:from>
    <xdr:to>
      <xdr:col>76</xdr:col>
      <xdr:colOff>114300</xdr:colOff>
      <xdr:row>99</xdr:row>
      <xdr:rowOff>13835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75761"/>
          <a:ext cx="889000" cy="2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13835</xdr:rowOff>
    </xdr:from>
    <xdr:to>
      <xdr:col>71</xdr:col>
      <xdr:colOff>177800</xdr:colOff>
      <xdr:row>99</xdr:row>
      <xdr:rowOff>24118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87385"/>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125504</xdr:rowOff>
    </xdr:from>
    <xdr:to>
      <xdr:col>85</xdr:col>
      <xdr:colOff>177800</xdr:colOff>
      <xdr:row>97</xdr:row>
      <xdr:rowOff>55654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5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148381</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4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84944</xdr:rowOff>
    </xdr:from>
    <xdr:to>
      <xdr:col>81</xdr:col>
      <xdr:colOff>101600</xdr:colOff>
      <xdr:row>96</xdr:row>
      <xdr:rowOff>15094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3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31621</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1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94311</xdr:rowOff>
    </xdr:from>
    <xdr:to>
      <xdr:col>76</xdr:col>
      <xdr:colOff>165100</xdr:colOff>
      <xdr:row>98</xdr:row>
      <xdr:rowOff>24461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15588</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1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134485</xdr:rowOff>
    </xdr:from>
    <xdr:to>
      <xdr:col>72</xdr:col>
      <xdr:colOff>38100</xdr:colOff>
      <xdr:row>99</xdr:row>
      <xdr:rowOff>64635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55762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144768</xdr:rowOff>
    </xdr:from>
    <xdr:to>
      <xdr:col>67</xdr:col>
      <xdr:colOff>101600</xdr:colOff>
      <xdr:row>99</xdr:row>
      <xdr:rowOff>74918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66045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97986</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84536"/>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47186</xdr:rowOff>
    </xdr:from>
    <xdr:to>
      <xdr:col>116</xdr:col>
      <xdr:colOff>114300</xdr:colOff>
      <xdr:row>39</xdr:row>
      <xdr:rowOff>148786</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313932"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136637</xdr:rowOff>
    </xdr:from>
    <xdr:to>
      <xdr:col>116</xdr:col>
      <xdr:colOff>63500</xdr:colOff>
      <xdr:row>58</xdr:row>
      <xdr:rowOff>139440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0737"/>
          <a:ext cx="8382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136637</xdr:rowOff>
    </xdr:from>
    <xdr:to>
      <xdr:col>111</xdr:col>
      <xdr:colOff>177800</xdr:colOff>
      <xdr:row>58</xdr:row>
      <xdr:rowOff>136778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0737"/>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136778</xdr:rowOff>
    </xdr:from>
    <xdr:to>
      <xdr:col>107</xdr:col>
      <xdr:colOff>50800</xdr:colOff>
      <xdr:row>58</xdr:row>
      <xdr:rowOff>136824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8087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136824</xdr:rowOff>
    </xdr:from>
    <xdr:to>
      <xdr:col>102</xdr:col>
      <xdr:colOff>114300</xdr:colOff>
      <xdr:row>58</xdr:row>
      <xdr:rowOff>136966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0924"/>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88640</xdr:rowOff>
    </xdr:from>
    <xdr:to>
      <xdr:col>116</xdr:col>
      <xdr:colOff>114300</xdr:colOff>
      <xdr:row>59</xdr:row>
      <xdr:rowOff>18790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41359</xdr:rowOff>
    </xdr:from>
    <xdr:ext cx="313932"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85837</xdr:rowOff>
    </xdr:from>
    <xdr:to>
      <xdr:col>112</xdr:col>
      <xdr:colOff>38100</xdr:colOff>
      <xdr:row>59</xdr:row>
      <xdr:rowOff>15987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7114</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85978</xdr:rowOff>
    </xdr:from>
    <xdr:to>
      <xdr:col>107</xdr:col>
      <xdr:colOff>101600</xdr:colOff>
      <xdr:row>59</xdr:row>
      <xdr:rowOff>16128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7255</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86024</xdr:rowOff>
    </xdr:from>
    <xdr:to>
      <xdr:col>102</xdr:col>
      <xdr:colOff>165100</xdr:colOff>
      <xdr:row>59</xdr:row>
      <xdr:rowOff>16174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7301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86166</xdr:rowOff>
    </xdr:from>
    <xdr:to>
      <xdr:col>98</xdr:col>
      <xdr:colOff>38100</xdr:colOff>
      <xdr:row>59</xdr:row>
      <xdr:rowOff>16316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7443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2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136758</xdr:rowOff>
    </xdr:from>
    <xdr:to>
      <xdr:col>116</xdr:col>
      <xdr:colOff>63500</xdr:colOff>
      <xdr:row>74</xdr:row>
      <xdr:rowOff>161828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824058"/>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136758</xdr:rowOff>
    </xdr:from>
    <xdr:to>
      <xdr:col>111</xdr:col>
      <xdr:colOff>177800</xdr:colOff>
      <xdr:row>75</xdr:row>
      <xdr:rowOff>23855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824058"/>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23855</xdr:rowOff>
    </xdr:from>
    <xdr:to>
      <xdr:col>107</xdr:col>
      <xdr:colOff>50800</xdr:colOff>
      <xdr:row>75</xdr:row>
      <xdr:rowOff>110468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882605"/>
          <a:ext cx="889000" cy="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110468</xdr:rowOff>
    </xdr:from>
    <xdr:to>
      <xdr:col>102</xdr:col>
      <xdr:colOff>114300</xdr:colOff>
      <xdr:row>75</xdr:row>
      <xdr:rowOff>142263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69218"/>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111028</xdr:rowOff>
    </xdr:from>
    <xdr:to>
      <xdr:col>116</xdr:col>
      <xdr:colOff>114300</xdr:colOff>
      <xdr:row>75</xdr:row>
      <xdr:rowOff>41178</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133905</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64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85958</xdr:rowOff>
    </xdr:from>
    <xdr:to>
      <xdr:col>112</xdr:col>
      <xdr:colOff>38100</xdr:colOff>
      <xdr:row>75</xdr:row>
      <xdr:rowOff>16108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7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32635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5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144505</xdr:rowOff>
    </xdr:from>
    <xdr:to>
      <xdr:col>107</xdr:col>
      <xdr:colOff>101600</xdr:colOff>
      <xdr:row>75</xdr:row>
      <xdr:rowOff>74655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8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91182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6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59668</xdr:rowOff>
    </xdr:from>
    <xdr:to>
      <xdr:col>102</xdr:col>
      <xdr:colOff>165100</xdr:colOff>
      <xdr:row>75</xdr:row>
      <xdr:rowOff>161268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6345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6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91463</xdr:rowOff>
    </xdr:from>
    <xdr:to>
      <xdr:col>98</xdr:col>
      <xdr:colOff>38100</xdr:colOff>
      <xdr:row>76</xdr:row>
      <xdr:rowOff>21614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38140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2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2,536,888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243,197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円の減額。歳出総額は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百万円で、昨年度と比べて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百万円減額。減額した要因としては、昨年度に県道拡幅に伴う村営住宅の建て替え、地域デジタル推進基金設立に伴う積み立てを実施したため。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・人件費増加の理由は、職員数の増加及び退職者が４名発生したことによる退職手当組合負担金の増加。・物件費減少の理由は、前年度に電子計算機関連のシステム改修を実施したため。　・補助費増加の理由は、南和広域環境衛生組合の設備更新に係る負担金の増加や地域振興券事業を実施したため。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・普通建設事業費（うち新規整備）の減少の理由は、上述の県道拡幅に伴う村営住宅の建て替え工事が終了したため。　・扶助費の増加の理由は、電力・ガス・食料品等価格高騰重点支援分給付金を給付したため。</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減少の理由は、前年度に物価高騰対策として実施した水道料金減免に対する繰出しを行っていたため。・積立金減少の理由は、前年度に地域デジタル推進基金や県道拡幅に伴う補償金を村営住宅基金に積み立てしていた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人件費は類似団体と比較しても極めて高く、定員管理を見直す必要がある。定年退職者に対する職員非補充などにより人件費の抑制に努める。　今後も人口減少は避けられないことから、村の規模に見合った行政運営に務める。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
605
47.70
1,652,839
1,552,569
98,271
881,833
1,465,212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108141</xdr:rowOff>
    </xdr:from>
    <xdr:to>
      <xdr:col>24</xdr:col>
      <xdr:colOff>63500</xdr:colOff>
      <xdr:row>35</xdr:row>
      <xdr:rowOff>109652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08891"/>
          <a:ext cx="8382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109652</xdr:rowOff>
    </xdr:from>
    <xdr:to>
      <xdr:col>19</xdr:col>
      <xdr:colOff>177800</xdr:colOff>
      <xdr:row>35</xdr:row>
      <xdr:rowOff>128511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10402"/>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128511</xdr:rowOff>
    </xdr:from>
    <xdr:to>
      <xdr:col>15</xdr:col>
      <xdr:colOff>50800</xdr:colOff>
      <xdr:row>35</xdr:row>
      <xdr:rowOff>131407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29261"/>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116764</xdr:rowOff>
    </xdr:from>
    <xdr:to>
      <xdr:col>10</xdr:col>
      <xdr:colOff>114300</xdr:colOff>
      <xdr:row>35</xdr:row>
      <xdr:rowOff>131407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17514"/>
          <a:ext cx="889000" cy="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57341</xdr:rowOff>
    </xdr:from>
    <xdr:to>
      <xdr:col>24</xdr:col>
      <xdr:colOff>114300</xdr:colOff>
      <xdr:row>35</xdr:row>
      <xdr:rowOff>158941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80218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58852</xdr:rowOff>
    </xdr:from>
    <xdr:to>
      <xdr:col>20</xdr:col>
      <xdr:colOff>38100</xdr:colOff>
      <xdr:row>35</xdr:row>
      <xdr:rowOff>160452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77711</xdr:rowOff>
    </xdr:from>
    <xdr:to>
      <xdr:col>15</xdr:col>
      <xdr:colOff>101600</xdr:colOff>
      <xdr:row>36</xdr:row>
      <xdr:rowOff>7861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24388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80607</xdr:rowOff>
    </xdr:from>
    <xdr:to>
      <xdr:col>10</xdr:col>
      <xdr:colOff>165100</xdr:colOff>
      <xdr:row>36</xdr:row>
      <xdr:rowOff>10757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27284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65964</xdr:rowOff>
    </xdr:from>
    <xdr:to>
      <xdr:col>6</xdr:col>
      <xdr:colOff>38100</xdr:colOff>
      <xdr:row>35</xdr:row>
      <xdr:rowOff>167564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12641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4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142811</xdr:rowOff>
    </xdr:from>
    <xdr:to>
      <xdr:col>24</xdr:col>
      <xdr:colOff>63500</xdr:colOff>
      <xdr:row>57</xdr:row>
      <xdr:rowOff>167281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15461"/>
          <a:ext cx="8382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142811</xdr:rowOff>
    </xdr:from>
    <xdr:to>
      <xdr:col>19</xdr:col>
      <xdr:colOff>177800</xdr:colOff>
      <xdr:row>58</xdr:row>
      <xdr:rowOff>12767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5461"/>
          <a:ext cx="889000" cy="4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12767</xdr:rowOff>
    </xdr:from>
    <xdr:to>
      <xdr:col>15</xdr:col>
      <xdr:colOff>50800</xdr:colOff>
      <xdr:row>58</xdr:row>
      <xdr:rowOff>27861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6867"/>
          <a:ext cx="889000" cy="1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27861</xdr:rowOff>
    </xdr:from>
    <xdr:to>
      <xdr:col>10</xdr:col>
      <xdr:colOff>114300</xdr:colOff>
      <xdr:row>58</xdr:row>
      <xdr:rowOff>44223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71961"/>
          <a:ext cx="889000" cy="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116481</xdr:rowOff>
    </xdr:from>
    <xdr:to>
      <xdr:col>24</xdr:col>
      <xdr:colOff>114300</xdr:colOff>
      <xdr:row>58</xdr:row>
      <xdr:rowOff>46631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75858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92011</xdr:rowOff>
    </xdr:from>
    <xdr:to>
      <xdr:col>20</xdr:col>
      <xdr:colOff>38100</xdr:colOff>
      <xdr:row>58</xdr:row>
      <xdr:rowOff>22161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38688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133417</xdr:rowOff>
    </xdr:from>
    <xdr:to>
      <xdr:col>15</xdr:col>
      <xdr:colOff>101600</xdr:colOff>
      <xdr:row>58</xdr:row>
      <xdr:rowOff>63567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80094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148511</xdr:rowOff>
    </xdr:from>
    <xdr:to>
      <xdr:col>10</xdr:col>
      <xdr:colOff>165100</xdr:colOff>
      <xdr:row>58</xdr:row>
      <xdr:rowOff>78661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95188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9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164873</xdr:rowOff>
    </xdr:from>
    <xdr:to>
      <xdr:col>6</xdr:col>
      <xdr:colOff>38100</xdr:colOff>
      <xdr:row>58</xdr:row>
      <xdr:rowOff>95023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111550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1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161786</xdr:rowOff>
    </xdr:from>
    <xdr:to>
      <xdr:col>24</xdr:col>
      <xdr:colOff>63500</xdr:colOff>
      <xdr:row>74</xdr:row>
      <xdr:rowOff>16690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677636"/>
          <a:ext cx="8382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161786</xdr:rowOff>
    </xdr:from>
    <xdr:to>
      <xdr:col>19</xdr:col>
      <xdr:colOff>177800</xdr:colOff>
      <xdr:row>74</xdr:row>
      <xdr:rowOff>75545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77636"/>
          <a:ext cx="889000" cy="8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75545</xdr:rowOff>
    </xdr:from>
    <xdr:to>
      <xdr:col>15</xdr:col>
      <xdr:colOff>50800</xdr:colOff>
      <xdr:row>74</xdr:row>
      <xdr:rowOff>94317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62845"/>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94317</xdr:rowOff>
    </xdr:from>
    <xdr:to>
      <xdr:col>10</xdr:col>
      <xdr:colOff>114300</xdr:colOff>
      <xdr:row>75</xdr:row>
      <xdr:rowOff>107555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81617"/>
          <a:ext cx="889000" cy="18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137340</xdr:rowOff>
    </xdr:from>
    <xdr:to>
      <xdr:col>24</xdr:col>
      <xdr:colOff>114300</xdr:colOff>
      <xdr:row>74</xdr:row>
      <xdr:rowOff>67490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160217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110986</xdr:rowOff>
    </xdr:from>
    <xdr:to>
      <xdr:col>20</xdr:col>
      <xdr:colOff>38100</xdr:colOff>
      <xdr:row>74</xdr:row>
      <xdr:rowOff>41136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57663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24745</xdr:rowOff>
    </xdr:from>
    <xdr:to>
      <xdr:col>15</xdr:col>
      <xdr:colOff>101600</xdr:colOff>
      <xdr:row>74</xdr:row>
      <xdr:rowOff>126345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142872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8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43517</xdr:rowOff>
    </xdr:from>
    <xdr:to>
      <xdr:col>10</xdr:col>
      <xdr:colOff>165100</xdr:colOff>
      <xdr:row>74</xdr:row>
      <xdr:rowOff>145117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161644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56755</xdr:rowOff>
    </xdr:from>
    <xdr:to>
      <xdr:col>6</xdr:col>
      <xdr:colOff>38100</xdr:colOff>
      <xdr:row>75</xdr:row>
      <xdr:rowOff>158356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15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46132</xdr:rowOff>
    </xdr:from>
    <xdr:to>
      <xdr:col>24</xdr:col>
      <xdr:colOff>63500</xdr:colOff>
      <xdr:row>94</xdr:row>
      <xdr:rowOff>94193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162432"/>
          <a:ext cx="8382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46132</xdr:rowOff>
    </xdr:from>
    <xdr:to>
      <xdr:col>19</xdr:col>
      <xdr:colOff>177800</xdr:colOff>
      <xdr:row>95</xdr:row>
      <xdr:rowOff>59916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162432"/>
          <a:ext cx="889000" cy="18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59916</xdr:rowOff>
    </xdr:from>
    <xdr:to>
      <xdr:col>15</xdr:col>
      <xdr:colOff>50800</xdr:colOff>
      <xdr:row>95</xdr:row>
      <xdr:rowOff>74569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47666"/>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74569</xdr:rowOff>
    </xdr:from>
    <xdr:to>
      <xdr:col>10</xdr:col>
      <xdr:colOff>114300</xdr:colOff>
      <xdr:row>96</xdr:row>
      <xdr:rowOff>31490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62319"/>
          <a:ext cx="889000" cy="1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43393</xdr:rowOff>
    </xdr:from>
    <xdr:to>
      <xdr:col>24</xdr:col>
      <xdr:colOff>114300</xdr:colOff>
      <xdr:row>94</xdr:row>
      <xdr:rowOff>144993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66270</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01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166782</xdr:rowOff>
    </xdr:from>
    <xdr:to>
      <xdr:col>20</xdr:col>
      <xdr:colOff>38100</xdr:colOff>
      <xdr:row>94</xdr:row>
      <xdr:rowOff>96932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113459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8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9116</xdr:rowOff>
    </xdr:from>
    <xdr:to>
      <xdr:col>15</xdr:col>
      <xdr:colOff>101600</xdr:colOff>
      <xdr:row>95</xdr:row>
      <xdr:rowOff>110716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127243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7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23769</xdr:rowOff>
    </xdr:from>
    <xdr:to>
      <xdr:col>10</xdr:col>
      <xdr:colOff>165100</xdr:colOff>
      <xdr:row>95</xdr:row>
      <xdr:rowOff>125369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141896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0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152140</xdr:rowOff>
    </xdr:from>
    <xdr:to>
      <xdr:col>6</xdr:col>
      <xdr:colOff>38100</xdr:colOff>
      <xdr:row>96</xdr:row>
      <xdr:rowOff>82290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98817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2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153930</xdr:rowOff>
    </xdr:from>
    <xdr:to>
      <xdr:col>55</xdr:col>
      <xdr:colOff>0</xdr:colOff>
      <xdr:row>38</xdr:row>
      <xdr:rowOff>157626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69030"/>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157626</xdr:rowOff>
    </xdr:from>
    <xdr:to>
      <xdr:col>50</xdr:col>
      <xdr:colOff>114300</xdr:colOff>
      <xdr:row>38</xdr:row>
      <xdr:rowOff>158026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7272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158026</xdr:rowOff>
    </xdr:from>
    <xdr:to>
      <xdr:col>45</xdr:col>
      <xdr:colOff>177800</xdr:colOff>
      <xdr:row>38</xdr:row>
      <xdr:rowOff>160141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7312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160141</xdr:rowOff>
    </xdr:from>
    <xdr:to>
      <xdr:col>41</xdr:col>
      <xdr:colOff>50800</xdr:colOff>
      <xdr:row>38</xdr:row>
      <xdr:rowOff>165570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7524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103130</xdr:rowOff>
    </xdr:from>
    <xdr:to>
      <xdr:col>55</xdr:col>
      <xdr:colOff>50800</xdr:colOff>
      <xdr:row>39</xdr:row>
      <xdr:rowOff>33280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62508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106826</xdr:rowOff>
    </xdr:from>
    <xdr:to>
      <xdr:col>50</xdr:col>
      <xdr:colOff>165100</xdr:colOff>
      <xdr:row>39</xdr:row>
      <xdr:rowOff>36976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53503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39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107226</xdr:rowOff>
    </xdr:from>
    <xdr:to>
      <xdr:col>46</xdr:col>
      <xdr:colOff>38100</xdr:colOff>
      <xdr:row>39</xdr:row>
      <xdr:rowOff>37376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53903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109341</xdr:rowOff>
    </xdr:from>
    <xdr:to>
      <xdr:col>41</xdr:col>
      <xdr:colOff>101600</xdr:colOff>
      <xdr:row>39</xdr:row>
      <xdr:rowOff>39491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30618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7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114770</xdr:rowOff>
    </xdr:from>
    <xdr:to>
      <xdr:col>36</xdr:col>
      <xdr:colOff>165100</xdr:colOff>
      <xdr:row>39</xdr:row>
      <xdr:rowOff>44920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36047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155578</xdr:rowOff>
    </xdr:from>
    <xdr:to>
      <xdr:col>55</xdr:col>
      <xdr:colOff>0</xdr:colOff>
      <xdr:row>57</xdr:row>
      <xdr:rowOff>169607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8228"/>
          <a:ext cx="8382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147715</xdr:rowOff>
    </xdr:from>
    <xdr:to>
      <xdr:col>50</xdr:col>
      <xdr:colOff>114300</xdr:colOff>
      <xdr:row>57</xdr:row>
      <xdr:rowOff>155578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0365"/>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147603</xdr:rowOff>
    </xdr:from>
    <xdr:to>
      <xdr:col>45</xdr:col>
      <xdr:colOff>177800</xdr:colOff>
      <xdr:row>57</xdr:row>
      <xdr:rowOff>147715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20253"/>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147603</xdr:rowOff>
    </xdr:from>
    <xdr:to>
      <xdr:col>41</xdr:col>
      <xdr:colOff>50800</xdr:colOff>
      <xdr:row>58</xdr:row>
      <xdr:rowOff>43004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0253"/>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118807</xdr:rowOff>
    </xdr:from>
    <xdr:to>
      <xdr:col>55</xdr:col>
      <xdr:colOff>50800</xdr:colOff>
      <xdr:row>58</xdr:row>
      <xdr:rowOff>48957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141684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104778</xdr:rowOff>
    </xdr:from>
    <xdr:to>
      <xdr:col>50</xdr:col>
      <xdr:colOff>165100</xdr:colOff>
      <xdr:row>58</xdr:row>
      <xdr:rowOff>34928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51455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96915</xdr:rowOff>
    </xdr:from>
    <xdr:to>
      <xdr:col>46</xdr:col>
      <xdr:colOff>38100</xdr:colOff>
      <xdr:row>58</xdr:row>
      <xdr:rowOff>27065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43592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96803</xdr:rowOff>
    </xdr:from>
    <xdr:to>
      <xdr:col>41</xdr:col>
      <xdr:colOff>101600</xdr:colOff>
      <xdr:row>58</xdr:row>
      <xdr:rowOff>26953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6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43480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4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163654</xdr:rowOff>
    </xdr:from>
    <xdr:to>
      <xdr:col>36</xdr:col>
      <xdr:colOff>165100</xdr:colOff>
      <xdr:row>58</xdr:row>
      <xdr:rowOff>93804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110331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1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66977</xdr:rowOff>
    </xdr:from>
    <xdr:to>
      <xdr:col>55</xdr:col>
      <xdr:colOff>0</xdr:colOff>
      <xdr:row>78</xdr:row>
      <xdr:rowOff>68709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40077"/>
          <a:ext cx="8382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34992</xdr:rowOff>
    </xdr:from>
    <xdr:to>
      <xdr:col>50</xdr:col>
      <xdr:colOff>114300</xdr:colOff>
      <xdr:row>78</xdr:row>
      <xdr:rowOff>66977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08092"/>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34992</xdr:rowOff>
    </xdr:from>
    <xdr:to>
      <xdr:col>45</xdr:col>
      <xdr:colOff>177800</xdr:colOff>
      <xdr:row>78</xdr:row>
      <xdr:rowOff>72799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08092"/>
          <a:ext cx="889000" cy="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48042</xdr:rowOff>
    </xdr:from>
    <xdr:to>
      <xdr:col>41</xdr:col>
      <xdr:colOff>50800</xdr:colOff>
      <xdr:row>78</xdr:row>
      <xdr:rowOff>72799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21142"/>
          <a:ext cx="889000" cy="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17909</xdr:rowOff>
    </xdr:from>
    <xdr:to>
      <xdr:col>55</xdr:col>
      <xdr:colOff>50800</xdr:colOff>
      <xdr:row>78</xdr:row>
      <xdr:rowOff>119509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16177</xdr:rowOff>
    </xdr:from>
    <xdr:to>
      <xdr:col>50</xdr:col>
      <xdr:colOff>165100</xdr:colOff>
      <xdr:row>78</xdr:row>
      <xdr:rowOff>117777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108904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8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155642</xdr:rowOff>
    </xdr:from>
    <xdr:to>
      <xdr:col>46</xdr:col>
      <xdr:colOff>38100</xdr:colOff>
      <xdr:row>78</xdr:row>
      <xdr:rowOff>85792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102319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13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21999</xdr:rowOff>
    </xdr:from>
    <xdr:to>
      <xdr:col>41</xdr:col>
      <xdr:colOff>101600</xdr:colOff>
      <xdr:row>78</xdr:row>
      <xdr:rowOff>123599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114726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168692</xdr:rowOff>
    </xdr:from>
    <xdr:to>
      <xdr:col>36</xdr:col>
      <xdr:colOff>165100</xdr:colOff>
      <xdr:row>78</xdr:row>
      <xdr:rowOff>98842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115369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14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104435</xdr:rowOff>
    </xdr:from>
    <xdr:to>
      <xdr:col>55</xdr:col>
      <xdr:colOff>0</xdr:colOff>
      <xdr:row>98</xdr:row>
      <xdr:rowOff>27729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35085"/>
          <a:ext cx="838200" cy="9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104435</xdr:rowOff>
    </xdr:from>
    <xdr:to>
      <xdr:col>50</xdr:col>
      <xdr:colOff>114300</xdr:colOff>
      <xdr:row>98</xdr:row>
      <xdr:rowOff>135251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35085"/>
          <a:ext cx="889000" cy="2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132784</xdr:rowOff>
    </xdr:from>
    <xdr:to>
      <xdr:col>45</xdr:col>
      <xdr:colOff>177800</xdr:colOff>
      <xdr:row>98</xdr:row>
      <xdr:rowOff>135251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34884"/>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132784</xdr:rowOff>
    </xdr:from>
    <xdr:to>
      <xdr:col>41</xdr:col>
      <xdr:colOff>50800</xdr:colOff>
      <xdr:row>98</xdr:row>
      <xdr:rowOff>142380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4884"/>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148379</xdr:rowOff>
    </xdr:from>
    <xdr:to>
      <xdr:col>55</xdr:col>
      <xdr:colOff>50800</xdr:colOff>
      <xdr:row>98</xdr:row>
      <xdr:rowOff>78529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171256</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53635</xdr:rowOff>
    </xdr:from>
    <xdr:to>
      <xdr:col>50</xdr:col>
      <xdr:colOff>165100</xdr:colOff>
      <xdr:row>97</xdr:row>
      <xdr:rowOff>155235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312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5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84451</xdr:rowOff>
    </xdr:from>
    <xdr:to>
      <xdr:col>46</xdr:col>
      <xdr:colOff>38100</xdr:colOff>
      <xdr:row>99</xdr:row>
      <xdr:rowOff>14601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5728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81984</xdr:rowOff>
    </xdr:from>
    <xdr:to>
      <xdr:col>41</xdr:col>
      <xdr:colOff>101600</xdr:colOff>
      <xdr:row>99</xdr:row>
      <xdr:rowOff>12134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3261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7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91580</xdr:rowOff>
    </xdr:from>
    <xdr:to>
      <xdr:col>36</xdr:col>
      <xdr:colOff>165100</xdr:colOff>
      <xdr:row>99</xdr:row>
      <xdr:rowOff>21730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12857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116973</xdr:rowOff>
    </xdr:from>
    <xdr:to>
      <xdr:col>85</xdr:col>
      <xdr:colOff>127000</xdr:colOff>
      <xdr:row>36</xdr:row>
      <xdr:rowOff>57665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17723"/>
          <a:ext cx="838200" cy="1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40126</xdr:rowOff>
    </xdr:from>
    <xdr:to>
      <xdr:col>81</xdr:col>
      <xdr:colOff>50800</xdr:colOff>
      <xdr:row>36</xdr:row>
      <xdr:rowOff>57665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212326"/>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134799</xdr:rowOff>
    </xdr:from>
    <xdr:to>
      <xdr:col>76</xdr:col>
      <xdr:colOff>114300</xdr:colOff>
      <xdr:row>36</xdr:row>
      <xdr:rowOff>40126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621199"/>
          <a:ext cx="889000" cy="59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134799</xdr:rowOff>
    </xdr:from>
    <xdr:to>
      <xdr:col>71</xdr:col>
      <xdr:colOff>177800</xdr:colOff>
      <xdr:row>36</xdr:row>
      <xdr:rowOff>139147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621199"/>
          <a:ext cx="889000" cy="69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66173</xdr:rowOff>
    </xdr:from>
    <xdr:to>
      <xdr:col>85</xdr:col>
      <xdr:colOff>177800</xdr:colOff>
      <xdr:row>35</xdr:row>
      <xdr:rowOff>167773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89050</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1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6865</xdr:rowOff>
    </xdr:from>
    <xdr:to>
      <xdr:col>81</xdr:col>
      <xdr:colOff>101600</xdr:colOff>
      <xdr:row>36</xdr:row>
      <xdr:rowOff>108465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124992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5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160776</xdr:rowOff>
    </xdr:from>
    <xdr:to>
      <xdr:col>76</xdr:col>
      <xdr:colOff>165100</xdr:colOff>
      <xdr:row>36</xdr:row>
      <xdr:rowOff>90926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107453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83999</xdr:rowOff>
    </xdr:from>
    <xdr:to>
      <xdr:col>72</xdr:col>
      <xdr:colOff>38100</xdr:colOff>
      <xdr:row>33</xdr:row>
      <xdr:rowOff>14149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57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30676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34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88347</xdr:rowOff>
    </xdr:from>
    <xdr:to>
      <xdr:col>67</xdr:col>
      <xdr:colOff>101600</xdr:colOff>
      <xdr:row>37</xdr:row>
      <xdr:rowOff>18497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9624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5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29819</xdr:rowOff>
    </xdr:from>
    <xdr:to>
      <xdr:col>85</xdr:col>
      <xdr:colOff>127000</xdr:colOff>
      <xdr:row>58</xdr:row>
      <xdr:rowOff>34214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73919"/>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29819</xdr:rowOff>
    </xdr:from>
    <xdr:to>
      <xdr:col>81</xdr:col>
      <xdr:colOff>50800</xdr:colOff>
      <xdr:row>58</xdr:row>
      <xdr:rowOff>76120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73919"/>
          <a:ext cx="889000" cy="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141637</xdr:rowOff>
    </xdr:from>
    <xdr:to>
      <xdr:col>76</xdr:col>
      <xdr:colOff>114300</xdr:colOff>
      <xdr:row>58</xdr:row>
      <xdr:rowOff>76120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14287"/>
          <a:ext cx="889000" cy="10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141637</xdr:rowOff>
    </xdr:from>
    <xdr:to>
      <xdr:col>71</xdr:col>
      <xdr:colOff>177800</xdr:colOff>
      <xdr:row>58</xdr:row>
      <xdr:rowOff>58888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4287"/>
          <a:ext cx="889000" cy="8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154864</xdr:rowOff>
    </xdr:from>
    <xdr:to>
      <xdr:col>85</xdr:col>
      <xdr:colOff>177800</xdr:colOff>
      <xdr:row>58</xdr:row>
      <xdr:rowOff>85014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150469</xdr:rowOff>
    </xdr:from>
    <xdr:to>
      <xdr:col>81</xdr:col>
      <xdr:colOff>101600</xdr:colOff>
      <xdr:row>58</xdr:row>
      <xdr:rowOff>80619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97146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25320</xdr:rowOff>
    </xdr:from>
    <xdr:to>
      <xdr:col>76</xdr:col>
      <xdr:colOff>165100</xdr:colOff>
      <xdr:row>58</xdr:row>
      <xdr:rowOff>126920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143447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90837</xdr:rowOff>
    </xdr:from>
    <xdr:to>
      <xdr:col>72</xdr:col>
      <xdr:colOff>38100</xdr:colOff>
      <xdr:row>58</xdr:row>
      <xdr:rowOff>20987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37514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8088</xdr:rowOff>
    </xdr:from>
    <xdr:to>
      <xdr:col>67</xdr:col>
      <xdr:colOff>101600</xdr:colOff>
      <xdr:row>58</xdr:row>
      <xdr:rowOff>109688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126215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2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145018</xdr:rowOff>
    </xdr:from>
    <xdr:to>
      <xdr:col>85</xdr:col>
      <xdr:colOff>127000</xdr:colOff>
      <xdr:row>96</xdr:row>
      <xdr:rowOff>169725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04218"/>
          <a:ext cx="8382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169725</xdr:rowOff>
    </xdr:from>
    <xdr:to>
      <xdr:col>81</xdr:col>
      <xdr:colOff>50800</xdr:colOff>
      <xdr:row>97</xdr:row>
      <xdr:rowOff>9061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28925"/>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9061</xdr:rowOff>
    </xdr:from>
    <xdr:to>
      <xdr:col>76</xdr:col>
      <xdr:colOff>114300</xdr:colOff>
      <xdr:row>97</xdr:row>
      <xdr:rowOff>36940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9711"/>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36940</xdr:rowOff>
    </xdr:from>
    <xdr:to>
      <xdr:col>71</xdr:col>
      <xdr:colOff>177800</xdr:colOff>
      <xdr:row>97</xdr:row>
      <xdr:rowOff>72744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67590"/>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94218</xdr:rowOff>
    </xdr:from>
    <xdr:to>
      <xdr:col>85</xdr:col>
      <xdr:colOff>177800</xdr:colOff>
      <xdr:row>97</xdr:row>
      <xdr:rowOff>24368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117095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118925</xdr:rowOff>
    </xdr:from>
    <xdr:to>
      <xdr:col>81</xdr:col>
      <xdr:colOff>101600</xdr:colOff>
      <xdr:row>97</xdr:row>
      <xdr:rowOff>49075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65602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5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129711</xdr:rowOff>
    </xdr:from>
    <xdr:to>
      <xdr:col>76</xdr:col>
      <xdr:colOff>165100</xdr:colOff>
      <xdr:row>97</xdr:row>
      <xdr:rowOff>59861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76388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6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157590</xdr:rowOff>
    </xdr:from>
    <xdr:to>
      <xdr:col>72</xdr:col>
      <xdr:colOff>38100</xdr:colOff>
      <xdr:row>97</xdr:row>
      <xdr:rowOff>87740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104267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9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21944</xdr:rowOff>
    </xdr:from>
    <xdr:to>
      <xdr:col>67</xdr:col>
      <xdr:colOff>101600</xdr:colOff>
      <xdr:row>97</xdr:row>
      <xdr:rowOff>123544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114671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・議会費が類似団体平均を大きく上回っているのは、類似団体と比べて人口千人当たりの議員数が多いためである。議員定数は平成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名削減し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名となっているが、人口規模が小さいことから住民一人当たりのコストは類似団体より多めである。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・総務費が減少した理由は、前年度に電子計算機関連のシステム改修を行ったこと、地域デジタル推進基金への積み立てをおこなっていたため。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・昨年度に続いて民生費が平均を上回っている要因は、保育事業に関する人件費など。　・衛生費が高止まりしている要因は、南和広域医療企業団の設備更新に対する負担金が増えているため。</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・消防費が増加した理由は、消防団退職団員に対する報奨金の発生による。　・農林水産業費が類似団体と比較して高い理由は、村の主要産業である林業振興を目的に、地域おこし協力隊の活用や、森林環境譲与税を財源とした各種事業を実施しているため</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・土木費が減少した理由は、前年度に県道拡幅に伴う村営住宅の立替を実施したため。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年度は決算の黒字予想額の一部である</a:t>
          </a:r>
          <a:r>
            <a:rPr kumimoji="1" lang="en-US" altLang="ja-JP" sz="1200">
              <a:latin typeface="ＭＳ ゴシック" pitchFamily="49" charset="-128"/>
              <a:ea typeface="ＭＳ ゴシック" pitchFamily="49" charset="-128"/>
            </a:rPr>
            <a:t>140</a:t>
          </a:r>
          <a:r>
            <a:rPr kumimoji="1" lang="ja-JP" altLang="en-US" sz="1200">
              <a:latin typeface="ＭＳ ゴシック" pitchFamily="49" charset="-128"/>
              <a:ea typeface="ＭＳ ゴシック" pitchFamily="49" charset="-128"/>
            </a:rPr>
            <a:t>百万円を、地域デジタル推進基金に積み立てたことで実質単年度収支が大きく下がっている。令和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年度においても黒字予想額のうち、</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百万円を同基金に積み立て、残りを財政調整基金に積み立てた。</a:t>
          </a:r>
        </a:p>
        <a:p>
          <a:r>
            <a:rPr kumimoji="1" lang="ja-JP" altLang="en-US" sz="1200">
              <a:latin typeface="ＭＳ ゴシック" pitchFamily="49" charset="-128"/>
              <a:ea typeface="ＭＳ ゴシック" pitchFamily="49" charset="-128"/>
            </a:rPr>
            <a:t>　今後、多額の費用を要すると考えられるデジタル化関連事業については、上述の基金を取り崩すことで財源を補う。</a:t>
          </a:r>
        </a:p>
        <a:p>
          <a:r>
            <a:rPr kumimoji="1" lang="ja-JP" altLang="en-US" sz="1200">
              <a:latin typeface="ＭＳ ゴシック" pitchFamily="49" charset="-128"/>
              <a:ea typeface="ＭＳ ゴシック" pitchFamily="49" charset="-128"/>
            </a:rPr>
            <a:t>　税収、普通交付税が減少傾向にあることから標準財政規模も縮小することが見込まれるため、財政規模にあった行政運営に努める。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簡易水道事業特別会計、下水道事業特別会計において黒字額が増加した、これは、令和６年度より公営企業会計に移ることから、年度当初に必要となる運転資金を一般会計から繰り入れしたためである。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おいては、交付税をはじめとする歳入が年々減少することが見込まれる。特別会計においても、人口減による使用料等の収入の減少に加えて、簡易水道事業特別会計においては設備更新に伴う償還金の増加など、今後は厳しい財政状況が予測される。今後赤字額を発生させないよう、これまで以上に行政経費の削減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1652839</v>
      </c>
      <c r="BO4" s="462"/>
      <c r="BP4" s="462"/>
      <c r="BQ4" s="462"/>
      <c r="BR4" s="462"/>
      <c r="BS4" s="462"/>
      <c r="BT4" s="462"/>
      <c r="BU4" s="463"/>
      <c r="BV4" s="461">
        <v>1852968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11.1</v>
      </c>
      <c r="CU4" s="602"/>
      <c r="CV4" s="602"/>
      <c r="CW4" s="602"/>
      <c r="CX4" s="602"/>
      <c r="CY4" s="602"/>
      <c r="CZ4" s="602"/>
      <c r="DA4" s="603"/>
      <c r="DB4" s="601">
        <v>11.7</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1552569</v>
      </c>
      <c r="BO5" s="433"/>
      <c r="BP5" s="433"/>
      <c r="BQ5" s="433"/>
      <c r="BR5" s="433"/>
      <c r="BS5" s="433"/>
      <c r="BT5" s="433"/>
      <c r="BU5" s="434"/>
      <c r="BV5" s="432">
        <v>1743113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92.5</v>
      </c>
      <c r="CU5" s="430"/>
      <c r="CV5" s="430"/>
      <c r="CW5" s="430"/>
      <c r="CX5" s="430"/>
      <c r="CY5" s="430"/>
      <c r="CZ5" s="430"/>
      <c r="DA5" s="431"/>
      <c r="DB5" s="429">
        <v>89.4</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100270</v>
      </c>
      <c r="BO6" s="433"/>
      <c r="BP6" s="433"/>
      <c r="BQ6" s="433"/>
      <c r="BR6" s="433"/>
      <c r="BS6" s="433"/>
      <c r="BT6" s="433"/>
      <c r="BU6" s="434"/>
      <c r="BV6" s="432">
        <v>109855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92.8</v>
      </c>
      <c r="CU6" s="576"/>
      <c r="CV6" s="576"/>
      <c r="CW6" s="576"/>
      <c r="CX6" s="576"/>
      <c r="CY6" s="576"/>
      <c r="CZ6" s="576"/>
      <c r="DA6" s="577"/>
      <c r="DB6" s="575">
        <v>90</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1999</v>
      </c>
      <c r="BO7" s="433"/>
      <c r="BP7" s="433"/>
      <c r="BQ7" s="433"/>
      <c r="BR7" s="433"/>
      <c r="BS7" s="433"/>
      <c r="BT7" s="433"/>
      <c r="BU7" s="434"/>
      <c r="BV7" s="432">
        <v>6763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881833</v>
      </c>
      <c r="CU7" s="433"/>
      <c r="CV7" s="433"/>
      <c r="CW7" s="433"/>
      <c r="CX7" s="433"/>
      <c r="CY7" s="433"/>
      <c r="CZ7" s="433"/>
      <c r="DA7" s="434"/>
      <c r="DB7" s="432">
        <v>882544</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98271</v>
      </c>
      <c r="BO8" s="433"/>
      <c r="BP8" s="433"/>
      <c r="BQ8" s="433"/>
      <c r="BR8" s="433"/>
      <c r="BS8" s="433"/>
      <c r="BT8" s="433"/>
      <c r="BU8" s="434"/>
      <c r="BV8" s="432">
        <v>103092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0.11</v>
      </c>
      <c r="CU8" s="536"/>
      <c r="CV8" s="536"/>
      <c r="CW8" s="536"/>
      <c r="CX8" s="536"/>
      <c r="CY8" s="536"/>
      <c r="CZ8" s="536"/>
      <c r="DA8" s="537"/>
      <c r="DB8" s="535">
        <v>0.12</v>
      </c>
      <c r="DC8" s="536"/>
      <c r="DD8" s="536"/>
      <c r="DE8" s="536"/>
      <c r="DF8" s="536"/>
      <c r="DG8" s="536"/>
      <c r="DH8" s="536"/>
      <c r="DI8" s="537"/>
    </row>
    <row r="9" spans="1:119" ht="18.75" customHeight="1" thickBot="1">
      <c r="A9" s="175"/>
      <c r="B9" s="564" t="s">
        <v>107</v>
      </c>
      <c r="C9" s="565"/>
      <c r="D9" s="565"/>
      <c r="E9" s="565"/>
      <c r="F9" s="565"/>
      <c r="G9" s="565"/>
      <c r="H9" s="565"/>
      <c r="I9" s="565"/>
      <c r="J9" s="565"/>
      <c r="K9" s="483"/>
      <c r="L9" s="566" t="s">
        <v>108</v>
      </c>
      <c r="M9" s="567"/>
      <c r="N9" s="567"/>
      <c r="O9" s="567"/>
      <c r="P9" s="567"/>
      <c r="Q9" s="568"/>
      <c r="R9" s="569">
        <v>623</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-4821</v>
      </c>
      <c r="BO9" s="433"/>
      <c r="BP9" s="433"/>
      <c r="BQ9" s="433"/>
      <c r="BR9" s="433"/>
      <c r="BS9" s="433"/>
      <c r="BT9" s="433"/>
      <c r="BU9" s="434"/>
      <c r="BV9" s="432">
        <v>13234</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10.7</v>
      </c>
      <c r="CU9" s="430"/>
      <c r="CV9" s="430"/>
      <c r="CW9" s="430"/>
      <c r="CX9" s="430"/>
      <c r="CY9" s="430"/>
      <c r="CZ9" s="430"/>
      <c r="DA9" s="431"/>
      <c r="DB9" s="429">
        <v>9.4</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113</v>
      </c>
      <c r="M10" s="389"/>
      <c r="N10" s="389"/>
      <c r="O10" s="389"/>
      <c r="P10" s="389"/>
      <c r="Q10" s="390"/>
      <c r="R10" s="385">
        <v>660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104</v>
      </c>
      <c r="AV10" s="491"/>
      <c r="AW10" s="491"/>
      <c r="AX10" s="491"/>
      <c r="AY10" s="446" t="s">
        <v>115</v>
      </c>
      <c r="AZ10" s="447"/>
      <c r="BA10" s="447"/>
      <c r="BB10" s="447"/>
      <c r="BC10" s="447"/>
      <c r="BD10" s="447"/>
      <c r="BE10" s="447"/>
      <c r="BF10" s="447"/>
      <c r="BG10" s="447"/>
      <c r="BH10" s="447"/>
      <c r="BI10" s="447"/>
      <c r="BJ10" s="447"/>
      <c r="BK10" s="447"/>
      <c r="BL10" s="447"/>
      <c r="BM10" s="448"/>
      <c r="BN10" s="432">
        <v>51876</v>
      </c>
      <c r="BO10" s="433"/>
      <c r="BP10" s="433"/>
      <c r="BQ10" s="433"/>
      <c r="BR10" s="433"/>
      <c r="BS10" s="433"/>
      <c r="BT10" s="433"/>
      <c r="BU10" s="434"/>
      <c r="BV10" s="432">
        <v>70987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104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612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77251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605</v>
      </c>
      <c r="S13" s="520"/>
      <c r="T13" s="520"/>
      <c r="U13" s="520"/>
      <c r="V13" s="521"/>
      <c r="W13" s="522" t="s">
        <v>131</v>
      </c>
      <c r="X13" s="418"/>
      <c r="Y13" s="418"/>
      <c r="Z13" s="418"/>
      <c r="AA13" s="418"/>
      <c r="AB13" s="419"/>
      <c r="AC13" s="385">
        <v>34</v>
      </c>
      <c r="AD13" s="386"/>
      <c r="AE13" s="386"/>
      <c r="AF13" s="386"/>
      <c r="AG13" s="387"/>
      <c r="AH13" s="385">
        <v>35</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47055</v>
      </c>
      <c r="BO13" s="433"/>
      <c r="BP13" s="433"/>
      <c r="BQ13" s="433"/>
      <c r="BR13" s="433"/>
      <c r="BS13" s="433"/>
      <c r="BT13" s="433"/>
      <c r="BU13" s="434"/>
      <c r="BV13" s="432">
        <v>6970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5.0999999999999996</v>
      </c>
      <c r="CU13" s="430"/>
      <c r="CV13" s="430"/>
      <c r="CW13" s="430"/>
      <c r="CX13" s="430"/>
      <c r="CY13" s="430"/>
      <c r="CZ13" s="430"/>
      <c r="DA13" s="431"/>
      <c r="DB13" s="429">
        <v>5.6</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627</v>
      </c>
      <c r="S14" s="520"/>
      <c r="T14" s="520"/>
      <c r="U14" s="520"/>
      <c r="V14" s="521"/>
      <c r="W14" s="523"/>
      <c r="X14" s="421"/>
      <c r="Y14" s="421"/>
      <c r="Z14" s="421"/>
      <c r="AA14" s="421"/>
      <c r="AB14" s="422"/>
      <c r="AC14" s="512">
        <v>12.7</v>
      </c>
      <c r="AD14" s="513"/>
      <c r="AE14" s="513"/>
      <c r="AF14" s="513"/>
      <c r="AG14" s="514"/>
      <c r="AH14" s="512">
        <v>12.6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620</v>
      </c>
      <c r="S15" s="520"/>
      <c r="T15" s="520"/>
      <c r="U15" s="520"/>
      <c r="V15" s="521"/>
      <c r="W15" s="522" t="s">
        <v>137</v>
      </c>
      <c r="X15" s="418"/>
      <c r="Y15" s="418"/>
      <c r="Z15" s="418"/>
      <c r="AA15" s="418"/>
      <c r="AB15" s="419"/>
      <c r="AC15" s="385">
        <v>57</v>
      </c>
      <c r="AD15" s="386"/>
      <c r="AE15" s="386"/>
      <c r="AF15" s="386"/>
      <c r="AG15" s="387"/>
      <c r="AH15" s="385">
        <v>63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101645</v>
      </c>
      <c r="BO15" s="462"/>
      <c r="BP15" s="462"/>
      <c r="BQ15" s="462"/>
      <c r="BR15" s="462"/>
      <c r="BS15" s="462"/>
      <c r="BT15" s="462"/>
      <c r="BU15" s="463"/>
      <c r="BV15" s="461">
        <v>100521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21.3</v>
      </c>
      <c r="AD16" s="513"/>
      <c r="AE16" s="513"/>
      <c r="AF16" s="513"/>
      <c r="AG16" s="514"/>
      <c r="AH16" s="512">
        <v>22.7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861111</v>
      </c>
      <c r="BO16" s="433"/>
      <c r="BP16" s="433"/>
      <c r="BQ16" s="433"/>
      <c r="BR16" s="433"/>
      <c r="BS16" s="433"/>
      <c r="BT16" s="433"/>
      <c r="BU16" s="434"/>
      <c r="BV16" s="432">
        <v>858797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141</v>
      </c>
      <c r="S17" s="510"/>
      <c r="T17" s="510"/>
      <c r="U17" s="510"/>
      <c r="V17" s="511"/>
      <c r="W17" s="522" t="s">
        <v>144</v>
      </c>
      <c r="X17" s="418"/>
      <c r="Y17" s="418"/>
      <c r="Z17" s="418"/>
      <c r="AA17" s="418"/>
      <c r="AB17" s="419"/>
      <c r="AC17" s="385">
        <v>176</v>
      </c>
      <c r="AD17" s="386"/>
      <c r="AE17" s="386"/>
      <c r="AF17" s="386"/>
      <c r="AG17" s="387"/>
      <c r="AH17" s="385">
        <v>179</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119267</v>
      </c>
      <c r="BO17" s="433"/>
      <c r="BP17" s="433"/>
      <c r="BQ17" s="433"/>
      <c r="BR17" s="433"/>
      <c r="BS17" s="433"/>
      <c r="BT17" s="433"/>
      <c r="BU17" s="434"/>
      <c r="BV17" s="432">
        <v>117584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146</v>
      </c>
      <c r="C18" s="483"/>
      <c r="D18" s="483"/>
      <c r="E18" s="484"/>
      <c r="F18" s="484"/>
      <c r="G18" s="484"/>
      <c r="H18" s="484"/>
      <c r="I18" s="484"/>
      <c r="J18" s="484"/>
      <c r="K18" s="484"/>
      <c r="L18" s="485">
        <v>47.7</v>
      </c>
      <c r="M18" s="485"/>
      <c r="N18" s="485"/>
      <c r="O18" s="485"/>
      <c r="P18" s="485"/>
      <c r="Q18" s="485"/>
      <c r="R18" s="486"/>
      <c r="S18" s="486"/>
      <c r="T18" s="486"/>
      <c r="U18" s="486"/>
      <c r="V18" s="487"/>
      <c r="W18" s="503"/>
      <c r="X18" s="504"/>
      <c r="Y18" s="504"/>
      <c r="Z18" s="504"/>
      <c r="AA18" s="504"/>
      <c r="AB18" s="528"/>
      <c r="AC18" s="402">
        <v>65.900000000000006</v>
      </c>
      <c r="AD18" s="403"/>
      <c r="AE18" s="403"/>
      <c r="AF18" s="403"/>
      <c r="AG18" s="488"/>
      <c r="AH18" s="402">
        <v>64.599999999999994</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821300</v>
      </c>
      <c r="BO18" s="433"/>
      <c r="BP18" s="433"/>
      <c r="BQ18" s="433"/>
      <c r="BR18" s="433"/>
      <c r="BS18" s="433"/>
      <c r="BT18" s="433"/>
      <c r="BU18" s="434"/>
      <c r="BV18" s="432">
        <v>788698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148</v>
      </c>
      <c r="C19" s="483"/>
      <c r="D19" s="483"/>
      <c r="E19" s="484"/>
      <c r="F19" s="484"/>
      <c r="G19" s="484"/>
      <c r="H19" s="484"/>
      <c r="I19" s="484"/>
      <c r="J19" s="484"/>
      <c r="K19" s="484"/>
      <c r="L19" s="492">
        <v>13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1229240</v>
      </c>
      <c r="BO19" s="433"/>
      <c r="BP19" s="433"/>
      <c r="BQ19" s="433"/>
      <c r="BR19" s="433"/>
      <c r="BS19" s="433"/>
      <c r="BT19" s="433"/>
      <c r="BU19" s="434"/>
      <c r="BV19" s="432">
        <v>1333313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150</v>
      </c>
      <c r="C20" s="483"/>
      <c r="D20" s="483"/>
      <c r="E20" s="484"/>
      <c r="F20" s="484"/>
      <c r="G20" s="484"/>
      <c r="H20" s="484"/>
      <c r="I20" s="484"/>
      <c r="J20" s="484"/>
      <c r="K20" s="484"/>
      <c r="L20" s="492">
        <v>307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1465212</v>
      </c>
      <c r="BO22" s="462"/>
      <c r="BP22" s="462"/>
      <c r="BQ22" s="462"/>
      <c r="BR22" s="462"/>
      <c r="BS22" s="462"/>
      <c r="BT22" s="462"/>
      <c r="BU22" s="463"/>
      <c r="BV22" s="461">
        <v>1447540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1423207</v>
      </c>
      <c r="BO23" s="433"/>
      <c r="BP23" s="433"/>
      <c r="BQ23" s="433"/>
      <c r="BR23" s="433"/>
      <c r="BS23" s="433"/>
      <c r="BT23" s="433"/>
      <c r="BU23" s="434"/>
      <c r="BV23" s="432">
        <v>1394649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160</v>
      </c>
      <c r="F24" s="389"/>
      <c r="G24" s="389"/>
      <c r="H24" s="389"/>
      <c r="I24" s="389"/>
      <c r="J24" s="389"/>
      <c r="K24" s="390"/>
      <c r="L24" s="385">
        <v>1</v>
      </c>
      <c r="M24" s="386"/>
      <c r="N24" s="386"/>
      <c r="O24" s="386"/>
      <c r="P24" s="387"/>
      <c r="Q24" s="385">
        <v>5000</v>
      </c>
      <c r="R24" s="386"/>
      <c r="S24" s="386"/>
      <c r="T24" s="386"/>
      <c r="U24" s="386"/>
      <c r="V24" s="387"/>
      <c r="W24" s="475"/>
      <c r="X24" s="412"/>
      <c r="Y24" s="413"/>
      <c r="Z24" s="388" t="s">
        <v>161</v>
      </c>
      <c r="AA24" s="389"/>
      <c r="AB24" s="389"/>
      <c r="AC24" s="389"/>
      <c r="AD24" s="389"/>
      <c r="AE24" s="389"/>
      <c r="AF24" s="389"/>
      <c r="AG24" s="390"/>
      <c r="AH24" s="385">
        <v>30</v>
      </c>
      <c r="AI24" s="386"/>
      <c r="AJ24" s="386"/>
      <c r="AK24" s="386"/>
      <c r="AL24" s="387"/>
      <c r="AM24" s="385">
        <v>89040</v>
      </c>
      <c r="AN24" s="386"/>
      <c r="AO24" s="386"/>
      <c r="AP24" s="386"/>
      <c r="AQ24" s="386"/>
      <c r="AR24" s="387"/>
      <c r="AS24" s="385">
        <v>2968</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1116471</v>
      </c>
      <c r="BO24" s="433"/>
      <c r="BP24" s="433"/>
      <c r="BQ24" s="433"/>
      <c r="BR24" s="433"/>
      <c r="BS24" s="433"/>
      <c r="BT24" s="433"/>
      <c r="BU24" s="434"/>
      <c r="BV24" s="432">
        <v>1055988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163</v>
      </c>
      <c r="F25" s="389"/>
      <c r="G25" s="389"/>
      <c r="H25" s="389"/>
      <c r="I25" s="389"/>
      <c r="J25" s="389"/>
      <c r="K25" s="390"/>
      <c r="L25" s="385">
        <v>1</v>
      </c>
      <c r="M25" s="386"/>
      <c r="N25" s="386"/>
      <c r="O25" s="386"/>
      <c r="P25" s="387"/>
      <c r="Q25" s="385">
        <v>4600</v>
      </c>
      <c r="R25" s="386"/>
      <c r="S25" s="386"/>
      <c r="T25" s="386"/>
      <c r="U25" s="386"/>
      <c r="V25" s="387"/>
      <c r="W25" s="475"/>
      <c r="X25" s="412"/>
      <c r="Y25" s="413"/>
      <c r="Z25" s="388" t="s">
        <v>164</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107000</v>
      </c>
      <c r="BO25" s="462"/>
      <c r="BP25" s="462"/>
      <c r="BQ25" s="462"/>
      <c r="BR25" s="462"/>
      <c r="BS25" s="462"/>
      <c r="BT25" s="462"/>
      <c r="BU25" s="463"/>
      <c r="BV25" s="461" t="s">
        <v>122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166</v>
      </c>
      <c r="F26" s="389"/>
      <c r="G26" s="389"/>
      <c r="H26" s="389"/>
      <c r="I26" s="389"/>
      <c r="J26" s="389"/>
      <c r="K26" s="390"/>
      <c r="L26" s="385">
        <v>1</v>
      </c>
      <c r="M26" s="386"/>
      <c r="N26" s="386"/>
      <c r="O26" s="386"/>
      <c r="P26" s="387"/>
      <c r="Q26" s="385">
        <v>4200</v>
      </c>
      <c r="R26" s="386"/>
      <c r="S26" s="386"/>
      <c r="T26" s="386"/>
      <c r="U26" s="386"/>
      <c r="V26" s="387"/>
      <c r="W26" s="475"/>
      <c r="X26" s="412"/>
      <c r="Y26" s="413"/>
      <c r="Z26" s="388" t="s">
        <v>167</v>
      </c>
      <c r="AA26" s="443"/>
      <c r="AB26" s="443"/>
      <c r="AC26" s="443"/>
      <c r="AD26" s="443"/>
      <c r="AE26" s="443"/>
      <c r="AF26" s="443"/>
      <c r="AG26" s="444"/>
      <c r="AH26" s="385">
        <v>3</v>
      </c>
      <c r="AI26" s="386"/>
      <c r="AJ26" s="386"/>
      <c r="AK26" s="386"/>
      <c r="AL26" s="387"/>
      <c r="AM26" s="385">
        <v>8274</v>
      </c>
      <c r="AN26" s="386"/>
      <c r="AO26" s="386"/>
      <c r="AP26" s="386"/>
      <c r="AQ26" s="386"/>
      <c r="AR26" s="387"/>
      <c r="AS26" s="385">
        <v>2758</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169</v>
      </c>
      <c r="F27" s="389"/>
      <c r="G27" s="389"/>
      <c r="H27" s="389"/>
      <c r="I27" s="389"/>
      <c r="J27" s="389"/>
      <c r="K27" s="390"/>
      <c r="L27" s="385">
        <v>1</v>
      </c>
      <c r="M27" s="386"/>
      <c r="N27" s="386"/>
      <c r="O27" s="386"/>
      <c r="P27" s="387"/>
      <c r="Q27" s="385">
        <v>2400</v>
      </c>
      <c r="R27" s="386"/>
      <c r="S27" s="386"/>
      <c r="T27" s="386"/>
      <c r="U27" s="386"/>
      <c r="V27" s="387"/>
      <c r="W27" s="475"/>
      <c r="X27" s="412"/>
      <c r="Y27" s="413"/>
      <c r="Z27" s="388" t="s">
        <v>170</v>
      </c>
      <c r="AA27" s="389"/>
      <c r="AB27" s="389"/>
      <c r="AC27" s="389"/>
      <c r="AD27" s="389"/>
      <c r="AE27" s="389"/>
      <c r="AF27" s="389"/>
      <c r="AG27" s="390"/>
      <c r="AH27" s="385">
        <v>6</v>
      </c>
      <c r="AI27" s="386"/>
      <c r="AJ27" s="386"/>
      <c r="AK27" s="386"/>
      <c r="AL27" s="387"/>
      <c r="AM27" s="385">
        <v>19590</v>
      </c>
      <c r="AN27" s="386"/>
      <c r="AO27" s="386"/>
      <c r="AP27" s="386"/>
      <c r="AQ27" s="386"/>
      <c r="AR27" s="387"/>
      <c r="AS27" s="385">
        <v>3265</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11973</v>
      </c>
      <c r="BO27" s="467"/>
      <c r="BP27" s="467"/>
      <c r="BQ27" s="467"/>
      <c r="BR27" s="467"/>
      <c r="BS27" s="467"/>
      <c r="BT27" s="467"/>
      <c r="BU27" s="468"/>
      <c r="BV27" s="466">
        <v>11973</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172</v>
      </c>
      <c r="F28" s="389"/>
      <c r="G28" s="389"/>
      <c r="H28" s="389"/>
      <c r="I28" s="389"/>
      <c r="J28" s="389"/>
      <c r="K28" s="390"/>
      <c r="L28" s="385">
        <v>1</v>
      </c>
      <c r="M28" s="386"/>
      <c r="N28" s="386"/>
      <c r="O28" s="386"/>
      <c r="P28" s="387"/>
      <c r="Q28" s="385">
        <v>1800</v>
      </c>
      <c r="R28" s="386"/>
      <c r="S28" s="386"/>
      <c r="T28" s="386"/>
      <c r="U28" s="386"/>
      <c r="V28" s="387"/>
      <c r="W28" s="475"/>
      <c r="X28" s="412"/>
      <c r="Y28" s="413"/>
      <c r="Z28" s="388" t="s">
        <v>173</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668509</v>
      </c>
      <c r="BO28" s="462"/>
      <c r="BP28" s="462"/>
      <c r="BQ28" s="462"/>
      <c r="BR28" s="462"/>
      <c r="BS28" s="462"/>
      <c r="BT28" s="462"/>
      <c r="BU28" s="463"/>
      <c r="BV28" s="461">
        <v>616633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175</v>
      </c>
      <c r="F29" s="389"/>
      <c r="G29" s="389"/>
      <c r="H29" s="389"/>
      <c r="I29" s="389"/>
      <c r="J29" s="389"/>
      <c r="K29" s="390"/>
      <c r="L29" s="385">
        <v>4</v>
      </c>
      <c r="M29" s="386"/>
      <c r="N29" s="386"/>
      <c r="O29" s="386"/>
      <c r="P29" s="387"/>
      <c r="Q29" s="385">
        <v>1700</v>
      </c>
      <c r="R29" s="386"/>
      <c r="S29" s="386"/>
      <c r="T29" s="386"/>
      <c r="U29" s="386"/>
      <c r="V29" s="387"/>
      <c r="W29" s="476"/>
      <c r="X29" s="477"/>
      <c r="Y29" s="478"/>
      <c r="Z29" s="388" t="s">
        <v>176</v>
      </c>
      <c r="AA29" s="389"/>
      <c r="AB29" s="389"/>
      <c r="AC29" s="389"/>
      <c r="AD29" s="389"/>
      <c r="AE29" s="389"/>
      <c r="AF29" s="389"/>
      <c r="AG29" s="390"/>
      <c r="AH29" s="385">
        <v>36</v>
      </c>
      <c r="AI29" s="386"/>
      <c r="AJ29" s="386"/>
      <c r="AK29" s="386"/>
      <c r="AL29" s="387"/>
      <c r="AM29" s="385">
        <v>108630</v>
      </c>
      <c r="AN29" s="386"/>
      <c r="AO29" s="386"/>
      <c r="AP29" s="386"/>
      <c r="AQ29" s="386"/>
      <c r="AR29" s="387"/>
      <c r="AS29" s="385">
        <v>3018</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4289</v>
      </c>
      <c r="BO29" s="433"/>
      <c r="BP29" s="433"/>
      <c r="BQ29" s="433"/>
      <c r="BR29" s="433"/>
      <c r="BS29" s="433"/>
      <c r="BT29" s="433"/>
      <c r="BU29" s="434"/>
      <c r="BV29" s="432">
        <v>1290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91.7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613669</v>
      </c>
      <c r="BO30" s="467"/>
      <c r="BP30" s="467"/>
      <c r="BQ30" s="467"/>
      <c r="BR30" s="467"/>
      <c r="BS30" s="467"/>
      <c r="BT30" s="467"/>
      <c r="BU30" s="468"/>
      <c r="BV30" s="466">
        <v>519101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国民健康保険事業特別会計（事業勘定）</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簡易水道事業特別会計</v>
      </c>
      <c r="BH34" s="381"/>
      <c r="BI34" s="381"/>
      <c r="BJ34" s="381"/>
      <c r="BK34" s="381"/>
      <c r="BL34" s="381"/>
      <c r="BM34" s="381"/>
      <c r="BN34" s="381"/>
      <c r="BO34" s="381"/>
      <c r="BP34" s="381"/>
      <c r="BQ34" s="381"/>
      <c r="BR34" s="381"/>
      <c r="BS34" s="381"/>
      <c r="BT34" s="381"/>
      <c r="BU34" s="381"/>
      <c r="BV34" s="175"/>
      <c r="BW34" s="380" t="str">
        <f>IF(BY34="","",MAX(C34:D43,U34:V43,AM34:AN43,BE34:BF43)+1)</f>
        <v/>
      </c>
      <c r="BX34" s="380"/>
      <c r="BY34" s="381" t="str">
        <f>IF('各会計、関係団体の財政状況及び健全化判断比率'!B68="","",'各会計、関係団体の財政状況及び健全化判断比率'!B68)</f>
        <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国民健康保険事業特別会計（診療施設勘定）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下水道事業特別会計</v>
      </c>
      <c r="BH35" s="381"/>
      <c r="BI35" s="381"/>
      <c r="BJ35" s="381"/>
      <c r="BK35" s="381"/>
      <c r="BL35" s="381"/>
      <c r="BM35" s="381"/>
      <c r="BN35" s="381"/>
      <c r="BO35" s="381"/>
      <c r="BP35" s="381"/>
      <c r="BQ35" s="381"/>
      <c r="BR35" s="381"/>
      <c r="BS35" s="381"/>
      <c r="BT35" s="381"/>
      <c r="BU35" s="381"/>
      <c r="BV35" s="175"/>
      <c r="BW35" s="380" t="str">
        <f t="shared" ref="BW35:BW43" si="2">IF(BY35="","",BW34+1)</f>
        <v/>
      </c>
      <c r="BX35" s="380"/>
      <c r="BY35" s="381" t="str">
        <f>IF('各会計、関係団体の財政状況及び健全化判断比率'!B69="","",'各会計、関係団体の財政状況及び健全化判断比率'!B69)</f>
        <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V+82sk0oWHgh8RFe4imdw8dbXbJKEepWWHqys2TbK6c68HXdARRqn0T1eS1ScpHewnJ0aA2aDt8ecItRRib54Q==" saltValue="jX6mLZhV4NxzFSv6lvTl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62" t="s">
        <v>530</v>
      </c>
      <c r="D34" s="1162"/>
      <c r="E34" s="1163"/>
      <c r="F34" s="32">
        <v>2.42</v>
      </c>
      <c r="G34" s="33">
        <v>4.55</v>
      </c>
      <c r="H34" s="33">
        <v>10.09</v>
      </c>
      <c r="I34" s="33">
        <v>11.68</v>
      </c>
      <c r="J34" s="34">
        <v>11.14</v>
      </c>
      <c r="K34" s="22"/>
      <c r="L34" s="22"/>
      <c r="M34" s="22"/>
      <c r="N34" s="22"/>
      <c r="O34" s="22"/>
      <c r="P34" s="22"/>
    </row>
    <row r="35" spans="1:16" ht="39" customHeight="1">
      <c r="A35" s="22"/>
      <c r="B35" s="35"/>
      <c r="C35" s="1158" t="s">
        <v>531</v>
      </c>
      <c r="D35" s="1158"/>
      <c r="E35" s="1159"/>
      <c r="F35" s="36">
        <v>2.57</v>
      </c>
      <c r="G35" s="37">
        <v>4.01</v>
      </c>
      <c r="H35" s="37">
        <v>2.38</v>
      </c>
      <c r="I35" s="37">
        <v>1.96</v>
      </c>
      <c r="J35" s="38">
        <v>3.78</v>
      </c>
      <c r="K35" s="22"/>
      <c r="L35" s="22"/>
      <c r="M35" s="22"/>
      <c r="N35" s="22"/>
      <c r="O35" s="22"/>
      <c r="P35" s="22"/>
    </row>
    <row r="36" spans="1:16" ht="39" customHeight="1">
      <c r="A36" s="22"/>
      <c r="B36" s="35"/>
      <c r="C36" s="1158" t="s">
        <v>532</v>
      </c>
      <c r="D36" s="1158"/>
      <c r="E36" s="1159"/>
      <c r="F36" s="36">
        <v>0.04</v>
      </c>
      <c r="G36" s="37">
        <v>0.03</v>
      </c>
      <c r="H36" s="37">
        <v>0.02</v>
      </c>
      <c r="I36" s="37">
        <v>0.05</v>
      </c>
      <c r="J36" s="38">
        <v>1.98</v>
      </c>
      <c r="K36" s="22"/>
      <c r="L36" s="22"/>
      <c r="M36" s="22"/>
      <c r="N36" s="22"/>
      <c r="O36" s="22"/>
      <c r="P36" s="22"/>
    </row>
    <row r="37" spans="1:16" ht="39" customHeight="1">
      <c r="A37" s="22"/>
      <c r="B37" s="35"/>
      <c r="C37" s="1158" t="s">
        <v>533</v>
      </c>
      <c r="D37" s="1158"/>
      <c r="E37" s="1159"/>
      <c r="F37" s="36">
        <v>0.02</v>
      </c>
      <c r="G37" s="37">
        <v>0.04</v>
      </c>
      <c r="H37" s="37">
        <v>0.03</v>
      </c>
      <c r="I37" s="37">
        <v>0.04</v>
      </c>
      <c r="J37" s="38">
        <v>0.5</v>
      </c>
      <c r="K37" s="22"/>
      <c r="L37" s="22"/>
      <c r="M37" s="22"/>
      <c r="N37" s="22"/>
      <c r="O37" s="22"/>
      <c r="P37" s="22"/>
    </row>
    <row r="38" spans="1:16" ht="39" customHeight="1">
      <c r="A38" s="22"/>
      <c r="B38" s="35"/>
      <c r="C38" s="1158" t="s">
        <v>534</v>
      </c>
      <c r="D38" s="1158"/>
      <c r="E38" s="1159"/>
      <c r="F38" s="36">
        <v>0.04</v>
      </c>
      <c r="G38" s="37">
        <v>0.03</v>
      </c>
      <c r="H38" s="37">
        <v>0.03</v>
      </c>
      <c r="I38" s="37">
        <v>0.03</v>
      </c>
      <c r="J38" s="38">
        <v>0.02</v>
      </c>
      <c r="K38" s="22"/>
      <c r="L38" s="22"/>
      <c r="M38" s="22"/>
      <c r="N38" s="22"/>
      <c r="O38" s="22"/>
      <c r="P38" s="22"/>
    </row>
    <row r="39" spans="1:16" ht="39" customHeight="1">
      <c r="A39" s="22"/>
      <c r="B39" s="35"/>
      <c r="C39" s="1158" t="s">
        <v>535</v>
      </c>
      <c r="D39" s="1158"/>
      <c r="E39" s="1159"/>
      <c r="F39" s="36">
        <v>0.96</v>
      </c>
      <c r="G39" s="37">
        <v>1.06</v>
      </c>
      <c r="H39" s="37">
        <v>0.26</v>
      </c>
      <c r="I39" s="37">
        <v>0</v>
      </c>
      <c r="J39" s="38">
        <v>0.01</v>
      </c>
      <c r="K39" s="22"/>
      <c r="L39" s="22"/>
      <c r="M39" s="22"/>
      <c r="N39" s="22"/>
      <c r="O39" s="22"/>
      <c r="P39" s="22"/>
    </row>
    <row r="40" spans="1:16" ht="39" customHeight="1">
      <c r="A40" s="22"/>
      <c r="B40" s="35"/>
      <c r="C40" s="1158" t="s">
        <v>536</v>
      </c>
      <c r="D40" s="1158"/>
      <c r="E40" s="1159"/>
      <c r="F40" s="36">
        <v>0</v>
      </c>
      <c r="G40" s="37">
        <v>0</v>
      </c>
      <c r="H40" s="37">
        <v>0</v>
      </c>
      <c r="I40" s="37">
        <v>0</v>
      </c>
      <c r="J40" s="38">
        <v>0</v>
      </c>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c r="A43" s="22"/>
      <c r="B43" s="40"/>
      <c r="C43" s="1160" t="s">
        <v>538</v>
      </c>
      <c r="D43" s="1160"/>
      <c r="E43" s="1161"/>
      <c r="F43" s="41" t="s">
        <v>485</v>
      </c>
      <c r="G43" s="42" t="s">
        <v>485</v>
      </c>
      <c r="H43" s="42" t="s">
        <v>485</v>
      </c>
      <c r="I43" s="42" t="s">
        <v>485</v>
      </c>
      <c r="J43" s="43" t="s">
        <v>485</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4bh0ZgRlyxjth8p44e7iNT5UHbq25aw0arPRWtUOpU1hizE6l3GvjZfB46tMZ3ZGRYBI/gDw+0FWFdM6AtM3g==" saltValue="PAn36czV5a5ingKwCsl6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c r="A45" s="46"/>
      <c r="B45" s="1187" t="s">
        <v>9</v>
      </c>
      <c r="C45" s="1188"/>
      <c r="D45" s="56"/>
      <c r="E45" s="1193" t="s">
        <v>10</v>
      </c>
      <c r="F45" s="1193"/>
      <c r="G45" s="1193"/>
      <c r="H45" s="1193"/>
      <c r="I45" s="1193"/>
      <c r="J45" s="1194"/>
      <c r="K45" s="57">
        <v>116</v>
      </c>
      <c r="L45" s="58">
        <v>123</v>
      </c>
      <c r="M45" s="58">
        <v>130</v>
      </c>
      <c r="N45" s="58">
        <v>128</v>
      </c>
      <c r="O45" s="59">
        <v>133</v>
      </c>
      <c r="P45" s="46"/>
      <c r="Q45" s="46"/>
      <c r="R45" s="46"/>
      <c r="S45" s="46"/>
      <c r="T45" s="46"/>
      <c r="U45" s="46"/>
    </row>
    <row r="46" spans="1:21" ht="30.75" customHeight="1">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c r="A48" s="46"/>
      <c r="B48" s="1189"/>
      <c r="C48" s="1190"/>
      <c r="D48" s="60"/>
      <c r="E48" s="1166" t="s">
        <v>13</v>
      </c>
      <c r="F48" s="1166"/>
      <c r="G48" s="1166"/>
      <c r="H48" s="1166"/>
      <c r="I48" s="1166"/>
      <c r="J48" s="1167"/>
      <c r="K48" s="61">
        <v>12</v>
      </c>
      <c r="L48" s="62">
        <v>21</v>
      </c>
      <c r="M48" s="62">
        <v>20</v>
      </c>
      <c r="N48" s="62">
        <v>22</v>
      </c>
      <c r="O48" s="63">
        <v>22</v>
      </c>
      <c r="P48" s="46"/>
      <c r="Q48" s="46"/>
      <c r="R48" s="46"/>
      <c r="S48" s="46"/>
      <c r="T48" s="46"/>
      <c r="U48" s="46"/>
    </row>
    <row r="49" spans="1:21" ht="30.75" customHeight="1">
      <c r="A49" s="46"/>
      <c r="B49" s="1189"/>
      <c r="C49" s="1190"/>
      <c r="D49" s="60"/>
      <c r="E49" s="1166" t="s">
        <v>14</v>
      </c>
      <c r="F49" s="1166"/>
      <c r="G49" s="1166"/>
      <c r="H49" s="1166"/>
      <c r="I49" s="1166"/>
      <c r="J49" s="1167"/>
      <c r="K49" s="61">
        <v>21</v>
      </c>
      <c r="L49" s="62">
        <v>26</v>
      </c>
      <c r="M49" s="62">
        <v>16</v>
      </c>
      <c r="N49" s="62">
        <v>10</v>
      </c>
      <c r="O49" s="63">
        <v>11</v>
      </c>
      <c r="P49" s="46"/>
      <c r="Q49" s="46"/>
      <c r="R49" s="46"/>
      <c r="S49" s="46"/>
      <c r="T49" s="46"/>
      <c r="U49" s="46"/>
    </row>
    <row r="50" spans="1:21" ht="30.75" customHeight="1">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c r="A51" s="46"/>
      <c r="B51" s="1191"/>
      <c r="C51" s="1192"/>
      <c r="D51" s="64"/>
      <c r="E51" s="1166" t="s">
        <v>16</v>
      </c>
      <c r="F51" s="1166"/>
      <c r="G51" s="1166"/>
      <c r="H51" s="1166"/>
      <c r="I51" s="1166"/>
      <c r="J51" s="1167"/>
      <c r="K51" s="61">
        <v>0</v>
      </c>
      <c r="L51" s="62">
        <v>0</v>
      </c>
      <c r="M51" s="62" t="s">
        <v>485</v>
      </c>
      <c r="N51" s="62">
        <v>0</v>
      </c>
      <c r="O51" s="63">
        <v>0</v>
      </c>
      <c r="P51" s="46"/>
      <c r="Q51" s="46"/>
      <c r="R51" s="46"/>
      <c r="S51" s="46"/>
      <c r="T51" s="46"/>
      <c r="U51" s="46"/>
    </row>
    <row r="52" spans="1:21" ht="30.75" customHeight="1">
      <c r="A52" s="46"/>
      <c r="B52" s="1164" t="s">
        <v>17</v>
      </c>
      <c r="C52" s="1165"/>
      <c r="D52" s="64"/>
      <c r="E52" s="1166" t="s">
        <v>18</v>
      </c>
      <c r="F52" s="1166"/>
      <c r="G52" s="1166"/>
      <c r="H52" s="1166"/>
      <c r="I52" s="1166"/>
      <c r="J52" s="1167"/>
      <c r="K52" s="61">
        <v>116</v>
      </c>
      <c r="L52" s="62">
        <v>125</v>
      </c>
      <c r="M52" s="62">
        <v>128</v>
      </c>
      <c r="N52" s="62">
        <v>123</v>
      </c>
      <c r="O52" s="63">
        <v>124</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33</v>
      </c>
      <c r="L53" s="67">
        <v>45</v>
      </c>
      <c r="M53" s="67">
        <v>38</v>
      </c>
      <c r="N53" s="67">
        <v>37</v>
      </c>
      <c r="O53" s="68">
        <v>42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c r="B58" s="1172" t="s">
        <v>24</v>
      </c>
      <c r="C58" s="1173"/>
      <c r="D58" s="1178" t="s">
        <v>25</v>
      </c>
      <c r="E58" s="1179"/>
      <c r="F58" s="1179"/>
      <c r="G58" s="1179"/>
      <c r="H58" s="1179"/>
      <c r="I58" s="1179"/>
      <c r="J58" s="1180"/>
      <c r="K58" s="81"/>
      <c r="L58" s="82"/>
      <c r="M58" s="82"/>
      <c r="N58" s="82"/>
      <c r="O58" s="83"/>
    </row>
    <row r="59" spans="1:21" ht="31.5" customHeight="1">
      <c r="B59" s="1174"/>
      <c r="C59" s="1175"/>
      <c r="D59" s="1181" t="s">
        <v>26</v>
      </c>
      <c r="E59" s="1182"/>
      <c r="F59" s="1182"/>
      <c r="G59" s="1182"/>
      <c r="H59" s="1182"/>
      <c r="I59" s="1182"/>
      <c r="J59" s="1183"/>
      <c r="K59" s="84"/>
      <c r="L59" s="85"/>
      <c r="M59" s="85"/>
      <c r="N59" s="85"/>
      <c r="O59" s="86"/>
    </row>
    <row r="60" spans="1:21" ht="31.5" customHeight="1" thickBot="1">
      <c r="B60" s="1176"/>
      <c r="C60" s="1177"/>
      <c r="D60" s="1184" t="s">
        <v>27</v>
      </c>
      <c r="E60" s="1185"/>
      <c r="F60" s="1185"/>
      <c r="G60" s="1185"/>
      <c r="H60" s="1185"/>
      <c r="I60" s="1185"/>
      <c r="J60" s="1186"/>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HZtV0SW9E2ggNEK5NBq3ZE8Eb25R0jbjP+iq/BIwwl8lbu4eIgaZ14btykKJwALgWI54qplQP0W0PPQlh8dsQ==" saltValue="cW89Pix9aqg3UWPJWYs5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524</v>
      </c>
      <c r="J40" s="101" t="s">
        <v>525</v>
      </c>
      <c r="K40" s="101" t="s">
        <v>526</v>
      </c>
      <c r="L40" s="101" t="s">
        <v>527</v>
      </c>
      <c r="M40" s="102" t="s">
        <v>528</v>
      </c>
    </row>
    <row r="41" spans="2:13" ht="27.75" customHeight="1">
      <c r="B41" s="1207" t="s">
        <v>30</v>
      </c>
      <c r="C41" s="1208"/>
      <c r="D41" s="103"/>
      <c r="E41" s="1209" t="s">
        <v>31</v>
      </c>
      <c r="F41" s="1209"/>
      <c r="G41" s="1209"/>
      <c r="H41" s="1210"/>
      <c r="I41" s="342">
        <v>1305</v>
      </c>
      <c r="J41" s="343">
        <v>1409</v>
      </c>
      <c r="K41" s="343">
        <v>1413</v>
      </c>
      <c r="L41" s="343">
        <v>1448</v>
      </c>
      <c r="M41" s="344">
        <v>1465</v>
      </c>
    </row>
    <row r="42" spans="2:13" ht="27.75" customHeight="1">
      <c r="B42" s="1197"/>
      <c r="C42" s="1198"/>
      <c r="D42" s="104"/>
      <c r="E42" s="1201" t="s">
        <v>32</v>
      </c>
      <c r="F42" s="1201"/>
      <c r="G42" s="1201"/>
      <c r="H42" s="1202"/>
      <c r="I42" s="345" t="s">
        <v>485</v>
      </c>
      <c r="J42" s="346" t="s">
        <v>485</v>
      </c>
      <c r="K42" s="346" t="s">
        <v>485</v>
      </c>
      <c r="L42" s="346" t="s">
        <v>485</v>
      </c>
      <c r="M42" s="347" t="s">
        <v>485</v>
      </c>
    </row>
    <row r="43" spans="2:13" ht="27.75" customHeight="1">
      <c r="B43" s="1197"/>
      <c r="C43" s="1198"/>
      <c r="D43" s="104"/>
      <c r="E43" s="1201" t="s">
        <v>33</v>
      </c>
      <c r="F43" s="1201"/>
      <c r="G43" s="1201"/>
      <c r="H43" s="1202"/>
      <c r="I43" s="345">
        <v>278</v>
      </c>
      <c r="J43" s="346">
        <v>311</v>
      </c>
      <c r="K43" s="346">
        <v>350</v>
      </c>
      <c r="L43" s="346">
        <v>387</v>
      </c>
      <c r="M43" s="347">
        <v>435</v>
      </c>
    </row>
    <row r="44" spans="2:13" ht="27.75" customHeight="1">
      <c r="B44" s="1197"/>
      <c r="C44" s="1198"/>
      <c r="D44" s="104"/>
      <c r="E44" s="1201" t="s">
        <v>34</v>
      </c>
      <c r="F44" s="1201"/>
      <c r="G44" s="1201"/>
      <c r="H44" s="1202"/>
      <c r="I44" s="345">
        <v>178</v>
      </c>
      <c r="J44" s="346">
        <v>156</v>
      </c>
      <c r="K44" s="346">
        <v>142</v>
      </c>
      <c r="L44" s="346">
        <v>139</v>
      </c>
      <c r="M44" s="347">
        <v>134</v>
      </c>
    </row>
    <row r="45" spans="2:13" ht="27.75" customHeight="1">
      <c r="B45" s="1197"/>
      <c r="C45" s="1198"/>
      <c r="D45" s="104"/>
      <c r="E45" s="1201" t="s">
        <v>35</v>
      </c>
      <c r="F45" s="1201"/>
      <c r="G45" s="1201"/>
      <c r="H45" s="1202"/>
      <c r="I45" s="345">
        <v>350</v>
      </c>
      <c r="J45" s="346">
        <v>328</v>
      </c>
      <c r="K45" s="346">
        <v>311</v>
      </c>
      <c r="L45" s="346">
        <v>275</v>
      </c>
      <c r="M45" s="347">
        <v>272</v>
      </c>
    </row>
    <row r="46" spans="2:13" ht="27.75" customHeight="1">
      <c r="B46" s="1197"/>
      <c r="C46" s="1198"/>
      <c r="D46" s="105"/>
      <c r="E46" s="1201" t="s">
        <v>36</v>
      </c>
      <c r="F46" s="1201"/>
      <c r="G46" s="1201"/>
      <c r="H46" s="1202"/>
      <c r="I46" s="345" t="s">
        <v>485</v>
      </c>
      <c r="J46" s="346" t="s">
        <v>485</v>
      </c>
      <c r="K46" s="346" t="s">
        <v>485</v>
      </c>
      <c r="L46" s="346" t="s">
        <v>485</v>
      </c>
      <c r="M46" s="347" t="s">
        <v>485</v>
      </c>
    </row>
    <row r="47" spans="2:13" ht="27.75" customHeight="1">
      <c r="B47" s="1197"/>
      <c r="C47" s="1198"/>
      <c r="D47" s="106"/>
      <c r="E47" s="1211" t="s">
        <v>37</v>
      </c>
      <c r="F47" s="1212"/>
      <c r="G47" s="1212"/>
      <c r="H47" s="1213"/>
      <c r="I47" s="345" t="s">
        <v>485</v>
      </c>
      <c r="J47" s="346" t="s">
        <v>485</v>
      </c>
      <c r="K47" s="346" t="s">
        <v>485</v>
      </c>
      <c r="L47" s="346" t="s">
        <v>485</v>
      </c>
      <c r="M47" s="347" t="s">
        <v>485</v>
      </c>
    </row>
    <row r="48" spans="2:13" ht="27.75" customHeight="1">
      <c r="B48" s="1197"/>
      <c r="C48" s="1198"/>
      <c r="D48" s="104"/>
      <c r="E48" s="1201" t="s">
        <v>38</v>
      </c>
      <c r="F48" s="1201"/>
      <c r="G48" s="1201"/>
      <c r="H48" s="1202"/>
      <c r="I48" s="345" t="s">
        <v>485</v>
      </c>
      <c r="J48" s="346" t="s">
        <v>485</v>
      </c>
      <c r="K48" s="346" t="s">
        <v>485</v>
      </c>
      <c r="L48" s="346" t="s">
        <v>485</v>
      </c>
      <c r="M48" s="347" t="s">
        <v>485</v>
      </c>
    </row>
    <row r="49" spans="2:13" ht="27.75" customHeight="1">
      <c r="B49" s="1199"/>
      <c r="C49" s="1200"/>
      <c r="D49" s="104"/>
      <c r="E49" s="1201" t="s">
        <v>39</v>
      </c>
      <c r="F49" s="1201"/>
      <c r="G49" s="1201"/>
      <c r="H49" s="1202"/>
      <c r="I49" s="345" t="s">
        <v>485</v>
      </c>
      <c r="J49" s="346" t="s">
        <v>485</v>
      </c>
      <c r="K49" s="346" t="s">
        <v>485</v>
      </c>
      <c r="L49" s="346" t="s">
        <v>485</v>
      </c>
      <c r="M49" s="347" t="s">
        <v>485</v>
      </c>
    </row>
    <row r="50" spans="2:13" ht="27.75" customHeight="1">
      <c r="B50" s="1195" t="s">
        <v>40</v>
      </c>
      <c r="C50" s="1196"/>
      <c r="D50" s="107"/>
      <c r="E50" s="1201" t="s">
        <v>41</v>
      </c>
      <c r="F50" s="1201"/>
      <c r="G50" s="1201"/>
      <c r="H50" s="1202"/>
      <c r="I50" s="345">
        <v>852</v>
      </c>
      <c r="J50" s="346">
        <v>836</v>
      </c>
      <c r="K50" s="346">
        <v>960</v>
      </c>
      <c r="L50" s="346">
        <v>1142</v>
      </c>
      <c r="M50" s="347">
        <v>1291</v>
      </c>
    </row>
    <row r="51" spans="2:13" ht="27.75" customHeight="1">
      <c r="B51" s="1197"/>
      <c r="C51" s="1198"/>
      <c r="D51" s="104"/>
      <c r="E51" s="1201" t="s">
        <v>42</v>
      </c>
      <c r="F51" s="1201"/>
      <c r="G51" s="1201"/>
      <c r="H51" s="1202"/>
      <c r="I51" s="345">
        <v>53</v>
      </c>
      <c r="J51" s="346">
        <v>50</v>
      </c>
      <c r="K51" s="346">
        <v>46</v>
      </c>
      <c r="L51" s="346">
        <v>74</v>
      </c>
      <c r="M51" s="347">
        <v>113</v>
      </c>
    </row>
    <row r="52" spans="2:13" ht="27.75" customHeight="1">
      <c r="B52" s="1199"/>
      <c r="C52" s="1200"/>
      <c r="D52" s="104"/>
      <c r="E52" s="1201" t="s">
        <v>43</v>
      </c>
      <c r="F52" s="1201"/>
      <c r="G52" s="1201"/>
      <c r="H52" s="1202"/>
      <c r="I52" s="345">
        <v>1357</v>
      </c>
      <c r="J52" s="346">
        <v>1353</v>
      </c>
      <c r="K52" s="346">
        <v>1376</v>
      </c>
      <c r="L52" s="346">
        <v>1400</v>
      </c>
      <c r="M52" s="347">
        <v>1535</v>
      </c>
    </row>
    <row r="53" spans="2:13" ht="27.75" customHeight="1" thickBot="1">
      <c r="B53" s="1203" t="s">
        <v>19</v>
      </c>
      <c r="C53" s="1204"/>
      <c r="D53" s="108"/>
      <c r="E53" s="1205" t="s">
        <v>44</v>
      </c>
      <c r="F53" s="1205"/>
      <c r="G53" s="1205"/>
      <c r="H53" s="1206"/>
      <c r="I53" s="348">
        <v>-150</v>
      </c>
      <c r="J53" s="349">
        <v>-35</v>
      </c>
      <c r="K53" s="349">
        <v>-167</v>
      </c>
      <c r="L53" s="349">
        <v>-367</v>
      </c>
      <c r="M53" s="350">
        <v>-634</v>
      </c>
    </row>
    <row r="54" spans="2:13" ht="27.75" customHeight="1">
      <c r="B54" s="109"/>
      <c r="C54" s="110"/>
      <c r="D54" s="110"/>
      <c r="E54" s="111"/>
      <c r="F54" s="111"/>
      <c r="G54" s="111"/>
      <c r="H54" s="111"/>
      <c r="I54" s="112"/>
      <c r="J54" s="112"/>
      <c r="K54" s="112"/>
      <c r="L54" s="112"/>
      <c r="M54" s="112"/>
    </row>
    <row r="55" spans="2:13"/>
  </sheetData>
  <sheetProtection algorithmName="SHA-512" hashValue="UCfoBcj3kqEegQSga772+eCeKGcC4hFvqGjYYY+kuHUWfNcXWSmZWHzhryLcDoGk9PijX3EUocF5tEWrdDujhQ==" saltValue="qWmeby86BxA+8pSZqubM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526</v>
      </c>
      <c r="G54" s="117" t="s">
        <v>527</v>
      </c>
      <c r="H54" s="118" t="s">
        <v>528</v>
      </c>
    </row>
    <row r="55" spans="2:8" ht="52.5" customHeight="1">
      <c r="B55" s="119"/>
      <c r="C55" s="1222" t="s">
        <v>46</v>
      </c>
      <c r="D55" s="1222"/>
      <c r="E55" s="1223"/>
      <c r="F55" s="120">
        <v>623</v>
      </c>
      <c r="G55" s="120">
        <v>617</v>
      </c>
      <c r="H55" s="121">
        <v>669</v>
      </c>
    </row>
    <row r="56" spans="2:8" ht="52.5" customHeight="1">
      <c r="B56" s="122"/>
      <c r="C56" s="1224" t="s">
        <v>47</v>
      </c>
      <c r="D56" s="1224"/>
      <c r="E56" s="1225"/>
      <c r="F56" s="123">
        <v>1</v>
      </c>
      <c r="G56" s="123">
        <v>1</v>
      </c>
      <c r="H56" s="124">
        <v>4</v>
      </c>
    </row>
    <row r="57" spans="2:8" ht="53.25" customHeight="1">
      <c r="B57" s="122"/>
      <c r="C57" s="1226" t="s">
        <v>48</v>
      </c>
      <c r="D57" s="1226"/>
      <c r="E57" s="1227"/>
      <c r="F57" s="125">
        <v>331</v>
      </c>
      <c r="G57" s="125">
        <v>519</v>
      </c>
      <c r="H57" s="126">
        <v>614</v>
      </c>
    </row>
    <row r="58" spans="2:8" ht="45.75" customHeight="1">
      <c r="B58" s="127"/>
      <c r="C58" s="1214" t="s">
        <v>544</v>
      </c>
      <c r="D58" s="1215"/>
      <c r="E58" s="1216"/>
      <c r="F58" s="128">
        <v>0</v>
      </c>
      <c r="G58" s="128">
        <v>140</v>
      </c>
      <c r="H58" s="129">
        <v>210</v>
      </c>
    </row>
    <row r="59" spans="2:8" ht="45.75" customHeight="1">
      <c r="B59" s="127"/>
      <c r="C59" s="1214" t="s">
        <v>545</v>
      </c>
      <c r="D59" s="1215"/>
      <c r="E59" s="1216"/>
      <c r="F59" s="128">
        <v>108</v>
      </c>
      <c r="G59" s="128">
        <v>108</v>
      </c>
      <c r="H59" s="129">
        <v>108</v>
      </c>
    </row>
    <row r="60" spans="2:8" ht="45.75" customHeight="1">
      <c r="B60" s="127"/>
      <c r="C60" s="1214" t="s">
        <v>546</v>
      </c>
      <c r="D60" s="1215"/>
      <c r="E60" s="1216"/>
      <c r="F60" s="128">
        <v>34</v>
      </c>
      <c r="G60" s="128">
        <v>74</v>
      </c>
      <c r="H60" s="129">
        <v>82</v>
      </c>
    </row>
    <row r="61" spans="2:8" ht="45.75" customHeight="1">
      <c r="B61" s="127"/>
      <c r="C61" s="1214" t="s">
        <v>547</v>
      </c>
      <c r="D61" s="1215"/>
      <c r="E61" s="1216"/>
      <c r="F61" s="128">
        <v>74</v>
      </c>
      <c r="G61" s="128">
        <v>74</v>
      </c>
      <c r="H61" s="129">
        <v>74</v>
      </c>
    </row>
    <row r="62" spans="2:8" ht="45.75" customHeight="1" thickBot="1">
      <c r="B62" s="130"/>
      <c r="C62" s="1217" t="s">
        <v>548</v>
      </c>
      <c r="D62" s="1218"/>
      <c r="E62" s="1219"/>
      <c r="F62" s="131">
        <v>32</v>
      </c>
      <c r="G62" s="131">
        <v>33</v>
      </c>
      <c r="H62" s="132">
        <v>39</v>
      </c>
    </row>
    <row r="63" spans="2:8" ht="52.5" customHeight="1" thickBot="1">
      <c r="B63" s="133"/>
      <c r="C63" s="1220" t="s">
        <v>49</v>
      </c>
      <c r="D63" s="1220"/>
      <c r="E63" s="1221"/>
      <c r="F63" s="134">
        <v>955</v>
      </c>
      <c r="G63" s="134">
        <v>1137</v>
      </c>
      <c r="H63" s="135">
        <v>1286</v>
      </c>
    </row>
    <row r="64" spans="2:8"/>
  </sheetData>
  <sheetProtection algorithmName="SHA-512" hashValue="Iz3XBHqsk9c9N4HREMzok5VhM9m9GXVWtgESGlo+egP+iT4wZJKofb8SVdXQvDb7D4Icf3rlZQv6Z3Zw9P4xtw==" saltValue="ogJYsK2TsbFwd0AGpG9o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9899B-A37C-4B54-8E47-FD5AA52BCFBF}">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c r="DD19" s="255"/>
      <c r="DE19" s="255"/>
    </row>
    <row r="20" spans="1:109">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c r="B23" s="259"/>
    </row>
    <row r="24" spans="1:109">
      <c r="B24" s="259"/>
    </row>
    <row r="25" spans="1:109">
      <c r="B25" s="259"/>
    </row>
    <row r="26" spans="1:109">
      <c r="B26" s="259"/>
    </row>
    <row r="27" spans="1:109">
      <c r="B27" s="259"/>
    </row>
    <row r="28" spans="1:109">
      <c r="B28" s="259"/>
    </row>
    <row r="29" spans="1:109">
      <c r="B29" s="259"/>
    </row>
    <row r="30" spans="1:109">
      <c r="B30" s="259"/>
    </row>
    <row r="31" spans="1:109">
      <c r="B31" s="259"/>
    </row>
    <row r="32" spans="1:109">
      <c r="B32" s="259"/>
    </row>
    <row r="33" spans="2:109">
      <c r="B33" s="259"/>
    </row>
    <row r="34" spans="2:109">
      <c r="B34" s="259"/>
    </row>
    <row r="35" spans="2:109">
      <c r="B35" s="259"/>
    </row>
    <row r="36" spans="2:109">
      <c r="B36" s="259"/>
    </row>
    <row r="37" spans="2:109">
      <c r="B37" s="259"/>
    </row>
    <row r="38" spans="2:109">
      <c r="B38" s="259"/>
    </row>
    <row r="39" spans="2:109">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c r="B40" s="356"/>
      <c r="DD40" s="356"/>
      <c r="DE40" s="255"/>
    </row>
    <row r="41" spans="2:109" ht="17.25">
      <c r="B41" s="256" t="s">
        <v>549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c r="B42" s="259"/>
      <c r="G42" s="357"/>
      <c r="I42" s="358"/>
      <c r="J42" s="358"/>
      <c r="K42" s="358"/>
      <c r="AM42" s="357"/>
      <c r="AN42" s="357" t="s">
        <v>550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41" t="s">
        <v>558</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59"/>
      <c r="AN49" s="255" t="s">
        <v>551</v>
      </c>
    </row>
    <row r="50" spans="1:109">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c r="B51" s="259"/>
      <c r="G51" s="1236"/>
      <c r="H51" s="1236"/>
      <c r="I51" s="1237"/>
      <c r="J51" s="1237"/>
      <c r="K51" s="1235"/>
      <c r="L51" s="1235"/>
      <c r="M51" s="1235"/>
      <c r="N51" s="1235"/>
      <c r="AM51" s="359"/>
      <c r="AN51" s="1234" t="s">
        <v>552</v>
      </c>
      <c r="AO51" s="1234"/>
      <c r="AP51" s="1234"/>
      <c r="AQ51" s="1234"/>
      <c r="AR51" s="1234"/>
      <c r="AS51" s="1234"/>
      <c r="AT51" s="1234"/>
      <c r="AU51" s="1234"/>
      <c r="AV51" s="1234"/>
      <c r="AW51" s="1234"/>
      <c r="AX51" s="1234"/>
      <c r="AY51" s="1234"/>
      <c r="AZ51" s="1234"/>
      <c r="BA51" s="1234"/>
      <c r="BB51" s="1234" t="s">
        <v>553</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c r="B52" s="259"/>
      <c r="G52" s="1236"/>
      <c r="H52" s="1236"/>
      <c r="I52" s="1237"/>
      <c r="J52" s="1237"/>
      <c r="K52" s="1235"/>
      <c r="L52" s="1235"/>
      <c r="M52" s="1235"/>
      <c r="N52" s="1235"/>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c r="A53" s="358"/>
      <c r="B53" s="259"/>
      <c r="G53" s="1236"/>
      <c r="H53" s="1236"/>
      <c r="I53" s="1228"/>
      <c r="J53" s="1228"/>
      <c r="K53" s="1235"/>
      <c r="L53" s="1235"/>
      <c r="M53" s="1235"/>
      <c r="N53" s="1235"/>
      <c r="AM53" s="359"/>
      <c r="AN53" s="1234"/>
      <c r="AO53" s="1234"/>
      <c r="AP53" s="1234"/>
      <c r="AQ53" s="1234"/>
      <c r="AR53" s="1234"/>
      <c r="AS53" s="1234"/>
      <c r="AT53" s="1234"/>
      <c r="AU53" s="1234"/>
      <c r="AV53" s="1234"/>
      <c r="AW53" s="1234"/>
      <c r="AX53" s="1234"/>
      <c r="AY53" s="1234"/>
      <c r="AZ53" s="1234"/>
      <c r="BA53" s="1234"/>
      <c r="BB53" s="1234" t="s">
        <v>554</v>
      </c>
      <c r="BC53" s="1234"/>
      <c r="BD53" s="1234"/>
      <c r="BE53" s="1234"/>
      <c r="BF53" s="1234"/>
      <c r="BG53" s="1234"/>
      <c r="BH53" s="1234"/>
      <c r="BI53" s="1234"/>
      <c r="BJ53" s="1234"/>
      <c r="BK53" s="1234"/>
      <c r="BL53" s="1234"/>
      <c r="BM53" s="1234"/>
      <c r="BN53" s="1234"/>
      <c r="BO53" s="1234"/>
      <c r="BP53" s="1233">
        <v>73.3</v>
      </c>
      <c r="BQ53" s="1233"/>
      <c r="BR53" s="1233"/>
      <c r="BS53" s="1233"/>
      <c r="BT53" s="1233"/>
      <c r="BU53" s="1233"/>
      <c r="BV53" s="1233"/>
      <c r="BW53" s="1233"/>
      <c r="BX53" s="1233">
        <v>73.7</v>
      </c>
      <c r="BY53" s="1233"/>
      <c r="BZ53" s="1233"/>
      <c r="CA53" s="1233"/>
      <c r="CB53" s="1233"/>
      <c r="CC53" s="1233"/>
      <c r="CD53" s="1233"/>
      <c r="CE53" s="1233"/>
      <c r="CF53" s="1233">
        <v>70.3</v>
      </c>
      <c r="CG53" s="1233"/>
      <c r="CH53" s="1233"/>
      <c r="CI53" s="1233"/>
      <c r="CJ53" s="1233"/>
      <c r="CK53" s="1233"/>
      <c r="CL53" s="1233"/>
      <c r="CM53" s="1233"/>
      <c r="CN53" s="1233">
        <v>75.7</v>
      </c>
      <c r="CO53" s="1233"/>
      <c r="CP53" s="1233"/>
      <c r="CQ53" s="1233"/>
      <c r="CR53" s="1233"/>
      <c r="CS53" s="1233"/>
      <c r="CT53" s="1233"/>
      <c r="CU53" s="1233"/>
      <c r="CV53" s="1233">
        <v>76.599999999999994</v>
      </c>
      <c r="CW53" s="1233"/>
      <c r="CX53" s="1233"/>
      <c r="CY53" s="1233"/>
      <c r="CZ53" s="1233"/>
      <c r="DA53" s="1233"/>
      <c r="DB53" s="1233"/>
      <c r="DC53" s="1233"/>
    </row>
    <row r="54" spans="1:109">
      <c r="A54" s="358"/>
      <c r="B54" s="259"/>
      <c r="G54" s="1236"/>
      <c r="H54" s="1236"/>
      <c r="I54" s="1228"/>
      <c r="J54" s="1228"/>
      <c r="K54" s="1235"/>
      <c r="L54" s="1235"/>
      <c r="M54" s="1235"/>
      <c r="N54" s="1235"/>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c r="A55" s="358"/>
      <c r="B55" s="259"/>
      <c r="G55" s="1228"/>
      <c r="H55" s="1228"/>
      <c r="I55" s="1228"/>
      <c r="J55" s="1228"/>
      <c r="K55" s="1235"/>
      <c r="L55" s="1235"/>
      <c r="M55" s="1235"/>
      <c r="N55" s="1235"/>
      <c r="AN55" s="1232" t="s">
        <v>555</v>
      </c>
      <c r="AO55" s="1232"/>
      <c r="AP55" s="1232"/>
      <c r="AQ55" s="1232"/>
      <c r="AR55" s="1232"/>
      <c r="AS55" s="1232"/>
      <c r="AT55" s="1232"/>
      <c r="AU55" s="1232"/>
      <c r="AV55" s="1232"/>
      <c r="AW55" s="1232"/>
      <c r="AX55" s="1232"/>
      <c r="AY55" s="1232"/>
      <c r="AZ55" s="1232"/>
      <c r="BA55" s="1232"/>
      <c r="BB55" s="1234" t="s">
        <v>553</v>
      </c>
      <c r="BC55" s="1234"/>
      <c r="BD55" s="1234"/>
      <c r="BE55" s="1234"/>
      <c r="BF55" s="1234"/>
      <c r="BG55" s="1234"/>
      <c r="BH55" s="1234"/>
      <c r="BI55" s="1234"/>
      <c r="BJ55" s="1234"/>
      <c r="BK55" s="1234"/>
      <c r="BL55" s="1234"/>
      <c r="BM55" s="1234"/>
      <c r="BN55" s="1234"/>
      <c r="BO55" s="1234"/>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c r="A56" s="358"/>
      <c r="B56" s="259"/>
      <c r="G56" s="1228"/>
      <c r="H56" s="1228"/>
      <c r="I56" s="1228"/>
      <c r="J56" s="1228"/>
      <c r="K56" s="1235"/>
      <c r="L56" s="1235"/>
      <c r="M56" s="1235"/>
      <c r="N56" s="1235"/>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c r="B57" s="362"/>
      <c r="G57" s="1228"/>
      <c r="H57" s="1228"/>
      <c r="I57" s="1238"/>
      <c r="J57" s="1238"/>
      <c r="K57" s="1235"/>
      <c r="L57" s="1235"/>
      <c r="M57" s="1235"/>
      <c r="N57" s="1235"/>
      <c r="AM57" s="255"/>
      <c r="AN57" s="1232"/>
      <c r="AO57" s="1232"/>
      <c r="AP57" s="1232"/>
      <c r="AQ57" s="1232"/>
      <c r="AR57" s="1232"/>
      <c r="AS57" s="1232"/>
      <c r="AT57" s="1232"/>
      <c r="AU57" s="1232"/>
      <c r="AV57" s="1232"/>
      <c r="AW57" s="1232"/>
      <c r="AX57" s="1232"/>
      <c r="AY57" s="1232"/>
      <c r="AZ57" s="1232"/>
      <c r="BA57" s="1232"/>
      <c r="BB57" s="1234" t="s">
        <v>554</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61.5</v>
      </c>
      <c r="BY57" s="1233"/>
      <c r="BZ57" s="1233"/>
      <c r="CA57" s="1233"/>
      <c r="CB57" s="1233"/>
      <c r="CC57" s="1233"/>
      <c r="CD57" s="1233"/>
      <c r="CE57" s="1233"/>
      <c r="CF57" s="1233">
        <v>60.8</v>
      </c>
      <c r="CG57" s="1233"/>
      <c r="CH57" s="1233"/>
      <c r="CI57" s="1233"/>
      <c r="CJ57" s="1233"/>
      <c r="CK57" s="1233"/>
      <c r="CL57" s="1233"/>
      <c r="CM57" s="1233"/>
      <c r="CN57" s="1233">
        <v>62.2</v>
      </c>
      <c r="CO57" s="1233"/>
      <c r="CP57" s="1233"/>
      <c r="CQ57" s="1233"/>
      <c r="CR57" s="1233"/>
      <c r="CS57" s="1233"/>
      <c r="CT57" s="1233"/>
      <c r="CU57" s="1233"/>
      <c r="CV57" s="1233">
        <v>62.5</v>
      </c>
      <c r="CW57" s="1233"/>
      <c r="CX57" s="1233"/>
      <c r="CY57" s="1233"/>
      <c r="CZ57" s="1233"/>
      <c r="DA57" s="1233"/>
      <c r="DB57" s="1233"/>
      <c r="DC57" s="1233"/>
      <c r="DD57" s="363"/>
      <c r="DE57" s="362"/>
    </row>
    <row r="58" spans="1:109" s="358" customFormat="1">
      <c r="A58" s="255"/>
      <c r="B58" s="362"/>
      <c r="G58" s="1228"/>
      <c r="H58" s="1228"/>
      <c r="I58" s="1238"/>
      <c r="J58" s="1238"/>
      <c r="K58" s="1235"/>
      <c r="L58" s="1235"/>
      <c r="M58" s="1235"/>
      <c r="N58" s="1235"/>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c r="B63" s="312" t="s">
        <v>556</v>
      </c>
    </row>
    <row r="64" spans="1:109">
      <c r="B64" s="259"/>
      <c r="G64" s="357"/>
      <c r="I64" s="369"/>
      <c r="J64" s="369"/>
      <c r="K64" s="369"/>
      <c r="L64" s="369"/>
      <c r="M64" s="369"/>
      <c r="N64" s="370"/>
      <c r="AM64" s="357"/>
      <c r="AN64" s="357" t="s">
        <v>550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59"/>
      <c r="AN65" s="1241" t="s">
        <v>559</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59"/>
      <c r="G71" s="374"/>
      <c r="I71" s="375"/>
      <c r="J71" s="372"/>
      <c r="K71" s="372"/>
      <c r="L71" s="373"/>
      <c r="M71" s="372"/>
      <c r="N71" s="373"/>
      <c r="AM71" s="374"/>
      <c r="AN71" s="255" t="s">
        <v>551</v>
      </c>
    </row>
    <row r="72" spans="2:107">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c r="B73" s="259"/>
      <c r="G73" s="1236"/>
      <c r="H73" s="1236"/>
      <c r="I73" s="1236"/>
      <c r="J73" s="1236"/>
      <c r="K73" s="1239"/>
      <c r="L73" s="1239"/>
      <c r="M73" s="1239"/>
      <c r="N73" s="1239"/>
      <c r="AM73" s="359"/>
      <c r="AN73" s="1234" t="s">
        <v>552</v>
      </c>
      <c r="AO73" s="1234"/>
      <c r="AP73" s="1234"/>
      <c r="AQ73" s="1234"/>
      <c r="AR73" s="1234"/>
      <c r="AS73" s="1234"/>
      <c r="AT73" s="1234"/>
      <c r="AU73" s="1234"/>
      <c r="AV73" s="1234"/>
      <c r="AW73" s="1234"/>
      <c r="AX73" s="1234"/>
      <c r="AY73" s="1234"/>
      <c r="AZ73" s="1234"/>
      <c r="BA73" s="1234"/>
      <c r="BB73" s="1234" t="s">
        <v>553</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c r="B74" s="259"/>
      <c r="G74" s="1236"/>
      <c r="H74" s="1236"/>
      <c r="I74" s="1236"/>
      <c r="J74" s="1236"/>
      <c r="K74" s="1239"/>
      <c r="L74" s="1239"/>
      <c r="M74" s="1239"/>
      <c r="N74" s="1239"/>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c r="B75" s="259"/>
      <c r="G75" s="1236"/>
      <c r="H75" s="1236"/>
      <c r="I75" s="1228"/>
      <c r="J75" s="1228"/>
      <c r="K75" s="1235"/>
      <c r="L75" s="1235"/>
      <c r="M75" s="1235"/>
      <c r="N75" s="1235"/>
      <c r="AM75" s="359"/>
      <c r="AN75" s="1234"/>
      <c r="AO75" s="1234"/>
      <c r="AP75" s="1234"/>
      <c r="AQ75" s="1234"/>
      <c r="AR75" s="1234"/>
      <c r="AS75" s="1234"/>
      <c r="AT75" s="1234"/>
      <c r="AU75" s="1234"/>
      <c r="AV75" s="1234"/>
      <c r="AW75" s="1234"/>
      <c r="AX75" s="1234"/>
      <c r="AY75" s="1234"/>
      <c r="AZ75" s="1234"/>
      <c r="BA75" s="1234"/>
      <c r="BB75" s="1234" t="s">
        <v>557</v>
      </c>
      <c r="BC75" s="1234"/>
      <c r="BD75" s="1234"/>
      <c r="BE75" s="1234"/>
      <c r="BF75" s="1234"/>
      <c r="BG75" s="1234"/>
      <c r="BH75" s="1234"/>
      <c r="BI75" s="1234"/>
      <c r="BJ75" s="1234"/>
      <c r="BK75" s="1234"/>
      <c r="BL75" s="1234"/>
      <c r="BM75" s="1234"/>
      <c r="BN75" s="1234"/>
      <c r="BO75" s="1234"/>
      <c r="BP75" s="1233">
        <v>5.0999999999999996</v>
      </c>
      <c r="BQ75" s="1233"/>
      <c r="BR75" s="1233"/>
      <c r="BS75" s="1233"/>
      <c r="BT75" s="1233"/>
      <c r="BU75" s="1233"/>
      <c r="BV75" s="1233"/>
      <c r="BW75" s="1233"/>
      <c r="BX75" s="1233">
        <v>5.9</v>
      </c>
      <c r="BY75" s="1233"/>
      <c r="BZ75" s="1233"/>
      <c r="CA75" s="1233"/>
      <c r="CB75" s="1233"/>
      <c r="CC75" s="1233"/>
      <c r="CD75" s="1233"/>
      <c r="CE75" s="1233"/>
      <c r="CF75" s="1233">
        <v>5.8</v>
      </c>
      <c r="CG75" s="1233"/>
      <c r="CH75" s="1233"/>
      <c r="CI75" s="1233"/>
      <c r="CJ75" s="1233"/>
      <c r="CK75" s="1233"/>
      <c r="CL75" s="1233"/>
      <c r="CM75" s="1233"/>
      <c r="CN75" s="1233">
        <v>5.6</v>
      </c>
      <c r="CO75" s="1233"/>
      <c r="CP75" s="1233"/>
      <c r="CQ75" s="1233"/>
      <c r="CR75" s="1233"/>
      <c r="CS75" s="1233"/>
      <c r="CT75" s="1233"/>
      <c r="CU75" s="1233"/>
      <c r="CV75" s="1233">
        <v>5.0999999999999996</v>
      </c>
      <c r="CW75" s="1233"/>
      <c r="CX75" s="1233"/>
      <c r="CY75" s="1233"/>
      <c r="CZ75" s="1233"/>
      <c r="DA75" s="1233"/>
      <c r="DB75" s="1233"/>
      <c r="DC75" s="1233"/>
    </row>
    <row r="76" spans="2:107">
      <c r="B76" s="259"/>
      <c r="G76" s="1236"/>
      <c r="H76" s="1236"/>
      <c r="I76" s="1228"/>
      <c r="J76" s="1228"/>
      <c r="K76" s="1235"/>
      <c r="L76" s="1235"/>
      <c r="M76" s="1235"/>
      <c r="N76" s="1235"/>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c r="B77" s="259"/>
      <c r="G77" s="1228"/>
      <c r="H77" s="1228"/>
      <c r="I77" s="1228"/>
      <c r="J77" s="1228"/>
      <c r="K77" s="1239"/>
      <c r="L77" s="1239"/>
      <c r="M77" s="1239"/>
      <c r="N77" s="1239"/>
      <c r="AN77" s="1232" t="s">
        <v>555</v>
      </c>
      <c r="AO77" s="1232"/>
      <c r="AP77" s="1232"/>
      <c r="AQ77" s="1232"/>
      <c r="AR77" s="1232"/>
      <c r="AS77" s="1232"/>
      <c r="AT77" s="1232"/>
      <c r="AU77" s="1232"/>
      <c r="AV77" s="1232"/>
      <c r="AW77" s="1232"/>
      <c r="AX77" s="1232"/>
      <c r="AY77" s="1232"/>
      <c r="AZ77" s="1232"/>
      <c r="BA77" s="1232"/>
      <c r="BB77" s="1234" t="s">
        <v>553</v>
      </c>
      <c r="BC77" s="1234"/>
      <c r="BD77" s="1234"/>
      <c r="BE77" s="1234"/>
      <c r="BF77" s="1234"/>
      <c r="BG77" s="1234"/>
      <c r="BH77" s="1234"/>
      <c r="BI77" s="1234"/>
      <c r="BJ77" s="1234"/>
      <c r="BK77" s="1234"/>
      <c r="BL77" s="1234"/>
      <c r="BM77" s="1234"/>
      <c r="BN77" s="1234"/>
      <c r="BO77" s="1234"/>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c r="B78" s="259"/>
      <c r="G78" s="1228"/>
      <c r="H78" s="1228"/>
      <c r="I78" s="1228"/>
      <c r="J78" s="1228"/>
      <c r="K78" s="1239"/>
      <c r="L78" s="1239"/>
      <c r="M78" s="1239"/>
      <c r="N78" s="1239"/>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c r="B79" s="259"/>
      <c r="G79" s="1228"/>
      <c r="H79" s="1228"/>
      <c r="I79" s="1238"/>
      <c r="J79" s="1238"/>
      <c r="K79" s="1240"/>
      <c r="L79" s="1240"/>
      <c r="M79" s="1240"/>
      <c r="N79" s="1240"/>
      <c r="AN79" s="1232"/>
      <c r="AO79" s="1232"/>
      <c r="AP79" s="1232"/>
      <c r="AQ79" s="1232"/>
      <c r="AR79" s="1232"/>
      <c r="AS79" s="1232"/>
      <c r="AT79" s="1232"/>
      <c r="AU79" s="1232"/>
      <c r="AV79" s="1232"/>
      <c r="AW79" s="1232"/>
      <c r="AX79" s="1232"/>
      <c r="AY79" s="1232"/>
      <c r="AZ79" s="1232"/>
      <c r="BA79" s="1232"/>
      <c r="BB79" s="1234" t="s">
        <v>557</v>
      </c>
      <c r="BC79" s="1234"/>
      <c r="BD79" s="1234"/>
      <c r="BE79" s="1234"/>
      <c r="BF79" s="1234"/>
      <c r="BG79" s="1234"/>
      <c r="BH79" s="1234"/>
      <c r="BI79" s="1234"/>
      <c r="BJ79" s="1234"/>
      <c r="BK79" s="1234"/>
      <c r="BL79" s="1234"/>
      <c r="BM79" s="1234"/>
      <c r="BN79" s="1234"/>
      <c r="BO79" s="1234"/>
      <c r="BP79" s="1233">
        <v>7.4</v>
      </c>
      <c r="BQ79" s="1233"/>
      <c r="BR79" s="1233"/>
      <c r="BS79" s="1233"/>
      <c r="BT79" s="1233"/>
      <c r="BU79" s="1233"/>
      <c r="BV79" s="1233"/>
      <c r="BW79" s="1233"/>
      <c r="BX79" s="1233">
        <v>8</v>
      </c>
      <c r="BY79" s="1233"/>
      <c r="BZ79" s="1233"/>
      <c r="CA79" s="1233"/>
      <c r="CB79" s="1233"/>
      <c r="CC79" s="1233"/>
      <c r="CD79" s="1233"/>
      <c r="CE79" s="1233"/>
      <c r="CF79" s="1233">
        <v>6.6</v>
      </c>
      <c r="CG79" s="1233"/>
      <c r="CH79" s="1233"/>
      <c r="CI79" s="1233"/>
      <c r="CJ79" s="1233"/>
      <c r="CK79" s="1233"/>
      <c r="CL79" s="1233"/>
      <c r="CM79" s="1233"/>
      <c r="CN79" s="1233">
        <v>6.8</v>
      </c>
      <c r="CO79" s="1233"/>
      <c r="CP79" s="1233"/>
      <c r="CQ79" s="1233"/>
      <c r="CR79" s="1233"/>
      <c r="CS79" s="1233"/>
      <c r="CT79" s="1233"/>
      <c r="CU79" s="1233"/>
      <c r="CV79" s="1233">
        <v>7.3</v>
      </c>
      <c r="CW79" s="1233"/>
      <c r="CX79" s="1233"/>
      <c r="CY79" s="1233"/>
      <c r="CZ79" s="1233"/>
      <c r="DA79" s="1233"/>
      <c r="DB79" s="1233"/>
      <c r="DC79" s="1233"/>
    </row>
    <row r="80" spans="2:107">
      <c r="B80" s="259"/>
      <c r="G80" s="1228"/>
      <c r="H80" s="1228"/>
      <c r="I80" s="1238"/>
      <c r="J80" s="1238"/>
      <c r="K80" s="1240"/>
      <c r="L80" s="1240"/>
      <c r="M80" s="1240"/>
      <c r="N80" s="1240"/>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c r="B81" s="259"/>
    </row>
    <row r="82" spans="2:109" ht="17.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c r="DD84" s="255"/>
      <c r="DE84" s="255"/>
    </row>
    <row r="85" spans="2:109">
      <c r="DD85" s="255"/>
      <c r="DE85" s="255"/>
    </row>
  </sheetData>
  <sheetProtection algorithmName="SHA-512" hashValue="XlkiuVG2sdkutFuEXetser7yoOzmLnGHe6S7uyYwPJsoM1f/wRh66Qz4hPUQTAW8TNqppUxPT0oNWqk/CKMoMQ==" saltValue="rLFcKGQJx8oSObk/AfR/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03B78-1596-4E0A-A917-956131472020}">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f0Vhw2pEN6eek+A7sMg04WV+yW4lodsy9XNsII0nLNrj/rrMiFRHBXVlwZqIFZyEHCUcnn9GjERT+3XFyO1R7A==" saltValue="zf5yV9xON83/u2yeDWnxPA=="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D8AEE-EF7E-46A5-863A-741DF79C4FE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474</v>
      </c>
    </row>
  </sheetData>
  <sheetProtection algorithmName="SHA-512" hashValue="Lvn60Fi8sHK6dYaxBUPBjw7PVPYuAJr8+ayszkyoI41fxlWEZgrWr2WSjwMo++lWdSDNZQiCllcQfhh8fNmyQQ==" saltValue="9M0pG2hW+HObBtfE/ELBUw=="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50</v>
      </c>
      <c r="E2" s="147"/>
      <c r="F2" s="148" t="s">
        <v>523</v>
      </c>
      <c r="G2" s="149"/>
      <c r="H2" s="150"/>
    </row>
    <row r="3" spans="1:8">
      <c r="A3" s="146" t="s">
        <v>516</v>
      </c>
      <c r="B3" s="151"/>
      <c r="C3" s="152"/>
      <c r="D3" s="153">
        <v>258679</v>
      </c>
      <c r="E3" s="154"/>
      <c r="F3" s="155">
        <v>316937</v>
      </c>
      <c r="G3" s="156"/>
      <c r="H3" s="157"/>
    </row>
    <row r="4" spans="1:8">
      <c r="A4" s="158"/>
      <c r="B4" s="159"/>
      <c r="C4" s="160"/>
      <c r="D4" s="161">
        <v>167242</v>
      </c>
      <c r="E4" s="162"/>
      <c r="F4" s="163">
        <v>199150</v>
      </c>
      <c r="G4" s="164"/>
      <c r="H4" s="165"/>
    </row>
    <row r="5" spans="1:8">
      <c r="A5" s="146" t="s">
        <v>518</v>
      </c>
      <c r="B5" s="151"/>
      <c r="C5" s="152"/>
      <c r="D5" s="153">
        <v>553546</v>
      </c>
      <c r="E5" s="154"/>
      <c r="F5" s="155">
        <v>332350</v>
      </c>
      <c r="G5" s="156"/>
      <c r="H5" s="157"/>
    </row>
    <row r="6" spans="1:8">
      <c r="A6" s="158"/>
      <c r="B6" s="159"/>
      <c r="C6" s="160"/>
      <c r="D6" s="161">
        <v>422479</v>
      </c>
      <c r="E6" s="162"/>
      <c r="F6" s="163">
        <v>200453</v>
      </c>
      <c r="G6" s="164"/>
      <c r="H6" s="165"/>
    </row>
    <row r="7" spans="1:8">
      <c r="A7" s="146" t="s">
        <v>519</v>
      </c>
      <c r="B7" s="151"/>
      <c r="C7" s="152"/>
      <c r="D7" s="153">
        <v>300330</v>
      </c>
      <c r="E7" s="154"/>
      <c r="F7" s="155">
        <v>362690</v>
      </c>
      <c r="G7" s="156"/>
      <c r="H7" s="157"/>
    </row>
    <row r="8" spans="1:8">
      <c r="A8" s="158"/>
      <c r="B8" s="159"/>
      <c r="C8" s="160"/>
      <c r="D8" s="161">
        <v>167787</v>
      </c>
      <c r="E8" s="162"/>
      <c r="F8" s="163">
        <v>172580</v>
      </c>
      <c r="G8" s="164"/>
      <c r="H8" s="165"/>
    </row>
    <row r="9" spans="1:8">
      <c r="A9" s="146" t="s">
        <v>520</v>
      </c>
      <c r="B9" s="151"/>
      <c r="C9" s="152"/>
      <c r="D9" s="153">
        <v>376858</v>
      </c>
      <c r="E9" s="154"/>
      <c r="F9" s="155">
        <v>296093</v>
      </c>
      <c r="G9" s="156"/>
      <c r="H9" s="157"/>
    </row>
    <row r="10" spans="1:8">
      <c r="A10" s="158"/>
      <c r="B10" s="159"/>
      <c r="C10" s="160"/>
      <c r="D10" s="161">
        <v>76796</v>
      </c>
      <c r="E10" s="162"/>
      <c r="F10" s="163">
        <v>140545</v>
      </c>
      <c r="G10" s="164"/>
      <c r="H10" s="165"/>
    </row>
    <row r="11" spans="1:8">
      <c r="A11" s="146" t="s">
        <v>521</v>
      </c>
      <c r="B11" s="151"/>
      <c r="C11" s="152"/>
      <c r="D11" s="153">
        <v>236585</v>
      </c>
      <c r="E11" s="154"/>
      <c r="F11" s="155">
        <v>308655</v>
      </c>
      <c r="G11" s="156"/>
      <c r="H11" s="157"/>
    </row>
    <row r="12" spans="1:8">
      <c r="A12" s="158"/>
      <c r="B12" s="159"/>
      <c r="C12" s="166"/>
      <c r="D12" s="161">
        <v>44160</v>
      </c>
      <c r="E12" s="162"/>
      <c r="F12" s="163">
        <v>169887</v>
      </c>
      <c r="G12" s="164"/>
      <c r="H12" s="165"/>
    </row>
    <row r="13" spans="1:8">
      <c r="A13" s="146"/>
      <c r="B13" s="151"/>
      <c r="C13" s="152"/>
      <c r="D13" s="153">
        <v>345200</v>
      </c>
      <c r="E13" s="154"/>
      <c r="F13" s="155">
        <v>323345</v>
      </c>
      <c r="G13" s="167"/>
      <c r="H13" s="157"/>
    </row>
    <row r="14" spans="1:8">
      <c r="A14" s="158"/>
      <c r="B14" s="159"/>
      <c r="C14" s="160"/>
      <c r="D14" s="161">
        <v>175693</v>
      </c>
      <c r="E14" s="162"/>
      <c r="F14" s="163">
        <v>176523</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2.4300000000000002</v>
      </c>
      <c r="C19" s="168">
        <f>ROUND(VALUE(SUBSTITUTE(実質収支比率等に係る経年分析!G$48,"▲","-")),2)</f>
        <v>4.5599999999999996</v>
      </c>
      <c r="D19" s="168">
        <f>ROUND(VALUE(SUBSTITUTE(実質収支比率等に係る経年分析!H$48,"▲","-")),2)</f>
        <v>10.1</v>
      </c>
      <c r="E19" s="168">
        <f>ROUND(VALUE(SUBSTITUTE(実質収支比率等に係る経年分析!I$48,"▲","-")),2)</f>
        <v>11.68</v>
      </c>
      <c r="F19" s="168">
        <f>ROUND(VALUE(SUBSTITUTE(実質収支比率等に係る経年分析!J$48,"▲","-")),2)</f>
        <v>11.14</v>
      </c>
    </row>
    <row r="20" spans="1:11">
      <c r="A20" s="168" t="s">
        <v>53</v>
      </c>
      <c r="B20" s="168">
        <f>ROUND(VALUE(SUBSTITUTE(実質収支比率等に係る経年分析!F$47,"▲","-")),2)</f>
        <v>71.11</v>
      </c>
      <c r="C20" s="168">
        <f>ROUND(VALUE(SUBSTITUTE(実質収支比率等に係る経年分析!G$47,"▲","-")),2)</f>
        <v>65.3</v>
      </c>
      <c r="D20" s="168">
        <f>ROUND(VALUE(SUBSTITUTE(実質収支比率等に係る経年分析!H$47,"▲","-")),2)</f>
        <v>70.010000000000005</v>
      </c>
      <c r="E20" s="168">
        <f>ROUND(VALUE(SUBSTITUTE(実質収支比率等に係る経年分析!I$47,"▲","-")),2)</f>
        <v>69.87</v>
      </c>
      <c r="F20" s="168">
        <f>ROUND(VALUE(SUBSTITUTE(実質収支比率等に係る経年分析!J$47,"▲","-")),2)</f>
        <v>75.81</v>
      </c>
    </row>
    <row r="21" spans="1:11">
      <c r="A21" s="168" t="s">
        <v>54</v>
      </c>
      <c r="B21" s="168">
        <f>IF(ISNUMBER(VALUE(SUBSTITUTE(実質収支比率等に係る経年分析!F$49,"▲","-"))),ROUND(VALUE(SUBSTITUTE(実質収支比率等に係る経年分析!F$49,"▲","-")),2),NA())</f>
        <v>-14</v>
      </c>
      <c r="C21" s="168">
        <f>IF(ISNUMBER(VALUE(SUBSTITUTE(実質収支比率等に係る経年分析!G$49,"▲","-"))),ROUND(VALUE(SUBSTITUTE(実質収支比率等に係る経年分析!G$49,"▲","-")),2),NA())</f>
        <v>2.34</v>
      </c>
      <c r="D21" s="168">
        <f>IF(ISNUMBER(VALUE(SUBSTITUTE(実質収支比率等に係る経年分析!H$49,"▲","-"))),ROUND(VALUE(SUBSTITUTE(実質収支比率等に係る経年分析!H$49,"▲","-")),2),NA())</f>
        <v>19.2</v>
      </c>
      <c r="E21" s="168">
        <f>IF(ISNUMBER(VALUE(SUBSTITUTE(実質収支比率等に係る経年分析!I$49,"▲","-"))),ROUND(VALUE(SUBSTITUTE(実質収支比率等に係る経年分析!I$49,"▲","-")),2),NA())</f>
        <v>0.79</v>
      </c>
      <c r="F21" s="168">
        <f>IF(ISNUMBER(VALUE(SUBSTITUTE(実質収支比率等に係る経年分析!J$49,"▲","-"))),ROUND(VALUE(SUBSTITUTE(実質収支比率等に係る経年分析!J$49,"▲","-")),2),NA())</f>
        <v>5.34</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国民健康保険事業特別会計（事業勘定）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c r="A32" s="169" t="str">
        <f>IF(連結実質赤字比率に係る赤字・黒字の構成分析!C$38="",NA(),連結実質赤字比率に係る赤字・黒字の構成分析!C$38)</f>
        <v>国民健康保険事業特別会計（診療施設勘定）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v>
      </c>
    </row>
    <row r="34" spans="1:16">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1.98</v>
      </c>
    </row>
    <row r="35" spans="1:16">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2.57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3.78</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11.14</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116</v>
      </c>
      <c r="E42" s="170"/>
      <c r="F42" s="170"/>
      <c r="G42" s="170">
        <f>'実質公債費比率（分子）の構造'!L$52</f>
        <v>125</v>
      </c>
      <c r="H42" s="170"/>
      <c r="I42" s="170"/>
      <c r="J42" s="170">
        <f>'実質公債費比率（分子）の構造'!M$52</f>
        <v>128</v>
      </c>
      <c r="K42" s="170"/>
      <c r="L42" s="170"/>
      <c r="M42" s="170">
        <f>'実質公債費比率（分子）の構造'!N$52</f>
        <v>123</v>
      </c>
      <c r="N42" s="170"/>
      <c r="O42" s="170"/>
      <c r="P42" s="170">
        <f>'実質公債費比率（分子）の構造'!O$52</f>
        <v>124</v>
      </c>
    </row>
    <row r="43" spans="1:16">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21</v>
      </c>
      <c r="C45" s="170"/>
      <c r="D45" s="170"/>
      <c r="E45" s="170">
        <f>'実質公債費比率（分子）の構造'!L$49</f>
        <v>26</v>
      </c>
      <c r="F45" s="170"/>
      <c r="G45" s="170"/>
      <c r="H45" s="170">
        <f>'実質公債費比率（分子）の構造'!M$49</f>
        <v>16</v>
      </c>
      <c r="I45" s="170"/>
      <c r="J45" s="170"/>
      <c r="K45" s="170">
        <f>'実質公債費比率（分子）の構造'!N$49</f>
        <v>10</v>
      </c>
      <c r="L45" s="170"/>
      <c r="M45" s="170"/>
      <c r="N45" s="170">
        <f>'実質公債費比率（分子）の構造'!O$49</f>
        <v>11</v>
      </c>
      <c r="O45" s="170"/>
      <c r="P45" s="170"/>
    </row>
    <row r="46" spans="1:16">
      <c r="A46" s="170" t="s">
        <v>64</v>
      </c>
      <c r="B46" s="170">
        <f>'実質公債費比率（分子）の構造'!K$48</f>
        <v>12</v>
      </c>
      <c r="C46" s="170"/>
      <c r="D46" s="170"/>
      <c r="E46" s="170">
        <f>'実質公債費比率（分子）の構造'!L$48</f>
        <v>21</v>
      </c>
      <c r="F46" s="170"/>
      <c r="G46" s="170"/>
      <c r="H46" s="170">
        <f>'実質公債費比率（分子）の構造'!M$48</f>
        <v>20</v>
      </c>
      <c r="I46" s="170"/>
      <c r="J46" s="170"/>
      <c r="K46" s="170">
        <f>'実質公債費比率（分子）の構造'!N$48</f>
        <v>22</v>
      </c>
      <c r="L46" s="170"/>
      <c r="M46" s="170"/>
      <c r="N46" s="170">
        <f>'実質公債費比率（分子）の構造'!O$48</f>
        <v>22</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116</v>
      </c>
      <c r="C49" s="170"/>
      <c r="D49" s="170"/>
      <c r="E49" s="170">
        <f>'実質公債費比率（分子）の構造'!L$45</f>
        <v>123</v>
      </c>
      <c r="F49" s="170"/>
      <c r="G49" s="170"/>
      <c r="H49" s="170">
        <f>'実質公債費比率（分子）の構造'!M$45</f>
        <v>130</v>
      </c>
      <c r="I49" s="170"/>
      <c r="J49" s="170"/>
      <c r="K49" s="170">
        <f>'実質公債費比率（分子）の構造'!N$45</f>
        <v>128</v>
      </c>
      <c r="L49" s="170"/>
      <c r="M49" s="170"/>
      <c r="N49" s="170">
        <f>'実質公債費比率（分子）の構造'!O$45</f>
        <v>133</v>
      </c>
      <c r="O49" s="170"/>
      <c r="P49" s="170"/>
    </row>
    <row r="50" spans="1:16">
      <c r="A50" s="170" t="s">
        <v>67</v>
      </c>
      <c r="B50" s="170" t="e">
        <f>NA()</f>
        <v>#N/A</v>
      </c>
      <c r="C50" s="170">
        <f>IF(ISNUMBER('実質公債費比率（分子）の構造'!K$53),'実質公債費比率（分子）の構造'!K$53,NA())</f>
        <v>33</v>
      </c>
      <c r="D50" s="170" t="e">
        <f>NA()</f>
        <v>#N/A</v>
      </c>
      <c r="E50" s="170" t="e">
        <f>NA()</f>
        <v>#N/A</v>
      </c>
      <c r="F50" s="170">
        <f>IF(ISNUMBER('実質公債費比率（分子）の構造'!L$53),'実質公債費比率（分子）の構造'!L$53,NA())</f>
        <v>45</v>
      </c>
      <c r="G50" s="170" t="e">
        <f>NA()</f>
        <v>#N/A</v>
      </c>
      <c r="H50" s="170" t="e">
        <f>NA()</f>
        <v>#N/A</v>
      </c>
      <c r="I50" s="170">
        <f>IF(ISNUMBER('実質公債費比率（分子）の構造'!M$53),'実質公債費比率（分子）の構造'!M$53,NA())</f>
        <v>38</v>
      </c>
      <c r="J50" s="170" t="e">
        <f>NA()</f>
        <v>#N/A</v>
      </c>
      <c r="K50" s="170" t="e">
        <f>NA()</f>
        <v>#N/A</v>
      </c>
      <c r="L50" s="170">
        <f>IF(ISNUMBER('実質公債費比率（分子）の構造'!N$53),'実質公債費比率（分子）の構造'!N$53,NA())</f>
        <v>37</v>
      </c>
      <c r="M50" s="170" t="e">
        <f>NA()</f>
        <v>#N/A</v>
      </c>
      <c r="N50" s="170" t="e">
        <f>NA()</f>
        <v>#N/A</v>
      </c>
      <c r="O50" s="170">
        <f>IF(ISNUMBER('実質公債費比率（分子）の構造'!O$53),'実質公債費比率（分子）の構造'!O$53,NA())</f>
        <v>42</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1357</v>
      </c>
      <c r="E56" s="169"/>
      <c r="F56" s="169"/>
      <c r="G56" s="169">
        <f>'将来負担比率（分子）の構造'!J$52</f>
        <v>1353</v>
      </c>
      <c r="H56" s="169"/>
      <c r="I56" s="169"/>
      <c r="J56" s="169">
        <f>'将来負担比率（分子）の構造'!K$52</f>
        <v>1376</v>
      </c>
      <c r="K56" s="169"/>
      <c r="L56" s="169"/>
      <c r="M56" s="169">
        <f>'将来負担比率（分子）の構造'!L$52</f>
        <v>1400</v>
      </c>
      <c r="N56" s="169"/>
      <c r="O56" s="169"/>
      <c r="P56" s="169">
        <f>'将来負担比率（分子）の構造'!M$52</f>
        <v>1535</v>
      </c>
    </row>
    <row r="57" spans="1:16">
      <c r="A57" s="169" t="s">
        <v>42</v>
      </c>
      <c r="B57" s="169"/>
      <c r="C57" s="169"/>
      <c r="D57" s="169">
        <f>'将来負担比率（分子）の構造'!I$51</f>
        <v>53</v>
      </c>
      <c r="E57" s="169"/>
      <c r="F57" s="169"/>
      <c r="G57" s="169">
        <f>'将来負担比率（分子）の構造'!J$51</f>
        <v>50</v>
      </c>
      <c r="H57" s="169"/>
      <c r="I57" s="169"/>
      <c r="J57" s="169">
        <f>'将来負担比率（分子）の構造'!K$51</f>
        <v>46</v>
      </c>
      <c r="K57" s="169"/>
      <c r="L57" s="169"/>
      <c r="M57" s="169">
        <f>'将来負担比率（分子）の構造'!L$51</f>
        <v>74</v>
      </c>
      <c r="N57" s="169"/>
      <c r="O57" s="169"/>
      <c r="P57" s="169">
        <f>'将来負担比率（分子）の構造'!M$51</f>
        <v>113</v>
      </c>
    </row>
    <row r="58" spans="1:16">
      <c r="A58" s="169" t="s">
        <v>41</v>
      </c>
      <c r="B58" s="169"/>
      <c r="C58" s="169"/>
      <c r="D58" s="169">
        <f>'将来負担比率（分子）の構造'!I$50</f>
        <v>852</v>
      </c>
      <c r="E58" s="169"/>
      <c r="F58" s="169"/>
      <c r="G58" s="169">
        <f>'将来負担比率（分子）の構造'!J$50</f>
        <v>836</v>
      </c>
      <c r="H58" s="169"/>
      <c r="I58" s="169"/>
      <c r="J58" s="169">
        <f>'将来負担比率（分子）の構造'!K$50</f>
        <v>960</v>
      </c>
      <c r="K58" s="169"/>
      <c r="L58" s="169"/>
      <c r="M58" s="169">
        <f>'将来負担比率（分子）の構造'!L$50</f>
        <v>1142</v>
      </c>
      <c r="N58" s="169"/>
      <c r="O58" s="169"/>
      <c r="P58" s="169">
        <f>'将来負担比率（分子）の構造'!M$50</f>
        <v>1291</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350</v>
      </c>
      <c r="C62" s="169"/>
      <c r="D62" s="169"/>
      <c r="E62" s="169">
        <f>'将来負担比率（分子）の構造'!J$45</f>
        <v>328</v>
      </c>
      <c r="F62" s="169"/>
      <c r="G62" s="169"/>
      <c r="H62" s="169">
        <f>'将来負担比率（分子）の構造'!K$45</f>
        <v>311</v>
      </c>
      <c r="I62" s="169"/>
      <c r="J62" s="169"/>
      <c r="K62" s="169">
        <f>'将来負担比率（分子）の構造'!L$45</f>
        <v>275</v>
      </c>
      <c r="L62" s="169"/>
      <c r="M62" s="169"/>
      <c r="N62" s="169">
        <f>'将来負担比率（分子）の構造'!M$45</f>
        <v>272</v>
      </c>
      <c r="O62" s="169"/>
      <c r="P62" s="169"/>
    </row>
    <row r="63" spans="1:16">
      <c r="A63" s="169" t="s">
        <v>34</v>
      </c>
      <c r="B63" s="169">
        <f>'将来負担比率（分子）の構造'!I$44</f>
        <v>178</v>
      </c>
      <c r="C63" s="169"/>
      <c r="D63" s="169"/>
      <c r="E63" s="169">
        <f>'将来負担比率（分子）の構造'!J$44</f>
        <v>156</v>
      </c>
      <c r="F63" s="169"/>
      <c r="G63" s="169"/>
      <c r="H63" s="169">
        <f>'将来負担比率（分子）の構造'!K$44</f>
        <v>142</v>
      </c>
      <c r="I63" s="169"/>
      <c r="J63" s="169"/>
      <c r="K63" s="169">
        <f>'将来負担比率（分子）の構造'!L$44</f>
        <v>139</v>
      </c>
      <c r="L63" s="169"/>
      <c r="M63" s="169"/>
      <c r="N63" s="169">
        <f>'将来負担比率（分子）の構造'!M$44</f>
        <v>134</v>
      </c>
      <c r="O63" s="169"/>
      <c r="P63" s="169"/>
    </row>
    <row r="64" spans="1:16">
      <c r="A64" s="169" t="s">
        <v>33</v>
      </c>
      <c r="B64" s="169">
        <f>'将来負担比率（分子）の構造'!I$43</f>
        <v>278</v>
      </c>
      <c r="C64" s="169"/>
      <c r="D64" s="169"/>
      <c r="E64" s="169">
        <f>'将来負担比率（分子）の構造'!J$43</f>
        <v>311</v>
      </c>
      <c r="F64" s="169"/>
      <c r="G64" s="169"/>
      <c r="H64" s="169">
        <f>'将来負担比率（分子）の構造'!K$43</f>
        <v>350</v>
      </c>
      <c r="I64" s="169"/>
      <c r="J64" s="169"/>
      <c r="K64" s="169">
        <f>'将来負担比率（分子）の構造'!L$43</f>
        <v>387</v>
      </c>
      <c r="L64" s="169"/>
      <c r="M64" s="169"/>
      <c r="N64" s="169">
        <f>'将来負担比率（分子）の構造'!M$43</f>
        <v>435</v>
      </c>
      <c r="O64" s="169"/>
      <c r="P64" s="169"/>
    </row>
    <row r="65" spans="1:16">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c r="A66" s="169" t="s">
        <v>31</v>
      </c>
      <c r="B66" s="169">
        <f>'将来負担比率（分子）の構造'!I$41</f>
        <v>1305</v>
      </c>
      <c r="C66" s="169"/>
      <c r="D66" s="169"/>
      <c r="E66" s="169">
        <f>'将来負担比率（分子）の構造'!J$41</f>
        <v>1409</v>
      </c>
      <c r="F66" s="169"/>
      <c r="G66" s="169"/>
      <c r="H66" s="169">
        <f>'将来負担比率（分子）の構造'!K$41</f>
        <v>1413</v>
      </c>
      <c r="I66" s="169"/>
      <c r="J66" s="169"/>
      <c r="K66" s="169">
        <f>'将来負担比率（分子）の構造'!L$41</f>
        <v>1448</v>
      </c>
      <c r="L66" s="169"/>
      <c r="M66" s="169"/>
      <c r="N66" s="169">
        <f>'将来負担比率（分子）の構造'!M$41</f>
        <v>1465</v>
      </c>
      <c r="O66" s="169"/>
      <c r="P66" s="169"/>
    </row>
    <row r="67" spans="1:16">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623</v>
      </c>
      <c r="C72" s="173">
        <f>基金残高に係る経年分析!G55</f>
        <v>617</v>
      </c>
      <c r="D72" s="173">
        <f>基金残高に係る経年分析!H55</f>
        <v>669</v>
      </c>
    </row>
    <row r="73" spans="1:16">
      <c r="A73" s="172" t="s">
        <v>74</v>
      </c>
      <c r="B73" s="173">
        <f>基金残高に係る経年分析!F56</f>
        <v>1</v>
      </c>
      <c r="C73" s="173">
        <f>基金残高に係る経年分析!G56</f>
        <v>1</v>
      </c>
      <c r="D73" s="173">
        <f>基金残高に係る経年分析!H56</f>
        <v>4</v>
      </c>
    </row>
    <row r="74" spans="1:16">
      <c r="A74" s="172" t="s">
        <v>75</v>
      </c>
      <c r="B74" s="173">
        <f>基金残高に係る経年分析!F57</f>
        <v>331</v>
      </c>
      <c r="C74" s="173">
        <f>基金残高に係る経年分析!G57</f>
        <v>519</v>
      </c>
      <c r="D74" s="173">
        <f>基金残高に係る経年分析!H57</f>
        <v>614</v>
      </c>
    </row>
  </sheetData>
  <sheetProtection algorithmName="SHA-512" hashValue="0w7i9ZYdb/+VFiFobJddtf/XhxZ7T3JRI2f5XPQWog5C9r2XzJ1xKctMwPpvIPIrWJ4eciwnQoVxbJvWb/n3kA==" saltValue="XUe8srSgbq6qK30FJQAj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214</v>
      </c>
      <c r="C5" s="693"/>
      <c r="D5" s="693"/>
      <c r="E5" s="693"/>
      <c r="F5" s="693"/>
      <c r="G5" s="693"/>
      <c r="H5" s="693"/>
      <c r="I5" s="693"/>
      <c r="J5" s="693"/>
      <c r="K5" s="693"/>
      <c r="L5" s="693"/>
      <c r="M5" s="693"/>
      <c r="N5" s="693"/>
      <c r="O5" s="693"/>
      <c r="P5" s="693"/>
      <c r="Q5" s="694"/>
      <c r="R5" s="689">
        <v>65871</v>
      </c>
      <c r="S5" s="690"/>
      <c r="T5" s="690"/>
      <c r="U5" s="690"/>
      <c r="V5" s="690"/>
      <c r="W5" s="690"/>
      <c r="X5" s="690"/>
      <c r="Y5" s="715"/>
      <c r="Z5" s="728">
        <v>4</v>
      </c>
      <c r="AA5" s="728"/>
      <c r="AB5" s="728"/>
      <c r="AC5" s="728"/>
      <c r="AD5" s="729">
        <v>65871</v>
      </c>
      <c r="AE5" s="729"/>
      <c r="AF5" s="729"/>
      <c r="AG5" s="729"/>
      <c r="AH5" s="729"/>
      <c r="AI5" s="729"/>
      <c r="AJ5" s="729"/>
      <c r="AK5" s="729"/>
      <c r="AL5" s="716">
        <v>7.4</v>
      </c>
      <c r="AM5" s="698"/>
      <c r="AN5" s="698"/>
      <c r="AO5" s="717"/>
      <c r="AP5" s="692" t="s">
        <v>215</v>
      </c>
      <c r="AQ5" s="693"/>
      <c r="AR5" s="693"/>
      <c r="AS5" s="693"/>
      <c r="AT5" s="693"/>
      <c r="AU5" s="693"/>
      <c r="AV5" s="693"/>
      <c r="AW5" s="693"/>
      <c r="AX5" s="693"/>
      <c r="AY5" s="693"/>
      <c r="AZ5" s="693"/>
      <c r="BA5" s="693"/>
      <c r="BB5" s="693"/>
      <c r="BC5" s="693"/>
      <c r="BD5" s="693"/>
      <c r="BE5" s="693"/>
      <c r="BF5" s="694"/>
      <c r="BG5" s="634">
        <v>65871</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c r="B6" s="631" t="s">
        <v>219</v>
      </c>
      <c r="C6" s="632"/>
      <c r="D6" s="632"/>
      <c r="E6" s="632"/>
      <c r="F6" s="632"/>
      <c r="G6" s="632"/>
      <c r="H6" s="632"/>
      <c r="I6" s="632"/>
      <c r="J6" s="632"/>
      <c r="K6" s="632"/>
      <c r="L6" s="632"/>
      <c r="M6" s="632"/>
      <c r="N6" s="632"/>
      <c r="O6" s="632"/>
      <c r="P6" s="632"/>
      <c r="Q6" s="633"/>
      <c r="R6" s="634">
        <v>36539</v>
      </c>
      <c r="S6" s="635"/>
      <c r="T6" s="635"/>
      <c r="U6" s="635"/>
      <c r="V6" s="635"/>
      <c r="W6" s="635"/>
      <c r="X6" s="635"/>
      <c r="Y6" s="636"/>
      <c r="Z6" s="672">
        <v>2.2000000000000002</v>
      </c>
      <c r="AA6" s="672"/>
      <c r="AB6" s="672"/>
      <c r="AC6" s="672"/>
      <c r="AD6" s="673">
        <v>36539</v>
      </c>
      <c r="AE6" s="673"/>
      <c r="AF6" s="673"/>
      <c r="AG6" s="673"/>
      <c r="AH6" s="673"/>
      <c r="AI6" s="673"/>
      <c r="AJ6" s="673"/>
      <c r="AK6" s="673"/>
      <c r="AL6" s="637">
        <v>4.0999999999999996</v>
      </c>
      <c r="AM6" s="638"/>
      <c r="AN6" s="638"/>
      <c r="AO6" s="674"/>
      <c r="AP6" s="631" t="s">
        <v>220</v>
      </c>
      <c r="AQ6" s="632"/>
      <c r="AR6" s="632"/>
      <c r="AS6" s="632"/>
      <c r="AT6" s="632"/>
      <c r="AU6" s="632"/>
      <c r="AV6" s="632"/>
      <c r="AW6" s="632"/>
      <c r="AX6" s="632"/>
      <c r="AY6" s="632"/>
      <c r="AZ6" s="632"/>
      <c r="BA6" s="632"/>
      <c r="BB6" s="632"/>
      <c r="BC6" s="632"/>
      <c r="BD6" s="632"/>
      <c r="BE6" s="632"/>
      <c r="BF6" s="633"/>
      <c r="BG6" s="634">
        <v>65871</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29979</v>
      </c>
      <c r="CS6" s="635"/>
      <c r="CT6" s="635"/>
      <c r="CU6" s="635"/>
      <c r="CV6" s="635"/>
      <c r="CW6" s="635"/>
      <c r="CX6" s="635"/>
      <c r="CY6" s="636"/>
      <c r="CZ6" s="716">
        <v>1.9</v>
      </c>
      <c r="DA6" s="698"/>
      <c r="DB6" s="698"/>
      <c r="DC6" s="718"/>
      <c r="DD6" s="640" t="s">
        <v>122</v>
      </c>
      <c r="DE6" s="635"/>
      <c r="DF6" s="635"/>
      <c r="DG6" s="635"/>
      <c r="DH6" s="635"/>
      <c r="DI6" s="635"/>
      <c r="DJ6" s="635"/>
      <c r="DK6" s="635"/>
      <c r="DL6" s="635"/>
      <c r="DM6" s="635"/>
      <c r="DN6" s="635"/>
      <c r="DO6" s="635"/>
      <c r="DP6" s="636"/>
      <c r="DQ6" s="640">
        <v>29979</v>
      </c>
      <c r="DR6" s="635"/>
      <c r="DS6" s="635"/>
      <c r="DT6" s="635"/>
      <c r="DU6" s="635"/>
      <c r="DV6" s="635"/>
      <c r="DW6" s="635"/>
      <c r="DX6" s="635"/>
      <c r="DY6" s="635"/>
      <c r="DZ6" s="635"/>
      <c r="EA6" s="635"/>
      <c r="EB6" s="635"/>
      <c r="EC6" s="671"/>
    </row>
    <row r="7" spans="2:143" ht="11.25" customHeight="1">
      <c r="B7" s="631" t="s">
        <v>222</v>
      </c>
      <c r="C7" s="632"/>
      <c r="D7" s="632"/>
      <c r="E7" s="632"/>
      <c r="F7" s="632"/>
      <c r="G7" s="632"/>
      <c r="H7" s="632"/>
      <c r="I7" s="632"/>
      <c r="J7" s="632"/>
      <c r="K7" s="632"/>
      <c r="L7" s="632"/>
      <c r="M7" s="632"/>
      <c r="N7" s="632"/>
      <c r="O7" s="632"/>
      <c r="P7" s="632"/>
      <c r="Q7" s="633"/>
      <c r="R7" s="634">
        <v>23</v>
      </c>
      <c r="S7" s="635"/>
      <c r="T7" s="635"/>
      <c r="U7" s="635"/>
      <c r="V7" s="635"/>
      <c r="W7" s="635"/>
      <c r="X7" s="635"/>
      <c r="Y7" s="636"/>
      <c r="Z7" s="672">
        <v>0</v>
      </c>
      <c r="AA7" s="672"/>
      <c r="AB7" s="672"/>
      <c r="AC7" s="672"/>
      <c r="AD7" s="673">
        <v>23</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25327</v>
      </c>
      <c r="BH7" s="635"/>
      <c r="BI7" s="635"/>
      <c r="BJ7" s="635"/>
      <c r="BK7" s="635"/>
      <c r="BL7" s="635"/>
      <c r="BM7" s="635"/>
      <c r="BN7" s="636"/>
      <c r="BO7" s="672">
        <v>38.4</v>
      </c>
      <c r="BP7" s="672"/>
      <c r="BQ7" s="672"/>
      <c r="BR7" s="672"/>
      <c r="BS7" s="673" t="s">
        <v>122</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385160</v>
      </c>
      <c r="CS7" s="635"/>
      <c r="CT7" s="635"/>
      <c r="CU7" s="635"/>
      <c r="CV7" s="635"/>
      <c r="CW7" s="635"/>
      <c r="CX7" s="635"/>
      <c r="CY7" s="636"/>
      <c r="CZ7" s="672">
        <v>24.8</v>
      </c>
      <c r="DA7" s="672"/>
      <c r="DB7" s="672"/>
      <c r="DC7" s="672"/>
      <c r="DD7" s="640" t="s">
        <v>122</v>
      </c>
      <c r="DE7" s="635"/>
      <c r="DF7" s="635"/>
      <c r="DG7" s="635"/>
      <c r="DH7" s="635"/>
      <c r="DI7" s="635"/>
      <c r="DJ7" s="635"/>
      <c r="DK7" s="635"/>
      <c r="DL7" s="635"/>
      <c r="DM7" s="635"/>
      <c r="DN7" s="635"/>
      <c r="DO7" s="635"/>
      <c r="DP7" s="636"/>
      <c r="DQ7" s="640">
        <v>340841</v>
      </c>
      <c r="DR7" s="635"/>
      <c r="DS7" s="635"/>
      <c r="DT7" s="635"/>
      <c r="DU7" s="635"/>
      <c r="DV7" s="635"/>
      <c r="DW7" s="635"/>
      <c r="DX7" s="635"/>
      <c r="DY7" s="635"/>
      <c r="DZ7" s="635"/>
      <c r="EA7" s="635"/>
      <c r="EB7" s="635"/>
      <c r="EC7" s="671"/>
    </row>
    <row r="8" spans="2:143" ht="11.25" customHeight="1">
      <c r="B8" s="631" t="s">
        <v>225</v>
      </c>
      <c r="C8" s="632"/>
      <c r="D8" s="632"/>
      <c r="E8" s="632"/>
      <c r="F8" s="632"/>
      <c r="G8" s="632"/>
      <c r="H8" s="632"/>
      <c r="I8" s="632"/>
      <c r="J8" s="632"/>
      <c r="K8" s="632"/>
      <c r="L8" s="632"/>
      <c r="M8" s="632"/>
      <c r="N8" s="632"/>
      <c r="O8" s="632"/>
      <c r="P8" s="632"/>
      <c r="Q8" s="633"/>
      <c r="R8" s="634">
        <v>709</v>
      </c>
      <c r="S8" s="635"/>
      <c r="T8" s="635"/>
      <c r="U8" s="635"/>
      <c r="V8" s="635"/>
      <c r="W8" s="635"/>
      <c r="X8" s="635"/>
      <c r="Y8" s="636"/>
      <c r="Z8" s="672">
        <v>0</v>
      </c>
      <c r="AA8" s="672"/>
      <c r="AB8" s="672"/>
      <c r="AC8" s="672"/>
      <c r="AD8" s="673">
        <v>709</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948</v>
      </c>
      <c r="BH8" s="635"/>
      <c r="BI8" s="635"/>
      <c r="BJ8" s="635"/>
      <c r="BK8" s="635"/>
      <c r="BL8" s="635"/>
      <c r="BM8" s="635"/>
      <c r="BN8" s="636"/>
      <c r="BO8" s="672">
        <v>1.4</v>
      </c>
      <c r="BP8" s="672"/>
      <c r="BQ8" s="672"/>
      <c r="BR8" s="672"/>
      <c r="BS8" s="673" t="s">
        <v>122</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237252</v>
      </c>
      <c r="CS8" s="635"/>
      <c r="CT8" s="635"/>
      <c r="CU8" s="635"/>
      <c r="CV8" s="635"/>
      <c r="CW8" s="635"/>
      <c r="CX8" s="635"/>
      <c r="CY8" s="636"/>
      <c r="CZ8" s="672">
        <v>15.3</v>
      </c>
      <c r="DA8" s="672"/>
      <c r="DB8" s="672"/>
      <c r="DC8" s="672"/>
      <c r="DD8" s="640" t="s">
        <v>122</v>
      </c>
      <c r="DE8" s="635"/>
      <c r="DF8" s="635"/>
      <c r="DG8" s="635"/>
      <c r="DH8" s="635"/>
      <c r="DI8" s="635"/>
      <c r="DJ8" s="635"/>
      <c r="DK8" s="635"/>
      <c r="DL8" s="635"/>
      <c r="DM8" s="635"/>
      <c r="DN8" s="635"/>
      <c r="DO8" s="635"/>
      <c r="DP8" s="636"/>
      <c r="DQ8" s="640">
        <v>174690</v>
      </c>
      <c r="DR8" s="635"/>
      <c r="DS8" s="635"/>
      <c r="DT8" s="635"/>
      <c r="DU8" s="635"/>
      <c r="DV8" s="635"/>
      <c r="DW8" s="635"/>
      <c r="DX8" s="635"/>
      <c r="DY8" s="635"/>
      <c r="DZ8" s="635"/>
      <c r="EA8" s="635"/>
      <c r="EB8" s="635"/>
      <c r="EC8" s="671"/>
    </row>
    <row r="9" spans="2:143" ht="11.25" customHeight="1">
      <c r="B9" s="631" t="s">
        <v>228</v>
      </c>
      <c r="C9" s="632"/>
      <c r="D9" s="632"/>
      <c r="E9" s="632"/>
      <c r="F9" s="632"/>
      <c r="G9" s="632"/>
      <c r="H9" s="632"/>
      <c r="I9" s="632"/>
      <c r="J9" s="632"/>
      <c r="K9" s="632"/>
      <c r="L9" s="632"/>
      <c r="M9" s="632"/>
      <c r="N9" s="632"/>
      <c r="O9" s="632"/>
      <c r="P9" s="632"/>
      <c r="Q9" s="633"/>
      <c r="R9" s="634">
        <v>770</v>
      </c>
      <c r="S9" s="635"/>
      <c r="T9" s="635"/>
      <c r="U9" s="635"/>
      <c r="V9" s="635"/>
      <c r="W9" s="635"/>
      <c r="X9" s="635"/>
      <c r="Y9" s="636"/>
      <c r="Z9" s="672">
        <v>0</v>
      </c>
      <c r="AA9" s="672"/>
      <c r="AB9" s="672"/>
      <c r="AC9" s="672"/>
      <c r="AD9" s="673">
        <v>770</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22292</v>
      </c>
      <c r="BH9" s="635"/>
      <c r="BI9" s="635"/>
      <c r="BJ9" s="635"/>
      <c r="BK9" s="635"/>
      <c r="BL9" s="635"/>
      <c r="BM9" s="635"/>
      <c r="BN9" s="636"/>
      <c r="BO9" s="672">
        <v>33.799999999999997</v>
      </c>
      <c r="BP9" s="672"/>
      <c r="BQ9" s="672"/>
      <c r="BR9" s="672"/>
      <c r="BS9" s="673" t="s">
        <v>122</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195783</v>
      </c>
      <c r="CS9" s="635"/>
      <c r="CT9" s="635"/>
      <c r="CU9" s="635"/>
      <c r="CV9" s="635"/>
      <c r="CW9" s="635"/>
      <c r="CX9" s="635"/>
      <c r="CY9" s="636"/>
      <c r="CZ9" s="672">
        <v>12.6</v>
      </c>
      <c r="DA9" s="672"/>
      <c r="DB9" s="672"/>
      <c r="DC9" s="672"/>
      <c r="DD9" s="640" t="s">
        <v>122</v>
      </c>
      <c r="DE9" s="635"/>
      <c r="DF9" s="635"/>
      <c r="DG9" s="635"/>
      <c r="DH9" s="635"/>
      <c r="DI9" s="635"/>
      <c r="DJ9" s="635"/>
      <c r="DK9" s="635"/>
      <c r="DL9" s="635"/>
      <c r="DM9" s="635"/>
      <c r="DN9" s="635"/>
      <c r="DO9" s="635"/>
      <c r="DP9" s="636"/>
      <c r="DQ9" s="640">
        <v>114075</v>
      </c>
      <c r="DR9" s="635"/>
      <c r="DS9" s="635"/>
      <c r="DT9" s="635"/>
      <c r="DU9" s="635"/>
      <c r="DV9" s="635"/>
      <c r="DW9" s="635"/>
      <c r="DX9" s="635"/>
      <c r="DY9" s="635"/>
      <c r="DZ9" s="635"/>
      <c r="EA9" s="635"/>
      <c r="EB9" s="635"/>
      <c r="EC9" s="671"/>
    </row>
    <row r="10" spans="2:143" ht="11.25" customHeight="1">
      <c r="B10" s="631" t="s">
        <v>231</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1801</v>
      </c>
      <c r="BH10" s="635"/>
      <c r="BI10" s="635"/>
      <c r="BJ10" s="635"/>
      <c r="BK10" s="635"/>
      <c r="BL10" s="635"/>
      <c r="BM10" s="635"/>
      <c r="BN10" s="636"/>
      <c r="BO10" s="672">
        <v>2.7</v>
      </c>
      <c r="BP10" s="672"/>
      <c r="BQ10" s="672"/>
      <c r="BR10" s="672"/>
      <c r="BS10" s="673" t="s">
        <v>122</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v>1991</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1517</v>
      </c>
      <c r="DR10" s="635"/>
      <c r="DS10" s="635"/>
      <c r="DT10" s="635"/>
      <c r="DU10" s="635"/>
      <c r="DV10" s="635"/>
      <c r="DW10" s="635"/>
      <c r="DX10" s="635"/>
      <c r="DY10" s="635"/>
      <c r="DZ10" s="635"/>
      <c r="EA10" s="635"/>
      <c r="EB10" s="635"/>
      <c r="EC10" s="671"/>
    </row>
    <row r="11" spans="2:143" ht="11.25" customHeight="1">
      <c r="B11" s="631" t="s">
        <v>234</v>
      </c>
      <c r="C11" s="632"/>
      <c r="D11" s="632"/>
      <c r="E11" s="632"/>
      <c r="F11" s="632"/>
      <c r="G11" s="632"/>
      <c r="H11" s="632"/>
      <c r="I11" s="632"/>
      <c r="J11" s="632"/>
      <c r="K11" s="632"/>
      <c r="L11" s="632"/>
      <c r="M11" s="632"/>
      <c r="N11" s="632"/>
      <c r="O11" s="632"/>
      <c r="P11" s="632"/>
      <c r="Q11" s="633"/>
      <c r="R11" s="634">
        <v>14663</v>
      </c>
      <c r="S11" s="635"/>
      <c r="T11" s="635"/>
      <c r="U11" s="635"/>
      <c r="V11" s="635"/>
      <c r="W11" s="635"/>
      <c r="X11" s="635"/>
      <c r="Y11" s="636"/>
      <c r="Z11" s="637">
        <v>0.9</v>
      </c>
      <c r="AA11" s="638"/>
      <c r="AB11" s="638"/>
      <c r="AC11" s="639"/>
      <c r="AD11" s="640">
        <v>14663</v>
      </c>
      <c r="AE11" s="635"/>
      <c r="AF11" s="635"/>
      <c r="AG11" s="635"/>
      <c r="AH11" s="635"/>
      <c r="AI11" s="635"/>
      <c r="AJ11" s="635"/>
      <c r="AK11" s="636"/>
      <c r="AL11" s="637">
        <v>1.7</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286</v>
      </c>
      <c r="BH11" s="635"/>
      <c r="BI11" s="635"/>
      <c r="BJ11" s="635"/>
      <c r="BK11" s="635"/>
      <c r="BL11" s="635"/>
      <c r="BM11" s="635"/>
      <c r="BN11" s="636"/>
      <c r="BO11" s="672">
        <v>0.4</v>
      </c>
      <c r="BP11" s="672"/>
      <c r="BQ11" s="672"/>
      <c r="BR11" s="672"/>
      <c r="BS11" s="673" t="s">
        <v>122</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153016</v>
      </c>
      <c r="CS11" s="635"/>
      <c r="CT11" s="635"/>
      <c r="CU11" s="635"/>
      <c r="CV11" s="635"/>
      <c r="CW11" s="635"/>
      <c r="CX11" s="635"/>
      <c r="CY11" s="636"/>
      <c r="CZ11" s="672">
        <v>9.9</v>
      </c>
      <c r="DA11" s="672"/>
      <c r="DB11" s="672"/>
      <c r="DC11" s="672"/>
      <c r="DD11" s="640">
        <v>50494</v>
      </c>
      <c r="DE11" s="635"/>
      <c r="DF11" s="635"/>
      <c r="DG11" s="635"/>
      <c r="DH11" s="635"/>
      <c r="DI11" s="635"/>
      <c r="DJ11" s="635"/>
      <c r="DK11" s="635"/>
      <c r="DL11" s="635"/>
      <c r="DM11" s="635"/>
      <c r="DN11" s="635"/>
      <c r="DO11" s="635"/>
      <c r="DP11" s="636"/>
      <c r="DQ11" s="640">
        <v>83956</v>
      </c>
      <c r="DR11" s="635"/>
      <c r="DS11" s="635"/>
      <c r="DT11" s="635"/>
      <c r="DU11" s="635"/>
      <c r="DV11" s="635"/>
      <c r="DW11" s="635"/>
      <c r="DX11" s="635"/>
      <c r="DY11" s="635"/>
      <c r="DZ11" s="635"/>
      <c r="EA11" s="635"/>
      <c r="EB11" s="635"/>
      <c r="EC11" s="671"/>
    </row>
    <row r="12" spans="2:143" ht="11.25" customHeight="1">
      <c r="B12" s="631" t="s">
        <v>237</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34726</v>
      </c>
      <c r="BH12" s="635"/>
      <c r="BI12" s="635"/>
      <c r="BJ12" s="635"/>
      <c r="BK12" s="635"/>
      <c r="BL12" s="635"/>
      <c r="BM12" s="635"/>
      <c r="BN12" s="636"/>
      <c r="BO12" s="672">
        <v>52.7</v>
      </c>
      <c r="BP12" s="672"/>
      <c r="BQ12" s="672"/>
      <c r="BR12" s="672"/>
      <c r="BS12" s="673" t="s">
        <v>122</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47513</v>
      </c>
      <c r="CS12" s="635"/>
      <c r="CT12" s="635"/>
      <c r="CU12" s="635"/>
      <c r="CV12" s="635"/>
      <c r="CW12" s="635"/>
      <c r="CX12" s="635"/>
      <c r="CY12" s="636"/>
      <c r="CZ12" s="672">
        <v>3.1</v>
      </c>
      <c r="DA12" s="672"/>
      <c r="DB12" s="672"/>
      <c r="DC12" s="672"/>
      <c r="DD12" s="640">
        <v>5470</v>
      </c>
      <c r="DE12" s="635"/>
      <c r="DF12" s="635"/>
      <c r="DG12" s="635"/>
      <c r="DH12" s="635"/>
      <c r="DI12" s="635"/>
      <c r="DJ12" s="635"/>
      <c r="DK12" s="635"/>
      <c r="DL12" s="635"/>
      <c r="DM12" s="635"/>
      <c r="DN12" s="635"/>
      <c r="DO12" s="635"/>
      <c r="DP12" s="636"/>
      <c r="DQ12" s="640">
        <v>43333</v>
      </c>
      <c r="DR12" s="635"/>
      <c r="DS12" s="635"/>
      <c r="DT12" s="635"/>
      <c r="DU12" s="635"/>
      <c r="DV12" s="635"/>
      <c r="DW12" s="635"/>
      <c r="DX12" s="635"/>
      <c r="DY12" s="635"/>
      <c r="DZ12" s="635"/>
      <c r="EA12" s="635"/>
      <c r="EB12" s="635"/>
      <c r="EC12" s="671"/>
    </row>
    <row r="13" spans="2:143" ht="11.25" customHeight="1">
      <c r="B13" s="631" t="s">
        <v>240</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34726</v>
      </c>
      <c r="BH13" s="635"/>
      <c r="BI13" s="635"/>
      <c r="BJ13" s="635"/>
      <c r="BK13" s="635"/>
      <c r="BL13" s="635"/>
      <c r="BM13" s="635"/>
      <c r="BN13" s="636"/>
      <c r="BO13" s="672">
        <v>52.7</v>
      </c>
      <c r="BP13" s="672"/>
      <c r="BQ13" s="672"/>
      <c r="BR13" s="672"/>
      <c r="BS13" s="673" t="s">
        <v>122</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151130</v>
      </c>
      <c r="CS13" s="635"/>
      <c r="CT13" s="635"/>
      <c r="CU13" s="635"/>
      <c r="CV13" s="635"/>
      <c r="CW13" s="635"/>
      <c r="CX13" s="635"/>
      <c r="CY13" s="636"/>
      <c r="CZ13" s="672">
        <v>9.6999999999999993</v>
      </c>
      <c r="DA13" s="672"/>
      <c r="DB13" s="672"/>
      <c r="DC13" s="672"/>
      <c r="DD13" s="640">
        <v>76296</v>
      </c>
      <c r="DE13" s="635"/>
      <c r="DF13" s="635"/>
      <c r="DG13" s="635"/>
      <c r="DH13" s="635"/>
      <c r="DI13" s="635"/>
      <c r="DJ13" s="635"/>
      <c r="DK13" s="635"/>
      <c r="DL13" s="635"/>
      <c r="DM13" s="635"/>
      <c r="DN13" s="635"/>
      <c r="DO13" s="635"/>
      <c r="DP13" s="636"/>
      <c r="DQ13" s="640">
        <v>34044</v>
      </c>
      <c r="DR13" s="635"/>
      <c r="DS13" s="635"/>
      <c r="DT13" s="635"/>
      <c r="DU13" s="635"/>
      <c r="DV13" s="635"/>
      <c r="DW13" s="635"/>
      <c r="DX13" s="635"/>
      <c r="DY13" s="635"/>
      <c r="DZ13" s="635"/>
      <c r="EA13" s="635"/>
      <c r="EB13" s="635"/>
      <c r="EC13" s="671"/>
    </row>
    <row r="14" spans="2:143" ht="11.25" customHeight="1">
      <c r="B14" s="631" t="s">
        <v>243</v>
      </c>
      <c r="C14" s="632"/>
      <c r="D14" s="632"/>
      <c r="E14" s="632"/>
      <c r="F14" s="632"/>
      <c r="G14" s="632"/>
      <c r="H14" s="632"/>
      <c r="I14" s="632"/>
      <c r="J14" s="632"/>
      <c r="K14" s="632"/>
      <c r="L14" s="632"/>
      <c r="M14" s="632"/>
      <c r="N14" s="632"/>
      <c r="O14" s="632"/>
      <c r="P14" s="632"/>
      <c r="Q14" s="633"/>
      <c r="R14" s="634">
        <v>297</v>
      </c>
      <c r="S14" s="635"/>
      <c r="T14" s="635"/>
      <c r="U14" s="635"/>
      <c r="V14" s="635"/>
      <c r="W14" s="635"/>
      <c r="X14" s="635"/>
      <c r="Y14" s="636"/>
      <c r="Z14" s="672">
        <v>0</v>
      </c>
      <c r="AA14" s="672"/>
      <c r="AB14" s="672"/>
      <c r="AC14" s="672"/>
      <c r="AD14" s="673">
        <v>297</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3512</v>
      </c>
      <c r="BH14" s="635"/>
      <c r="BI14" s="635"/>
      <c r="BJ14" s="635"/>
      <c r="BK14" s="635"/>
      <c r="BL14" s="635"/>
      <c r="BM14" s="635"/>
      <c r="BN14" s="636"/>
      <c r="BO14" s="672">
        <v>5.3</v>
      </c>
      <c r="BP14" s="672"/>
      <c r="BQ14" s="672"/>
      <c r="BR14" s="672"/>
      <c r="BS14" s="673" t="s">
        <v>122</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71892</v>
      </c>
      <c r="CS14" s="635"/>
      <c r="CT14" s="635"/>
      <c r="CU14" s="635"/>
      <c r="CV14" s="635"/>
      <c r="CW14" s="635"/>
      <c r="CX14" s="635"/>
      <c r="CY14" s="636"/>
      <c r="CZ14" s="672">
        <v>4.5999999999999996</v>
      </c>
      <c r="DA14" s="672"/>
      <c r="DB14" s="672"/>
      <c r="DC14" s="672"/>
      <c r="DD14" s="640" t="s">
        <v>122</v>
      </c>
      <c r="DE14" s="635"/>
      <c r="DF14" s="635"/>
      <c r="DG14" s="635"/>
      <c r="DH14" s="635"/>
      <c r="DI14" s="635"/>
      <c r="DJ14" s="635"/>
      <c r="DK14" s="635"/>
      <c r="DL14" s="635"/>
      <c r="DM14" s="635"/>
      <c r="DN14" s="635"/>
      <c r="DO14" s="635"/>
      <c r="DP14" s="636"/>
      <c r="DQ14" s="640">
        <v>61584</v>
      </c>
      <c r="DR14" s="635"/>
      <c r="DS14" s="635"/>
      <c r="DT14" s="635"/>
      <c r="DU14" s="635"/>
      <c r="DV14" s="635"/>
      <c r="DW14" s="635"/>
      <c r="DX14" s="635"/>
      <c r="DY14" s="635"/>
      <c r="DZ14" s="635"/>
      <c r="EA14" s="635"/>
      <c r="EB14" s="635"/>
      <c r="EC14" s="671"/>
    </row>
    <row r="15" spans="2:143" ht="11.25" customHeight="1">
      <c r="B15" s="631" t="s">
        <v>246</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2306</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145921</v>
      </c>
      <c r="CS15" s="635"/>
      <c r="CT15" s="635"/>
      <c r="CU15" s="635"/>
      <c r="CV15" s="635"/>
      <c r="CW15" s="635"/>
      <c r="CX15" s="635"/>
      <c r="CY15" s="636"/>
      <c r="CZ15" s="672">
        <v>9.4</v>
      </c>
      <c r="DA15" s="672"/>
      <c r="DB15" s="672"/>
      <c r="DC15" s="672"/>
      <c r="DD15" s="640">
        <v>12530</v>
      </c>
      <c r="DE15" s="635"/>
      <c r="DF15" s="635"/>
      <c r="DG15" s="635"/>
      <c r="DH15" s="635"/>
      <c r="DI15" s="635"/>
      <c r="DJ15" s="635"/>
      <c r="DK15" s="635"/>
      <c r="DL15" s="635"/>
      <c r="DM15" s="635"/>
      <c r="DN15" s="635"/>
      <c r="DO15" s="635"/>
      <c r="DP15" s="636"/>
      <c r="DQ15" s="640">
        <v>114026</v>
      </c>
      <c r="DR15" s="635"/>
      <c r="DS15" s="635"/>
      <c r="DT15" s="635"/>
      <c r="DU15" s="635"/>
      <c r="DV15" s="635"/>
      <c r="DW15" s="635"/>
      <c r="DX15" s="635"/>
      <c r="DY15" s="635"/>
      <c r="DZ15" s="635"/>
      <c r="EA15" s="635"/>
      <c r="EB15" s="635"/>
      <c r="EC15" s="671"/>
    </row>
    <row r="16" spans="2:143" ht="11.25" customHeight="1">
      <c r="B16" s="631" t="s">
        <v>249</v>
      </c>
      <c r="C16" s="632"/>
      <c r="D16" s="632"/>
      <c r="E16" s="632"/>
      <c r="F16" s="632"/>
      <c r="G16" s="632"/>
      <c r="H16" s="632"/>
      <c r="I16" s="632"/>
      <c r="J16" s="632"/>
      <c r="K16" s="632"/>
      <c r="L16" s="632"/>
      <c r="M16" s="632"/>
      <c r="N16" s="632"/>
      <c r="O16" s="632"/>
      <c r="P16" s="632"/>
      <c r="Q16" s="633"/>
      <c r="R16" s="634">
        <v>2176</v>
      </c>
      <c r="S16" s="635"/>
      <c r="T16" s="635"/>
      <c r="U16" s="635"/>
      <c r="V16" s="635"/>
      <c r="W16" s="635"/>
      <c r="X16" s="635"/>
      <c r="Y16" s="636"/>
      <c r="Z16" s="672">
        <v>0.1</v>
      </c>
      <c r="AA16" s="672"/>
      <c r="AB16" s="672"/>
      <c r="AC16" s="672"/>
      <c r="AD16" s="673">
        <v>2176</v>
      </c>
      <c r="AE16" s="673"/>
      <c r="AF16" s="673"/>
      <c r="AG16" s="673"/>
      <c r="AH16" s="673"/>
      <c r="AI16" s="673"/>
      <c r="AJ16" s="673"/>
      <c r="AK16" s="673"/>
      <c r="AL16" s="637">
        <v>0.2</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c r="B17" s="631" t="s">
        <v>252</v>
      </c>
      <c r="C17" s="632"/>
      <c r="D17" s="632"/>
      <c r="E17" s="632"/>
      <c r="F17" s="632"/>
      <c r="G17" s="632"/>
      <c r="H17" s="632"/>
      <c r="I17" s="632"/>
      <c r="J17" s="632"/>
      <c r="K17" s="632"/>
      <c r="L17" s="632"/>
      <c r="M17" s="632"/>
      <c r="N17" s="632"/>
      <c r="O17" s="632"/>
      <c r="P17" s="632"/>
      <c r="Q17" s="633"/>
      <c r="R17" s="634">
        <v>950</v>
      </c>
      <c r="S17" s="635"/>
      <c r="T17" s="635"/>
      <c r="U17" s="635"/>
      <c r="V17" s="635"/>
      <c r="W17" s="635"/>
      <c r="X17" s="635"/>
      <c r="Y17" s="636"/>
      <c r="Z17" s="672">
        <v>0.1</v>
      </c>
      <c r="AA17" s="672"/>
      <c r="AB17" s="672"/>
      <c r="AC17" s="672"/>
      <c r="AD17" s="673">
        <v>950</v>
      </c>
      <c r="AE17" s="673"/>
      <c r="AF17" s="673"/>
      <c r="AG17" s="673"/>
      <c r="AH17" s="673"/>
      <c r="AI17" s="673"/>
      <c r="AJ17" s="673"/>
      <c r="AK17" s="673"/>
      <c r="AL17" s="637">
        <v>0.1</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132932</v>
      </c>
      <c r="CS17" s="635"/>
      <c r="CT17" s="635"/>
      <c r="CU17" s="635"/>
      <c r="CV17" s="635"/>
      <c r="CW17" s="635"/>
      <c r="CX17" s="635"/>
      <c r="CY17" s="636"/>
      <c r="CZ17" s="672">
        <v>8.6</v>
      </c>
      <c r="DA17" s="672"/>
      <c r="DB17" s="672"/>
      <c r="DC17" s="672"/>
      <c r="DD17" s="640" t="s">
        <v>122</v>
      </c>
      <c r="DE17" s="635"/>
      <c r="DF17" s="635"/>
      <c r="DG17" s="635"/>
      <c r="DH17" s="635"/>
      <c r="DI17" s="635"/>
      <c r="DJ17" s="635"/>
      <c r="DK17" s="635"/>
      <c r="DL17" s="635"/>
      <c r="DM17" s="635"/>
      <c r="DN17" s="635"/>
      <c r="DO17" s="635"/>
      <c r="DP17" s="636"/>
      <c r="DQ17" s="640">
        <v>130925</v>
      </c>
      <c r="DR17" s="635"/>
      <c r="DS17" s="635"/>
      <c r="DT17" s="635"/>
      <c r="DU17" s="635"/>
      <c r="DV17" s="635"/>
      <c r="DW17" s="635"/>
      <c r="DX17" s="635"/>
      <c r="DY17" s="635"/>
      <c r="DZ17" s="635"/>
      <c r="EA17" s="635"/>
      <c r="EB17" s="635"/>
      <c r="EC17" s="671"/>
    </row>
    <row r="18" spans="2:133" ht="11.25" customHeight="1">
      <c r="B18" s="631" t="s">
        <v>255</v>
      </c>
      <c r="C18" s="632"/>
      <c r="D18" s="632"/>
      <c r="E18" s="632"/>
      <c r="F18" s="632"/>
      <c r="G18" s="632"/>
      <c r="H18" s="632"/>
      <c r="I18" s="632"/>
      <c r="J18" s="632"/>
      <c r="K18" s="632"/>
      <c r="L18" s="632"/>
      <c r="M18" s="632"/>
      <c r="N18" s="632"/>
      <c r="O18" s="632"/>
      <c r="P18" s="632"/>
      <c r="Q18" s="633"/>
      <c r="R18" s="634">
        <v>67</v>
      </c>
      <c r="S18" s="635"/>
      <c r="T18" s="635"/>
      <c r="U18" s="635"/>
      <c r="V18" s="635"/>
      <c r="W18" s="635"/>
      <c r="X18" s="635"/>
      <c r="Y18" s="636"/>
      <c r="Z18" s="672">
        <v>0</v>
      </c>
      <c r="AA18" s="672"/>
      <c r="AB18" s="672"/>
      <c r="AC18" s="672"/>
      <c r="AD18" s="673">
        <v>67</v>
      </c>
      <c r="AE18" s="673"/>
      <c r="AF18" s="673"/>
      <c r="AG18" s="673"/>
      <c r="AH18" s="673"/>
      <c r="AI18" s="673"/>
      <c r="AJ18" s="673"/>
      <c r="AK18" s="673"/>
      <c r="AL18" s="637">
        <v>0</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258</v>
      </c>
      <c r="C19" s="632"/>
      <c r="D19" s="632"/>
      <c r="E19" s="632"/>
      <c r="F19" s="632"/>
      <c r="G19" s="632"/>
      <c r="H19" s="632"/>
      <c r="I19" s="632"/>
      <c r="J19" s="632"/>
      <c r="K19" s="632"/>
      <c r="L19" s="632"/>
      <c r="M19" s="632"/>
      <c r="N19" s="632"/>
      <c r="O19" s="632"/>
      <c r="P19" s="632"/>
      <c r="Q19" s="633"/>
      <c r="R19" s="634">
        <v>67</v>
      </c>
      <c r="S19" s="635"/>
      <c r="T19" s="635"/>
      <c r="U19" s="635"/>
      <c r="V19" s="635"/>
      <c r="W19" s="635"/>
      <c r="X19" s="635"/>
      <c r="Y19" s="636"/>
      <c r="Z19" s="672">
        <v>0</v>
      </c>
      <c r="AA19" s="672"/>
      <c r="AB19" s="672"/>
      <c r="AC19" s="672"/>
      <c r="AD19" s="673">
        <v>67</v>
      </c>
      <c r="AE19" s="673"/>
      <c r="AF19" s="673"/>
      <c r="AG19" s="673"/>
      <c r="AH19" s="673"/>
      <c r="AI19" s="673"/>
      <c r="AJ19" s="673"/>
      <c r="AK19" s="673"/>
      <c r="AL19" s="637">
        <v>0</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261</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1552569</v>
      </c>
      <c r="CS20" s="635"/>
      <c r="CT20" s="635"/>
      <c r="CU20" s="635"/>
      <c r="CV20" s="635"/>
      <c r="CW20" s="635"/>
      <c r="CX20" s="635"/>
      <c r="CY20" s="636"/>
      <c r="CZ20" s="672">
        <v>100</v>
      </c>
      <c r="DA20" s="672"/>
      <c r="DB20" s="672"/>
      <c r="DC20" s="672"/>
      <c r="DD20" s="640">
        <v>144790</v>
      </c>
      <c r="DE20" s="635"/>
      <c r="DF20" s="635"/>
      <c r="DG20" s="635"/>
      <c r="DH20" s="635"/>
      <c r="DI20" s="635"/>
      <c r="DJ20" s="635"/>
      <c r="DK20" s="635"/>
      <c r="DL20" s="635"/>
      <c r="DM20" s="635"/>
      <c r="DN20" s="635"/>
      <c r="DO20" s="635"/>
      <c r="DP20" s="636"/>
      <c r="DQ20" s="640">
        <v>1128970</v>
      </c>
      <c r="DR20" s="635"/>
      <c r="DS20" s="635"/>
      <c r="DT20" s="635"/>
      <c r="DU20" s="635"/>
      <c r="DV20" s="635"/>
      <c r="DW20" s="635"/>
      <c r="DX20" s="635"/>
      <c r="DY20" s="635"/>
      <c r="DZ20" s="635"/>
      <c r="EA20" s="635"/>
      <c r="EB20" s="635"/>
      <c r="EC20" s="671"/>
    </row>
    <row r="21" spans="2:133" ht="11.25" customHeight="1">
      <c r="B21" s="631" t="s">
        <v>264</v>
      </c>
      <c r="C21" s="632"/>
      <c r="D21" s="632"/>
      <c r="E21" s="632"/>
      <c r="F21" s="632"/>
      <c r="G21" s="632"/>
      <c r="H21" s="632"/>
      <c r="I21" s="632"/>
      <c r="J21" s="632"/>
      <c r="K21" s="632"/>
      <c r="L21" s="632"/>
      <c r="M21" s="632"/>
      <c r="N21" s="632"/>
      <c r="O21" s="632"/>
      <c r="P21" s="632"/>
      <c r="Q21" s="633"/>
      <c r="R21" s="634">
        <v>955842</v>
      </c>
      <c r="S21" s="635"/>
      <c r="T21" s="635"/>
      <c r="U21" s="635"/>
      <c r="V21" s="635"/>
      <c r="W21" s="635"/>
      <c r="X21" s="635"/>
      <c r="Y21" s="636"/>
      <c r="Z21" s="672">
        <v>57.8</v>
      </c>
      <c r="AA21" s="672"/>
      <c r="AB21" s="672"/>
      <c r="AC21" s="672"/>
      <c r="AD21" s="673">
        <v>759493</v>
      </c>
      <c r="AE21" s="673"/>
      <c r="AF21" s="673"/>
      <c r="AG21" s="673"/>
      <c r="AH21" s="673"/>
      <c r="AI21" s="673"/>
      <c r="AJ21" s="673"/>
      <c r="AK21" s="673"/>
      <c r="AL21" s="637">
        <v>85.8</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266</v>
      </c>
      <c r="C22" s="632"/>
      <c r="D22" s="632"/>
      <c r="E22" s="632"/>
      <c r="F22" s="632"/>
      <c r="G22" s="632"/>
      <c r="H22" s="632"/>
      <c r="I22" s="632"/>
      <c r="J22" s="632"/>
      <c r="K22" s="632"/>
      <c r="L22" s="632"/>
      <c r="M22" s="632"/>
      <c r="N22" s="632"/>
      <c r="O22" s="632"/>
      <c r="P22" s="632"/>
      <c r="Q22" s="633"/>
      <c r="R22" s="634">
        <v>759493</v>
      </c>
      <c r="S22" s="635"/>
      <c r="T22" s="635"/>
      <c r="U22" s="635"/>
      <c r="V22" s="635"/>
      <c r="W22" s="635"/>
      <c r="X22" s="635"/>
      <c r="Y22" s="636"/>
      <c r="Z22" s="672">
        <v>46</v>
      </c>
      <c r="AA22" s="672"/>
      <c r="AB22" s="672"/>
      <c r="AC22" s="672"/>
      <c r="AD22" s="673">
        <v>759493</v>
      </c>
      <c r="AE22" s="673"/>
      <c r="AF22" s="673"/>
      <c r="AG22" s="673"/>
      <c r="AH22" s="673"/>
      <c r="AI22" s="673"/>
      <c r="AJ22" s="673"/>
      <c r="AK22" s="673"/>
      <c r="AL22" s="637">
        <v>85.8</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269</v>
      </c>
      <c r="C23" s="632"/>
      <c r="D23" s="632"/>
      <c r="E23" s="632"/>
      <c r="F23" s="632"/>
      <c r="G23" s="632"/>
      <c r="H23" s="632"/>
      <c r="I23" s="632"/>
      <c r="J23" s="632"/>
      <c r="K23" s="632"/>
      <c r="L23" s="632"/>
      <c r="M23" s="632"/>
      <c r="N23" s="632"/>
      <c r="O23" s="632"/>
      <c r="P23" s="632"/>
      <c r="Q23" s="633"/>
      <c r="R23" s="634">
        <v>196349</v>
      </c>
      <c r="S23" s="635"/>
      <c r="T23" s="635"/>
      <c r="U23" s="635"/>
      <c r="V23" s="635"/>
      <c r="W23" s="635"/>
      <c r="X23" s="635"/>
      <c r="Y23" s="636"/>
      <c r="Z23" s="672">
        <v>11.9</v>
      </c>
      <c r="AA23" s="672"/>
      <c r="AB23" s="672"/>
      <c r="AC23" s="672"/>
      <c r="AD23" s="673" t="s">
        <v>122</v>
      </c>
      <c r="AE23" s="673"/>
      <c r="AF23" s="673"/>
      <c r="AG23" s="673"/>
      <c r="AH23" s="673"/>
      <c r="AI23" s="673"/>
      <c r="AJ23" s="673"/>
      <c r="AK23" s="673"/>
      <c r="AL23" s="637" t="s">
        <v>122</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c r="B24" s="631" t="s">
        <v>276</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571533</v>
      </c>
      <c r="CS24" s="690"/>
      <c r="CT24" s="690"/>
      <c r="CU24" s="690"/>
      <c r="CV24" s="690"/>
      <c r="CW24" s="690"/>
      <c r="CX24" s="690"/>
      <c r="CY24" s="715"/>
      <c r="CZ24" s="716">
        <v>36.799999999999997</v>
      </c>
      <c r="DA24" s="698"/>
      <c r="DB24" s="698"/>
      <c r="DC24" s="718"/>
      <c r="DD24" s="714">
        <v>502622</v>
      </c>
      <c r="DE24" s="690"/>
      <c r="DF24" s="690"/>
      <c r="DG24" s="690"/>
      <c r="DH24" s="690"/>
      <c r="DI24" s="690"/>
      <c r="DJ24" s="690"/>
      <c r="DK24" s="715"/>
      <c r="DL24" s="714">
        <v>464763</v>
      </c>
      <c r="DM24" s="690"/>
      <c r="DN24" s="690"/>
      <c r="DO24" s="690"/>
      <c r="DP24" s="690"/>
      <c r="DQ24" s="690"/>
      <c r="DR24" s="690"/>
      <c r="DS24" s="690"/>
      <c r="DT24" s="690"/>
      <c r="DU24" s="690"/>
      <c r="DV24" s="715"/>
      <c r="DW24" s="716">
        <v>52.4</v>
      </c>
      <c r="DX24" s="698"/>
      <c r="DY24" s="698"/>
      <c r="DZ24" s="698"/>
      <c r="EA24" s="698"/>
      <c r="EB24" s="698"/>
      <c r="EC24" s="717"/>
    </row>
    <row r="25" spans="2:133" ht="11.25" customHeight="1">
      <c r="B25" s="631" t="s">
        <v>279</v>
      </c>
      <c r="C25" s="632"/>
      <c r="D25" s="632"/>
      <c r="E25" s="632"/>
      <c r="F25" s="632"/>
      <c r="G25" s="632"/>
      <c r="H25" s="632"/>
      <c r="I25" s="632"/>
      <c r="J25" s="632"/>
      <c r="K25" s="632"/>
      <c r="L25" s="632"/>
      <c r="M25" s="632"/>
      <c r="N25" s="632"/>
      <c r="O25" s="632"/>
      <c r="P25" s="632"/>
      <c r="Q25" s="633"/>
      <c r="R25" s="634">
        <v>1077907</v>
      </c>
      <c r="S25" s="635"/>
      <c r="T25" s="635"/>
      <c r="U25" s="635"/>
      <c r="V25" s="635"/>
      <c r="W25" s="635"/>
      <c r="X25" s="635"/>
      <c r="Y25" s="636"/>
      <c r="Z25" s="672">
        <v>65.2</v>
      </c>
      <c r="AA25" s="672"/>
      <c r="AB25" s="672"/>
      <c r="AC25" s="672"/>
      <c r="AD25" s="673">
        <v>881558</v>
      </c>
      <c r="AE25" s="673"/>
      <c r="AF25" s="673"/>
      <c r="AG25" s="673"/>
      <c r="AH25" s="673"/>
      <c r="AI25" s="673"/>
      <c r="AJ25" s="673"/>
      <c r="AK25" s="673"/>
      <c r="AL25" s="637">
        <v>99.6</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380939</v>
      </c>
      <c r="CS25" s="647"/>
      <c r="CT25" s="647"/>
      <c r="CU25" s="647"/>
      <c r="CV25" s="647"/>
      <c r="CW25" s="647"/>
      <c r="CX25" s="647"/>
      <c r="CY25" s="648"/>
      <c r="CZ25" s="637">
        <v>24.5</v>
      </c>
      <c r="DA25" s="649"/>
      <c r="DB25" s="649"/>
      <c r="DC25" s="650"/>
      <c r="DD25" s="640">
        <v>339784</v>
      </c>
      <c r="DE25" s="647"/>
      <c r="DF25" s="647"/>
      <c r="DG25" s="647"/>
      <c r="DH25" s="647"/>
      <c r="DI25" s="647"/>
      <c r="DJ25" s="647"/>
      <c r="DK25" s="648"/>
      <c r="DL25" s="640">
        <v>318035</v>
      </c>
      <c r="DM25" s="647"/>
      <c r="DN25" s="647"/>
      <c r="DO25" s="647"/>
      <c r="DP25" s="647"/>
      <c r="DQ25" s="647"/>
      <c r="DR25" s="647"/>
      <c r="DS25" s="647"/>
      <c r="DT25" s="647"/>
      <c r="DU25" s="647"/>
      <c r="DV25" s="648"/>
      <c r="DW25" s="637">
        <v>35.799999999999997</v>
      </c>
      <c r="DX25" s="649"/>
      <c r="DY25" s="649"/>
      <c r="DZ25" s="649"/>
      <c r="EA25" s="649"/>
      <c r="EB25" s="649"/>
      <c r="EC25" s="661"/>
    </row>
    <row r="26" spans="2:133" ht="11.25" customHeight="1">
      <c r="B26" s="631" t="s">
        <v>282</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218273</v>
      </c>
      <c r="CS26" s="635"/>
      <c r="CT26" s="635"/>
      <c r="CU26" s="635"/>
      <c r="CV26" s="635"/>
      <c r="CW26" s="635"/>
      <c r="CX26" s="635"/>
      <c r="CY26" s="636"/>
      <c r="CZ26" s="637">
        <v>14.1</v>
      </c>
      <c r="DA26" s="649"/>
      <c r="DB26" s="649"/>
      <c r="DC26" s="650"/>
      <c r="DD26" s="640">
        <v>183233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285</v>
      </c>
      <c r="C27" s="632"/>
      <c r="D27" s="632"/>
      <c r="E27" s="632"/>
      <c r="F27" s="632"/>
      <c r="G27" s="632"/>
      <c r="H27" s="632"/>
      <c r="I27" s="632"/>
      <c r="J27" s="632"/>
      <c r="K27" s="632"/>
      <c r="L27" s="632"/>
      <c r="M27" s="632"/>
      <c r="N27" s="632"/>
      <c r="O27" s="632"/>
      <c r="P27" s="632"/>
      <c r="Q27" s="633"/>
      <c r="R27" s="634">
        <v>5085</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65871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57662</v>
      </c>
      <c r="CS27" s="647"/>
      <c r="CT27" s="647"/>
      <c r="CU27" s="647"/>
      <c r="CV27" s="647"/>
      <c r="CW27" s="647"/>
      <c r="CX27" s="647"/>
      <c r="CY27" s="648"/>
      <c r="CZ27" s="637">
        <v>3.7</v>
      </c>
      <c r="DA27" s="649"/>
      <c r="DB27" s="649"/>
      <c r="DC27" s="650"/>
      <c r="DD27" s="640">
        <v>31913</v>
      </c>
      <c r="DE27" s="647"/>
      <c r="DF27" s="647"/>
      <c r="DG27" s="647"/>
      <c r="DH27" s="647"/>
      <c r="DI27" s="647"/>
      <c r="DJ27" s="647"/>
      <c r="DK27" s="648"/>
      <c r="DL27" s="640">
        <v>15803</v>
      </c>
      <c r="DM27" s="647"/>
      <c r="DN27" s="647"/>
      <c r="DO27" s="647"/>
      <c r="DP27" s="647"/>
      <c r="DQ27" s="647"/>
      <c r="DR27" s="647"/>
      <c r="DS27" s="647"/>
      <c r="DT27" s="647"/>
      <c r="DU27" s="647"/>
      <c r="DV27" s="648"/>
      <c r="DW27" s="637">
        <v>1.8</v>
      </c>
      <c r="DX27" s="649"/>
      <c r="DY27" s="649"/>
      <c r="DZ27" s="649"/>
      <c r="EA27" s="649"/>
      <c r="EB27" s="649"/>
      <c r="EC27" s="661"/>
    </row>
    <row r="28" spans="2:133" ht="11.25" customHeight="1">
      <c r="B28" s="631" t="s">
        <v>288</v>
      </c>
      <c r="C28" s="632"/>
      <c r="D28" s="632"/>
      <c r="E28" s="632"/>
      <c r="F28" s="632"/>
      <c r="G28" s="632"/>
      <c r="H28" s="632"/>
      <c r="I28" s="632"/>
      <c r="J28" s="632"/>
      <c r="K28" s="632"/>
      <c r="L28" s="632"/>
      <c r="M28" s="632"/>
      <c r="N28" s="632"/>
      <c r="O28" s="632"/>
      <c r="P28" s="632"/>
      <c r="Q28" s="633"/>
      <c r="R28" s="634">
        <v>8376</v>
      </c>
      <c r="S28" s="635"/>
      <c r="T28" s="635"/>
      <c r="U28" s="635"/>
      <c r="V28" s="635"/>
      <c r="W28" s="635"/>
      <c r="X28" s="635"/>
      <c r="Y28" s="636"/>
      <c r="Z28" s="672">
        <v>0.5</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132932</v>
      </c>
      <c r="CS28" s="635"/>
      <c r="CT28" s="635"/>
      <c r="CU28" s="635"/>
      <c r="CV28" s="635"/>
      <c r="CW28" s="635"/>
      <c r="CX28" s="635"/>
      <c r="CY28" s="636"/>
      <c r="CZ28" s="637">
        <v>8.6</v>
      </c>
      <c r="DA28" s="649"/>
      <c r="DB28" s="649"/>
      <c r="DC28" s="650"/>
      <c r="DD28" s="640">
        <v>130925</v>
      </c>
      <c r="DE28" s="635"/>
      <c r="DF28" s="635"/>
      <c r="DG28" s="635"/>
      <c r="DH28" s="635"/>
      <c r="DI28" s="635"/>
      <c r="DJ28" s="635"/>
      <c r="DK28" s="636"/>
      <c r="DL28" s="640">
        <v>130925</v>
      </c>
      <c r="DM28" s="635"/>
      <c r="DN28" s="635"/>
      <c r="DO28" s="635"/>
      <c r="DP28" s="635"/>
      <c r="DQ28" s="635"/>
      <c r="DR28" s="635"/>
      <c r="DS28" s="635"/>
      <c r="DT28" s="635"/>
      <c r="DU28" s="635"/>
      <c r="DV28" s="636"/>
      <c r="DW28" s="637">
        <v>14.7</v>
      </c>
      <c r="DX28" s="649"/>
      <c r="DY28" s="649"/>
      <c r="DZ28" s="649"/>
      <c r="EA28" s="649"/>
      <c r="EB28" s="649"/>
      <c r="EC28" s="661"/>
    </row>
    <row r="29" spans="2:133" ht="11.25" customHeight="1">
      <c r="B29" s="631" t="s">
        <v>290</v>
      </c>
      <c r="C29" s="632"/>
      <c r="D29" s="632"/>
      <c r="E29" s="632"/>
      <c r="F29" s="632"/>
      <c r="G29" s="632"/>
      <c r="H29" s="632"/>
      <c r="I29" s="632"/>
      <c r="J29" s="632"/>
      <c r="K29" s="632"/>
      <c r="L29" s="632"/>
      <c r="M29" s="632"/>
      <c r="N29" s="632"/>
      <c r="O29" s="632"/>
      <c r="P29" s="632"/>
      <c r="Q29" s="633"/>
      <c r="R29" s="634">
        <v>2787</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132749</v>
      </c>
      <c r="CS29" s="647"/>
      <c r="CT29" s="647"/>
      <c r="CU29" s="647"/>
      <c r="CV29" s="647"/>
      <c r="CW29" s="647"/>
      <c r="CX29" s="647"/>
      <c r="CY29" s="648"/>
      <c r="CZ29" s="637">
        <v>8.6</v>
      </c>
      <c r="DA29" s="649"/>
      <c r="DB29" s="649"/>
      <c r="DC29" s="650"/>
      <c r="DD29" s="640">
        <v>130742</v>
      </c>
      <c r="DE29" s="647"/>
      <c r="DF29" s="647"/>
      <c r="DG29" s="647"/>
      <c r="DH29" s="647"/>
      <c r="DI29" s="647"/>
      <c r="DJ29" s="647"/>
      <c r="DK29" s="648"/>
      <c r="DL29" s="640">
        <v>130742</v>
      </c>
      <c r="DM29" s="647"/>
      <c r="DN29" s="647"/>
      <c r="DO29" s="647"/>
      <c r="DP29" s="647"/>
      <c r="DQ29" s="647"/>
      <c r="DR29" s="647"/>
      <c r="DS29" s="647"/>
      <c r="DT29" s="647"/>
      <c r="DU29" s="647"/>
      <c r="DV29" s="648"/>
      <c r="DW29" s="637">
        <v>14.7</v>
      </c>
      <c r="DX29" s="649"/>
      <c r="DY29" s="649"/>
      <c r="DZ29" s="649"/>
      <c r="EA29" s="649"/>
      <c r="EB29" s="649"/>
      <c r="EC29" s="661"/>
    </row>
    <row r="30" spans="2:133" ht="11.25" customHeight="1">
      <c r="B30" s="631" t="s">
        <v>292</v>
      </c>
      <c r="C30" s="632"/>
      <c r="D30" s="632"/>
      <c r="E30" s="632"/>
      <c r="F30" s="632"/>
      <c r="G30" s="632"/>
      <c r="H30" s="632"/>
      <c r="I30" s="632"/>
      <c r="J30" s="632"/>
      <c r="K30" s="632"/>
      <c r="L30" s="632"/>
      <c r="M30" s="632"/>
      <c r="N30" s="632"/>
      <c r="O30" s="632"/>
      <c r="P30" s="632"/>
      <c r="Q30" s="633"/>
      <c r="R30" s="634">
        <v>133508</v>
      </c>
      <c r="S30" s="635"/>
      <c r="T30" s="635"/>
      <c r="U30" s="635"/>
      <c r="V30" s="635"/>
      <c r="W30" s="635"/>
      <c r="X30" s="635"/>
      <c r="Y30" s="636"/>
      <c r="Z30" s="672">
        <v>8.1</v>
      </c>
      <c r="AA30" s="672"/>
      <c r="AB30" s="672"/>
      <c r="AC30" s="672"/>
      <c r="AD30" s="673" t="s">
        <v>122</v>
      </c>
      <c r="AE30" s="673"/>
      <c r="AF30" s="673"/>
      <c r="AG30" s="673"/>
      <c r="AH30" s="673"/>
      <c r="AI30" s="673"/>
      <c r="AJ30" s="673"/>
      <c r="AK30" s="673"/>
      <c r="AL30" s="637" t="s">
        <v>122</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130728</v>
      </c>
      <c r="CS30" s="635"/>
      <c r="CT30" s="635"/>
      <c r="CU30" s="635"/>
      <c r="CV30" s="635"/>
      <c r="CW30" s="635"/>
      <c r="CX30" s="635"/>
      <c r="CY30" s="636"/>
      <c r="CZ30" s="637">
        <v>8.4</v>
      </c>
      <c r="DA30" s="649"/>
      <c r="DB30" s="649"/>
      <c r="DC30" s="650"/>
      <c r="DD30" s="640">
        <v>128831</v>
      </c>
      <c r="DE30" s="635"/>
      <c r="DF30" s="635"/>
      <c r="DG30" s="635"/>
      <c r="DH30" s="635"/>
      <c r="DI30" s="635"/>
      <c r="DJ30" s="635"/>
      <c r="DK30" s="636"/>
      <c r="DL30" s="640">
        <v>128831</v>
      </c>
      <c r="DM30" s="635"/>
      <c r="DN30" s="635"/>
      <c r="DO30" s="635"/>
      <c r="DP30" s="635"/>
      <c r="DQ30" s="635"/>
      <c r="DR30" s="635"/>
      <c r="DS30" s="635"/>
      <c r="DT30" s="635"/>
      <c r="DU30" s="635"/>
      <c r="DV30" s="636"/>
      <c r="DW30" s="637">
        <v>14.5</v>
      </c>
      <c r="DX30" s="649"/>
      <c r="DY30" s="649"/>
      <c r="DZ30" s="649"/>
      <c r="EA30" s="649"/>
      <c r="EB30" s="649"/>
      <c r="EC30" s="661"/>
    </row>
    <row r="31" spans="2:133" ht="11.25" customHeight="1">
      <c r="B31" s="701" t="s">
        <v>296</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98.6</v>
      </c>
      <c r="BH31" s="697"/>
      <c r="BI31" s="697"/>
      <c r="BJ31" s="697"/>
      <c r="BK31" s="697"/>
      <c r="BL31" s="697"/>
      <c r="BM31" s="698">
        <v>96.6</v>
      </c>
      <c r="BN31" s="697"/>
      <c r="BO31" s="697"/>
      <c r="BP31" s="697"/>
      <c r="BQ31" s="699"/>
      <c r="BR31" s="696">
        <v>98.3</v>
      </c>
      <c r="BS31" s="697"/>
      <c r="BT31" s="697"/>
      <c r="BU31" s="697"/>
      <c r="BV31" s="697"/>
      <c r="BW31" s="697"/>
      <c r="BX31" s="698">
        <v>96.3</v>
      </c>
      <c r="BY31" s="697"/>
      <c r="BZ31" s="697"/>
      <c r="CA31" s="697"/>
      <c r="CB31" s="699"/>
      <c r="CD31" s="655"/>
      <c r="CE31" s="656"/>
      <c r="CF31" s="631" t="s">
        <v>299</v>
      </c>
      <c r="CG31" s="632"/>
      <c r="CH31" s="632"/>
      <c r="CI31" s="632"/>
      <c r="CJ31" s="632"/>
      <c r="CK31" s="632"/>
      <c r="CL31" s="632"/>
      <c r="CM31" s="632"/>
      <c r="CN31" s="632"/>
      <c r="CO31" s="632"/>
      <c r="CP31" s="632"/>
      <c r="CQ31" s="633"/>
      <c r="CR31" s="634">
        <v>2021</v>
      </c>
      <c r="CS31" s="647"/>
      <c r="CT31" s="647"/>
      <c r="CU31" s="647"/>
      <c r="CV31" s="647"/>
      <c r="CW31" s="647"/>
      <c r="CX31" s="647"/>
      <c r="CY31" s="648"/>
      <c r="CZ31" s="637">
        <v>0.1</v>
      </c>
      <c r="DA31" s="649"/>
      <c r="DB31" s="649"/>
      <c r="DC31" s="650"/>
      <c r="DD31" s="640">
        <v>1911</v>
      </c>
      <c r="DE31" s="647"/>
      <c r="DF31" s="647"/>
      <c r="DG31" s="647"/>
      <c r="DH31" s="647"/>
      <c r="DI31" s="647"/>
      <c r="DJ31" s="647"/>
      <c r="DK31" s="648"/>
      <c r="DL31" s="640">
        <v>1911</v>
      </c>
      <c r="DM31" s="647"/>
      <c r="DN31" s="647"/>
      <c r="DO31" s="647"/>
      <c r="DP31" s="647"/>
      <c r="DQ31" s="647"/>
      <c r="DR31" s="647"/>
      <c r="DS31" s="647"/>
      <c r="DT31" s="647"/>
      <c r="DU31" s="647"/>
      <c r="DV31" s="648"/>
      <c r="DW31" s="637">
        <v>0.2</v>
      </c>
      <c r="DX31" s="649"/>
      <c r="DY31" s="649"/>
      <c r="DZ31" s="649"/>
      <c r="EA31" s="649"/>
      <c r="EB31" s="649"/>
      <c r="EC31" s="661"/>
    </row>
    <row r="32" spans="2:133" ht="11.25" customHeight="1">
      <c r="B32" s="631" t="s">
        <v>300</v>
      </c>
      <c r="C32" s="632"/>
      <c r="D32" s="632"/>
      <c r="E32" s="632"/>
      <c r="F32" s="632"/>
      <c r="G32" s="632"/>
      <c r="H32" s="632"/>
      <c r="I32" s="632"/>
      <c r="J32" s="632"/>
      <c r="K32" s="632"/>
      <c r="L32" s="632"/>
      <c r="M32" s="632"/>
      <c r="N32" s="632"/>
      <c r="O32" s="632"/>
      <c r="P32" s="632"/>
      <c r="Q32" s="633"/>
      <c r="R32" s="634">
        <v>57300</v>
      </c>
      <c r="S32" s="635"/>
      <c r="T32" s="635"/>
      <c r="U32" s="635"/>
      <c r="V32" s="635"/>
      <c r="W32" s="635"/>
      <c r="X32" s="635"/>
      <c r="Y32" s="636"/>
      <c r="Z32" s="672">
        <v>3.5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301</v>
      </c>
      <c r="AX32" s="631" t="s">
        <v>302</v>
      </c>
      <c r="AY32" s="632"/>
      <c r="AZ32" s="632"/>
      <c r="BA32" s="632"/>
      <c r="BB32" s="632"/>
      <c r="BC32" s="632"/>
      <c r="BD32" s="632"/>
      <c r="BE32" s="632"/>
      <c r="BF32" s="633"/>
      <c r="BG32" s="700">
        <v>98.2</v>
      </c>
      <c r="BH32" s="647"/>
      <c r="BI32" s="647"/>
      <c r="BJ32" s="647"/>
      <c r="BK32" s="647"/>
      <c r="BL32" s="647"/>
      <c r="BM32" s="638">
        <v>95.1</v>
      </c>
      <c r="BN32" s="647"/>
      <c r="BO32" s="647"/>
      <c r="BP32" s="647"/>
      <c r="BQ32" s="670"/>
      <c r="BR32" s="700">
        <v>97.4</v>
      </c>
      <c r="BS32" s="647"/>
      <c r="BT32" s="647"/>
      <c r="BU32" s="647"/>
      <c r="BV32" s="647"/>
      <c r="BW32" s="647"/>
      <c r="BX32" s="638">
        <v>94.1</v>
      </c>
      <c r="BY32" s="647"/>
      <c r="BZ32" s="647"/>
      <c r="CA32" s="647"/>
      <c r="CB32" s="670"/>
      <c r="CD32" s="657"/>
      <c r="CE32" s="658"/>
      <c r="CF32" s="631" t="s">
        <v>303</v>
      </c>
      <c r="CG32" s="632"/>
      <c r="CH32" s="632"/>
      <c r="CI32" s="632"/>
      <c r="CJ32" s="632"/>
      <c r="CK32" s="632"/>
      <c r="CL32" s="632"/>
      <c r="CM32" s="632"/>
      <c r="CN32" s="632"/>
      <c r="CO32" s="632"/>
      <c r="CP32" s="632"/>
      <c r="CQ32" s="633"/>
      <c r="CR32" s="634">
        <v>183</v>
      </c>
      <c r="CS32" s="635"/>
      <c r="CT32" s="635"/>
      <c r="CU32" s="635"/>
      <c r="CV32" s="635"/>
      <c r="CW32" s="635"/>
      <c r="CX32" s="635"/>
      <c r="CY32" s="636"/>
      <c r="CZ32" s="637">
        <v>0</v>
      </c>
      <c r="DA32" s="649"/>
      <c r="DB32" s="649"/>
      <c r="DC32" s="650"/>
      <c r="DD32" s="640">
        <v>183</v>
      </c>
      <c r="DE32" s="635"/>
      <c r="DF32" s="635"/>
      <c r="DG32" s="635"/>
      <c r="DH32" s="635"/>
      <c r="DI32" s="635"/>
      <c r="DJ32" s="635"/>
      <c r="DK32" s="636"/>
      <c r="DL32" s="640">
        <v>183</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304</v>
      </c>
      <c r="C33" s="632"/>
      <c r="D33" s="632"/>
      <c r="E33" s="632"/>
      <c r="F33" s="632"/>
      <c r="G33" s="632"/>
      <c r="H33" s="632"/>
      <c r="I33" s="632"/>
      <c r="J33" s="632"/>
      <c r="K33" s="632"/>
      <c r="L33" s="632"/>
      <c r="M33" s="632"/>
      <c r="N33" s="632"/>
      <c r="O33" s="632"/>
      <c r="P33" s="632"/>
      <c r="Q33" s="633"/>
      <c r="R33" s="634">
        <v>29251</v>
      </c>
      <c r="S33" s="635"/>
      <c r="T33" s="635"/>
      <c r="U33" s="635"/>
      <c r="V33" s="635"/>
      <c r="W33" s="635"/>
      <c r="X33" s="635"/>
      <c r="Y33" s="636"/>
      <c r="Z33" s="672">
        <v>1.8</v>
      </c>
      <c r="AA33" s="672"/>
      <c r="AB33" s="672"/>
      <c r="AC33" s="672"/>
      <c r="AD33" s="673">
        <v>2940</v>
      </c>
      <c r="AE33" s="673"/>
      <c r="AF33" s="673"/>
      <c r="AG33" s="673"/>
      <c r="AH33" s="673"/>
      <c r="AI33" s="673"/>
      <c r="AJ33" s="673"/>
      <c r="AK33" s="673"/>
      <c r="AL33" s="637">
        <v>0.3</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98.8</v>
      </c>
      <c r="BH33" s="619"/>
      <c r="BI33" s="619"/>
      <c r="BJ33" s="619"/>
      <c r="BK33" s="619"/>
      <c r="BL33" s="619"/>
      <c r="BM33" s="665">
        <v>97.4</v>
      </c>
      <c r="BN33" s="619"/>
      <c r="BO33" s="619"/>
      <c r="BP33" s="619"/>
      <c r="BQ33" s="682"/>
      <c r="BR33" s="695">
        <v>98.8</v>
      </c>
      <c r="BS33" s="619"/>
      <c r="BT33" s="619"/>
      <c r="BU33" s="619"/>
      <c r="BV33" s="619"/>
      <c r="BW33" s="619"/>
      <c r="BX33" s="665">
        <v>97.6</v>
      </c>
      <c r="BY33" s="619"/>
      <c r="BZ33" s="619"/>
      <c r="CA33" s="619"/>
      <c r="CB33" s="682"/>
      <c r="CD33" s="631" t="s">
        <v>306</v>
      </c>
      <c r="CE33" s="632"/>
      <c r="CF33" s="632"/>
      <c r="CG33" s="632"/>
      <c r="CH33" s="632"/>
      <c r="CI33" s="632"/>
      <c r="CJ33" s="632"/>
      <c r="CK33" s="632"/>
      <c r="CL33" s="632"/>
      <c r="CM33" s="632"/>
      <c r="CN33" s="632"/>
      <c r="CO33" s="632"/>
      <c r="CP33" s="632"/>
      <c r="CQ33" s="633"/>
      <c r="CR33" s="634">
        <v>836246</v>
      </c>
      <c r="CS33" s="647"/>
      <c r="CT33" s="647"/>
      <c r="CU33" s="647"/>
      <c r="CV33" s="647"/>
      <c r="CW33" s="647"/>
      <c r="CX33" s="647"/>
      <c r="CY33" s="648"/>
      <c r="CZ33" s="637">
        <v>53.9</v>
      </c>
      <c r="DA33" s="649"/>
      <c r="DB33" s="649"/>
      <c r="DC33" s="650"/>
      <c r="DD33" s="640">
        <v>623199</v>
      </c>
      <c r="DE33" s="647"/>
      <c r="DF33" s="647"/>
      <c r="DG33" s="647"/>
      <c r="DH33" s="647"/>
      <c r="DI33" s="647"/>
      <c r="DJ33" s="647"/>
      <c r="DK33" s="648"/>
      <c r="DL33" s="640">
        <v>356537</v>
      </c>
      <c r="DM33" s="647"/>
      <c r="DN33" s="647"/>
      <c r="DO33" s="647"/>
      <c r="DP33" s="647"/>
      <c r="DQ33" s="647"/>
      <c r="DR33" s="647"/>
      <c r="DS33" s="647"/>
      <c r="DT33" s="647"/>
      <c r="DU33" s="647"/>
      <c r="DV33" s="648"/>
      <c r="DW33" s="637">
        <v>40.200000000000003</v>
      </c>
      <c r="DX33" s="649"/>
      <c r="DY33" s="649"/>
      <c r="DZ33" s="649"/>
      <c r="EA33" s="649"/>
      <c r="EB33" s="649"/>
      <c r="EC33" s="661"/>
    </row>
    <row r="34" spans="2:133" ht="11.25" customHeight="1">
      <c r="B34" s="631" t="s">
        <v>307</v>
      </c>
      <c r="C34" s="632"/>
      <c r="D34" s="632"/>
      <c r="E34" s="632"/>
      <c r="F34" s="632"/>
      <c r="G34" s="632"/>
      <c r="H34" s="632"/>
      <c r="I34" s="632"/>
      <c r="J34" s="632"/>
      <c r="K34" s="632"/>
      <c r="L34" s="632"/>
      <c r="M34" s="632"/>
      <c r="N34" s="632"/>
      <c r="O34" s="632"/>
      <c r="P34" s="632"/>
      <c r="Q34" s="633"/>
      <c r="R34" s="634">
        <v>16349</v>
      </c>
      <c r="S34" s="635"/>
      <c r="T34" s="635"/>
      <c r="U34" s="635"/>
      <c r="V34" s="635"/>
      <c r="W34" s="635"/>
      <c r="X34" s="635"/>
      <c r="Y34" s="636"/>
      <c r="Z34" s="672">
        <v>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230861</v>
      </c>
      <c r="CS34" s="635"/>
      <c r="CT34" s="635"/>
      <c r="CU34" s="635"/>
      <c r="CV34" s="635"/>
      <c r="CW34" s="635"/>
      <c r="CX34" s="635"/>
      <c r="CY34" s="636"/>
      <c r="CZ34" s="637">
        <v>14.9</v>
      </c>
      <c r="DA34" s="649"/>
      <c r="DB34" s="649"/>
      <c r="DC34" s="650"/>
      <c r="DD34" s="640">
        <v>179019</v>
      </c>
      <c r="DE34" s="635"/>
      <c r="DF34" s="635"/>
      <c r="DG34" s="635"/>
      <c r="DH34" s="635"/>
      <c r="DI34" s="635"/>
      <c r="DJ34" s="635"/>
      <c r="DK34" s="636"/>
      <c r="DL34" s="640">
        <v>146535</v>
      </c>
      <c r="DM34" s="635"/>
      <c r="DN34" s="635"/>
      <c r="DO34" s="635"/>
      <c r="DP34" s="635"/>
      <c r="DQ34" s="635"/>
      <c r="DR34" s="635"/>
      <c r="DS34" s="635"/>
      <c r="DT34" s="635"/>
      <c r="DU34" s="635"/>
      <c r="DV34" s="636"/>
      <c r="DW34" s="637">
        <v>16.5</v>
      </c>
      <c r="DX34" s="649"/>
      <c r="DY34" s="649"/>
      <c r="DZ34" s="649"/>
      <c r="EA34" s="649"/>
      <c r="EB34" s="649"/>
      <c r="EC34" s="661"/>
    </row>
    <row r="35" spans="2:133" ht="11.25" customHeight="1">
      <c r="B35" s="631" t="s">
        <v>309</v>
      </c>
      <c r="C35" s="632"/>
      <c r="D35" s="632"/>
      <c r="E35" s="632"/>
      <c r="F35" s="632"/>
      <c r="G35" s="632"/>
      <c r="H35" s="632"/>
      <c r="I35" s="632"/>
      <c r="J35" s="632"/>
      <c r="K35" s="632"/>
      <c r="L35" s="632"/>
      <c r="M35" s="632"/>
      <c r="N35" s="632"/>
      <c r="O35" s="632"/>
      <c r="P35" s="632"/>
      <c r="Q35" s="633"/>
      <c r="R35" s="634">
        <v>34878</v>
      </c>
      <c r="S35" s="635"/>
      <c r="T35" s="635"/>
      <c r="U35" s="635"/>
      <c r="V35" s="635"/>
      <c r="W35" s="635"/>
      <c r="X35" s="635"/>
      <c r="Y35" s="636"/>
      <c r="Z35" s="672">
        <v>2.1</v>
      </c>
      <c r="AA35" s="672"/>
      <c r="AB35" s="672"/>
      <c r="AC35" s="672"/>
      <c r="AD35" s="673" t="s">
        <v>122</v>
      </c>
      <c r="AE35" s="673"/>
      <c r="AF35" s="673"/>
      <c r="AG35" s="673"/>
      <c r="AH35" s="673"/>
      <c r="AI35" s="673"/>
      <c r="AJ35" s="673"/>
      <c r="AK35" s="673"/>
      <c r="AL35" s="637" t="s">
        <v>122</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19445</v>
      </c>
      <c r="CS35" s="647"/>
      <c r="CT35" s="647"/>
      <c r="CU35" s="647"/>
      <c r="CV35" s="647"/>
      <c r="CW35" s="647"/>
      <c r="CX35" s="647"/>
      <c r="CY35" s="648"/>
      <c r="CZ35" s="637">
        <v>1.3</v>
      </c>
      <c r="DA35" s="649"/>
      <c r="DB35" s="649"/>
      <c r="DC35" s="650"/>
      <c r="DD35" s="640">
        <v>13058</v>
      </c>
      <c r="DE35" s="647"/>
      <c r="DF35" s="647"/>
      <c r="DG35" s="647"/>
      <c r="DH35" s="647"/>
      <c r="DI35" s="647"/>
      <c r="DJ35" s="647"/>
      <c r="DK35" s="648"/>
      <c r="DL35" s="640">
        <v>13058</v>
      </c>
      <c r="DM35" s="647"/>
      <c r="DN35" s="647"/>
      <c r="DO35" s="647"/>
      <c r="DP35" s="647"/>
      <c r="DQ35" s="647"/>
      <c r="DR35" s="647"/>
      <c r="DS35" s="647"/>
      <c r="DT35" s="647"/>
      <c r="DU35" s="647"/>
      <c r="DV35" s="648"/>
      <c r="DW35" s="637">
        <v>1.5</v>
      </c>
      <c r="DX35" s="649"/>
      <c r="DY35" s="649"/>
      <c r="DZ35" s="649"/>
      <c r="EA35" s="649"/>
      <c r="EB35" s="649"/>
      <c r="EC35" s="661"/>
    </row>
    <row r="36" spans="2:133" ht="11.25" customHeight="1">
      <c r="B36" s="631" t="s">
        <v>313</v>
      </c>
      <c r="C36" s="632"/>
      <c r="D36" s="632"/>
      <c r="E36" s="632"/>
      <c r="F36" s="632"/>
      <c r="G36" s="632"/>
      <c r="H36" s="632"/>
      <c r="I36" s="632"/>
      <c r="J36" s="632"/>
      <c r="K36" s="632"/>
      <c r="L36" s="632"/>
      <c r="M36" s="632"/>
      <c r="N36" s="632"/>
      <c r="O36" s="632"/>
      <c r="P36" s="632"/>
      <c r="Q36" s="633"/>
      <c r="R36" s="634">
        <v>109855</v>
      </c>
      <c r="S36" s="635"/>
      <c r="T36" s="635"/>
      <c r="U36" s="635"/>
      <c r="V36" s="635"/>
      <c r="W36" s="635"/>
      <c r="X36" s="635"/>
      <c r="Y36" s="636"/>
      <c r="Z36" s="672">
        <v>6.6</v>
      </c>
      <c r="AA36" s="672"/>
      <c r="AB36" s="672"/>
      <c r="AC36" s="672"/>
      <c r="AD36" s="673" t="s">
        <v>122</v>
      </c>
      <c r="AE36" s="673"/>
      <c r="AF36" s="673"/>
      <c r="AG36" s="673"/>
      <c r="AH36" s="673"/>
      <c r="AI36" s="673"/>
      <c r="AJ36" s="673"/>
      <c r="AK36" s="673"/>
      <c r="AL36" s="637" t="s">
        <v>122</v>
      </c>
      <c r="AM36" s="638"/>
      <c r="AN36" s="638"/>
      <c r="AO36" s="674"/>
      <c r="AP36" s="218"/>
      <c r="AQ36" s="683" t="s">
        <v>314</v>
      </c>
      <c r="AR36" s="684"/>
      <c r="AS36" s="684"/>
      <c r="AT36" s="684"/>
      <c r="AU36" s="684"/>
      <c r="AV36" s="684"/>
      <c r="AW36" s="684"/>
      <c r="AX36" s="684"/>
      <c r="AY36" s="685"/>
      <c r="AZ36" s="689">
        <v>193033</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124</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252681</v>
      </c>
      <c r="CS36" s="635"/>
      <c r="CT36" s="635"/>
      <c r="CU36" s="635"/>
      <c r="CV36" s="635"/>
      <c r="CW36" s="635"/>
      <c r="CX36" s="635"/>
      <c r="CY36" s="636"/>
      <c r="CZ36" s="637">
        <v>16.3</v>
      </c>
      <c r="DA36" s="649"/>
      <c r="DB36" s="649"/>
      <c r="DC36" s="650"/>
      <c r="DD36" s="640">
        <v>160543</v>
      </c>
      <c r="DE36" s="635"/>
      <c r="DF36" s="635"/>
      <c r="DG36" s="635"/>
      <c r="DH36" s="635"/>
      <c r="DI36" s="635"/>
      <c r="DJ36" s="635"/>
      <c r="DK36" s="636"/>
      <c r="DL36" s="640">
        <v>125332</v>
      </c>
      <c r="DM36" s="635"/>
      <c r="DN36" s="635"/>
      <c r="DO36" s="635"/>
      <c r="DP36" s="635"/>
      <c r="DQ36" s="635"/>
      <c r="DR36" s="635"/>
      <c r="DS36" s="635"/>
      <c r="DT36" s="635"/>
      <c r="DU36" s="635"/>
      <c r="DV36" s="636"/>
      <c r="DW36" s="637">
        <v>14.1</v>
      </c>
      <c r="DX36" s="649"/>
      <c r="DY36" s="649"/>
      <c r="DZ36" s="649"/>
      <c r="EA36" s="649"/>
      <c r="EB36" s="649"/>
      <c r="EC36" s="661"/>
    </row>
    <row r="37" spans="2:133" ht="11.25" customHeight="1">
      <c r="B37" s="631" t="s">
        <v>317</v>
      </c>
      <c r="C37" s="632"/>
      <c r="D37" s="632"/>
      <c r="E37" s="632"/>
      <c r="F37" s="632"/>
      <c r="G37" s="632"/>
      <c r="H37" s="632"/>
      <c r="I37" s="632"/>
      <c r="J37" s="632"/>
      <c r="K37" s="632"/>
      <c r="L37" s="632"/>
      <c r="M37" s="632"/>
      <c r="N37" s="632"/>
      <c r="O37" s="632"/>
      <c r="P37" s="632"/>
      <c r="Q37" s="633"/>
      <c r="R37" s="634">
        <v>29143</v>
      </c>
      <c r="S37" s="635"/>
      <c r="T37" s="635"/>
      <c r="U37" s="635"/>
      <c r="V37" s="635"/>
      <c r="W37" s="635"/>
      <c r="X37" s="635"/>
      <c r="Y37" s="636"/>
      <c r="Z37" s="672">
        <v>1.8</v>
      </c>
      <c r="AA37" s="672"/>
      <c r="AB37" s="672"/>
      <c r="AC37" s="672"/>
      <c r="AD37" s="673">
        <v>268</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44180</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-1118</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79805</v>
      </c>
      <c r="CS37" s="647"/>
      <c r="CT37" s="647"/>
      <c r="CU37" s="647"/>
      <c r="CV37" s="647"/>
      <c r="CW37" s="647"/>
      <c r="CX37" s="647"/>
      <c r="CY37" s="648"/>
      <c r="CZ37" s="637">
        <v>5.0999999999999996</v>
      </c>
      <c r="DA37" s="649"/>
      <c r="DB37" s="649"/>
      <c r="DC37" s="650"/>
      <c r="DD37" s="640">
        <v>55305</v>
      </c>
      <c r="DE37" s="647"/>
      <c r="DF37" s="647"/>
      <c r="DG37" s="647"/>
      <c r="DH37" s="647"/>
      <c r="DI37" s="647"/>
      <c r="DJ37" s="647"/>
      <c r="DK37" s="648"/>
      <c r="DL37" s="640">
        <v>51653</v>
      </c>
      <c r="DM37" s="647"/>
      <c r="DN37" s="647"/>
      <c r="DO37" s="647"/>
      <c r="DP37" s="647"/>
      <c r="DQ37" s="647"/>
      <c r="DR37" s="647"/>
      <c r="DS37" s="647"/>
      <c r="DT37" s="647"/>
      <c r="DU37" s="647"/>
      <c r="DV37" s="648"/>
      <c r="DW37" s="637">
        <v>5.8</v>
      </c>
      <c r="DX37" s="649"/>
      <c r="DY37" s="649"/>
      <c r="DZ37" s="649"/>
      <c r="EA37" s="649"/>
      <c r="EB37" s="649"/>
      <c r="EC37" s="661"/>
    </row>
    <row r="38" spans="2:133" ht="11.25" customHeight="1">
      <c r="B38" s="631" t="s">
        <v>321</v>
      </c>
      <c r="C38" s="632"/>
      <c r="D38" s="632"/>
      <c r="E38" s="632"/>
      <c r="F38" s="632"/>
      <c r="G38" s="632"/>
      <c r="H38" s="632"/>
      <c r="I38" s="632"/>
      <c r="J38" s="632"/>
      <c r="K38" s="632"/>
      <c r="L38" s="632"/>
      <c r="M38" s="632"/>
      <c r="N38" s="632"/>
      <c r="O38" s="632"/>
      <c r="P38" s="632"/>
      <c r="Q38" s="633"/>
      <c r="R38" s="634">
        <v>148400</v>
      </c>
      <c r="S38" s="635"/>
      <c r="T38" s="635"/>
      <c r="U38" s="635"/>
      <c r="V38" s="635"/>
      <c r="W38" s="635"/>
      <c r="X38" s="635"/>
      <c r="Y38" s="636"/>
      <c r="Z38" s="672">
        <v>9</v>
      </c>
      <c r="AA38" s="672"/>
      <c r="AB38" s="672"/>
      <c r="AC38" s="672"/>
      <c r="AD38" s="673" t="s">
        <v>122</v>
      </c>
      <c r="AE38" s="673"/>
      <c r="AF38" s="673"/>
      <c r="AG38" s="673"/>
      <c r="AH38" s="673"/>
      <c r="AI38" s="673"/>
      <c r="AJ38" s="673"/>
      <c r="AK38" s="673"/>
      <c r="AL38" s="637" t="s">
        <v>122</v>
      </c>
      <c r="AM38" s="638"/>
      <c r="AN38" s="638"/>
      <c r="AO38" s="674"/>
      <c r="AQ38" s="667" t="s">
        <v>322</v>
      </c>
      <c r="AR38" s="668"/>
      <c r="AS38" s="668"/>
      <c r="AT38" s="668"/>
      <c r="AU38" s="668"/>
      <c r="AV38" s="668"/>
      <c r="AW38" s="668"/>
      <c r="AX38" s="668"/>
      <c r="AY38" s="669"/>
      <c r="AZ38" s="634">
        <v>38889</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113</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148853</v>
      </c>
      <c r="CS38" s="635"/>
      <c r="CT38" s="635"/>
      <c r="CU38" s="635"/>
      <c r="CV38" s="635"/>
      <c r="CW38" s="635"/>
      <c r="CX38" s="635"/>
      <c r="CY38" s="636"/>
      <c r="CZ38" s="637">
        <v>9.6</v>
      </c>
      <c r="DA38" s="649"/>
      <c r="DB38" s="649"/>
      <c r="DC38" s="650"/>
      <c r="DD38" s="640">
        <v>136966</v>
      </c>
      <c r="DE38" s="635"/>
      <c r="DF38" s="635"/>
      <c r="DG38" s="635"/>
      <c r="DH38" s="635"/>
      <c r="DI38" s="635"/>
      <c r="DJ38" s="635"/>
      <c r="DK38" s="636"/>
      <c r="DL38" s="640">
        <v>71577</v>
      </c>
      <c r="DM38" s="635"/>
      <c r="DN38" s="635"/>
      <c r="DO38" s="635"/>
      <c r="DP38" s="635"/>
      <c r="DQ38" s="635"/>
      <c r="DR38" s="635"/>
      <c r="DS38" s="635"/>
      <c r="DT38" s="635"/>
      <c r="DU38" s="635"/>
      <c r="DV38" s="636"/>
      <c r="DW38" s="637">
        <v>8.1</v>
      </c>
      <c r="DX38" s="649"/>
      <c r="DY38" s="649"/>
      <c r="DZ38" s="649"/>
      <c r="EA38" s="649"/>
      <c r="EB38" s="649"/>
      <c r="EC38" s="661"/>
    </row>
    <row r="39" spans="2:133" ht="11.25" customHeight="1">
      <c r="B39" s="631" t="s">
        <v>325</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326</v>
      </c>
      <c r="AR39" s="668"/>
      <c r="AS39" s="668"/>
      <c r="AT39" s="668"/>
      <c r="AU39" s="668"/>
      <c r="AV39" s="668"/>
      <c r="AW39" s="668"/>
      <c r="AX39" s="668"/>
      <c r="AY39" s="669"/>
      <c r="AZ39" s="634">
        <v>28643</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164</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184321</v>
      </c>
      <c r="CS39" s="647"/>
      <c r="CT39" s="647"/>
      <c r="CU39" s="647"/>
      <c r="CV39" s="647"/>
      <c r="CW39" s="647"/>
      <c r="CX39" s="647"/>
      <c r="CY39" s="648"/>
      <c r="CZ39" s="637">
        <v>11.9</v>
      </c>
      <c r="DA39" s="649"/>
      <c r="DB39" s="649"/>
      <c r="DC39" s="650"/>
      <c r="DD39" s="640">
        <v>133528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329</v>
      </c>
      <c r="C40" s="632"/>
      <c r="D40" s="632"/>
      <c r="E40" s="632"/>
      <c r="F40" s="632"/>
      <c r="G40" s="632"/>
      <c r="H40" s="632"/>
      <c r="I40" s="632"/>
      <c r="J40" s="632"/>
      <c r="K40" s="632"/>
      <c r="L40" s="632"/>
      <c r="M40" s="632"/>
      <c r="N40" s="632"/>
      <c r="O40" s="632"/>
      <c r="P40" s="632"/>
      <c r="Q40" s="633"/>
      <c r="R40" s="634">
        <v>3000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330</v>
      </c>
      <c r="AR40" s="668"/>
      <c r="AS40" s="668"/>
      <c r="AT40" s="668"/>
      <c r="AU40" s="668"/>
      <c r="AV40" s="668"/>
      <c r="AW40" s="668"/>
      <c r="AX40" s="668"/>
      <c r="AY40" s="669"/>
      <c r="AZ40" s="634" t="s">
        <v>122</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106</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v>85</v>
      </c>
      <c r="CS40" s="635"/>
      <c r="CT40" s="635"/>
      <c r="CU40" s="635"/>
      <c r="CV40" s="635"/>
      <c r="CW40" s="635"/>
      <c r="CX40" s="635"/>
      <c r="CY40" s="636"/>
      <c r="CZ40" s="637">
        <v>0</v>
      </c>
      <c r="DA40" s="649"/>
      <c r="DB40" s="649"/>
      <c r="DC40" s="650"/>
      <c r="DD40" s="640">
        <v>85</v>
      </c>
      <c r="DE40" s="635"/>
      <c r="DF40" s="635"/>
      <c r="DG40" s="635"/>
      <c r="DH40" s="635"/>
      <c r="DI40" s="635"/>
      <c r="DJ40" s="635"/>
      <c r="DK40" s="636"/>
      <c r="DL40" s="640">
        <v>35</v>
      </c>
      <c r="DM40" s="635"/>
      <c r="DN40" s="635"/>
      <c r="DO40" s="635"/>
      <c r="DP40" s="635"/>
      <c r="DQ40" s="635"/>
      <c r="DR40" s="635"/>
      <c r="DS40" s="635"/>
      <c r="DT40" s="635"/>
      <c r="DU40" s="635"/>
      <c r="DV40" s="636"/>
      <c r="DW40" s="637">
        <v>0</v>
      </c>
      <c r="DX40" s="649"/>
      <c r="DY40" s="649"/>
      <c r="DZ40" s="649"/>
      <c r="EA40" s="649"/>
      <c r="EB40" s="649"/>
      <c r="EC40" s="661"/>
    </row>
    <row r="41" spans="2:133" ht="11.25" customHeight="1">
      <c r="B41" s="615" t="s">
        <v>334</v>
      </c>
      <c r="C41" s="616"/>
      <c r="D41" s="616"/>
      <c r="E41" s="616"/>
      <c r="F41" s="616"/>
      <c r="G41" s="616"/>
      <c r="H41" s="616"/>
      <c r="I41" s="616"/>
      <c r="J41" s="616"/>
      <c r="K41" s="616"/>
      <c r="L41" s="616"/>
      <c r="M41" s="616"/>
      <c r="N41" s="616"/>
      <c r="O41" s="616"/>
      <c r="P41" s="616"/>
      <c r="Q41" s="617"/>
      <c r="R41" s="618">
        <v>1652839</v>
      </c>
      <c r="S41" s="659"/>
      <c r="T41" s="659"/>
      <c r="U41" s="659"/>
      <c r="V41" s="659"/>
      <c r="W41" s="659"/>
      <c r="X41" s="659"/>
      <c r="Y41" s="662"/>
      <c r="Z41" s="663">
        <v>100</v>
      </c>
      <c r="AA41" s="663"/>
      <c r="AB41" s="663"/>
      <c r="AC41" s="663"/>
      <c r="AD41" s="664">
        <v>884766</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30647</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122</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338</v>
      </c>
      <c r="AR42" s="680"/>
      <c r="AS42" s="680"/>
      <c r="AT42" s="680"/>
      <c r="AU42" s="680"/>
      <c r="AV42" s="680"/>
      <c r="AW42" s="680"/>
      <c r="AX42" s="680"/>
      <c r="AY42" s="681"/>
      <c r="AZ42" s="618">
        <v>50674</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346</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144790</v>
      </c>
      <c r="CS42" s="647"/>
      <c r="CT42" s="647"/>
      <c r="CU42" s="647"/>
      <c r="CV42" s="647"/>
      <c r="CW42" s="647"/>
      <c r="CX42" s="647"/>
      <c r="CY42" s="648"/>
      <c r="CZ42" s="637">
        <v>9.3000000000000007</v>
      </c>
      <c r="DA42" s="649"/>
      <c r="DB42" s="649"/>
      <c r="DC42" s="650"/>
      <c r="DD42" s="640">
        <v>3149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341</v>
      </c>
      <c r="CD43" s="631" t="s">
        <v>342</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144790</v>
      </c>
      <c r="CS44" s="635"/>
      <c r="CT44" s="635"/>
      <c r="CU44" s="635"/>
      <c r="CV44" s="635"/>
      <c r="CW44" s="635"/>
      <c r="CX44" s="635"/>
      <c r="CY44" s="636"/>
      <c r="CZ44" s="637">
        <v>9.3000000000000007</v>
      </c>
      <c r="DA44" s="638"/>
      <c r="DB44" s="638"/>
      <c r="DC44" s="639"/>
      <c r="DD44" s="640">
        <v>3149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117123</v>
      </c>
      <c r="CS45" s="647"/>
      <c r="CT45" s="647"/>
      <c r="CU45" s="647"/>
      <c r="CV45" s="647"/>
      <c r="CW45" s="647"/>
      <c r="CX45" s="647"/>
      <c r="CY45" s="648"/>
      <c r="CZ45" s="637">
        <v>7.5</v>
      </c>
      <c r="DA45" s="649"/>
      <c r="DB45" s="649"/>
      <c r="DC45" s="650"/>
      <c r="DD45" s="640">
        <v>1037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347</v>
      </c>
      <c r="CG46" s="632"/>
      <c r="CH46" s="632"/>
      <c r="CI46" s="632"/>
      <c r="CJ46" s="632"/>
      <c r="CK46" s="632"/>
      <c r="CL46" s="632"/>
      <c r="CM46" s="632"/>
      <c r="CN46" s="632"/>
      <c r="CO46" s="632"/>
      <c r="CP46" s="632"/>
      <c r="CQ46" s="633"/>
      <c r="CR46" s="634">
        <v>27026</v>
      </c>
      <c r="CS46" s="635"/>
      <c r="CT46" s="635"/>
      <c r="CU46" s="635"/>
      <c r="CV46" s="635"/>
      <c r="CW46" s="635"/>
      <c r="CX46" s="635"/>
      <c r="CY46" s="636"/>
      <c r="CZ46" s="637">
        <v>1.7</v>
      </c>
      <c r="DA46" s="638"/>
      <c r="DB46" s="638"/>
      <c r="DC46" s="639"/>
      <c r="DD46" s="640">
        <v>1971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348</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350</v>
      </c>
      <c r="CE49" s="616"/>
      <c r="CF49" s="616"/>
      <c r="CG49" s="616"/>
      <c r="CH49" s="616"/>
      <c r="CI49" s="616"/>
      <c r="CJ49" s="616"/>
      <c r="CK49" s="616"/>
      <c r="CL49" s="616"/>
      <c r="CM49" s="616"/>
      <c r="CN49" s="616"/>
      <c r="CO49" s="616"/>
      <c r="CP49" s="616"/>
      <c r="CQ49" s="617"/>
      <c r="CR49" s="618">
        <v>1552569</v>
      </c>
      <c r="CS49" s="619"/>
      <c r="CT49" s="619"/>
      <c r="CU49" s="619"/>
      <c r="CV49" s="619"/>
      <c r="CW49" s="619"/>
      <c r="CX49" s="619"/>
      <c r="CY49" s="620"/>
      <c r="CZ49" s="621">
        <v>100</v>
      </c>
      <c r="DA49" s="622"/>
      <c r="DB49" s="622"/>
      <c r="DC49" s="623"/>
      <c r="DD49" s="624">
        <v>1128970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0LfHRcO+Vnw8DdqQbDB3XGJ5snRPzgYiAYmTLoWhXqTfXZLDWjhx2tdL+LdrOkEo4LX/DPqvn7BOPxSt4tibg==" saltValue="cyvYwGcEtjnI9o5p6nl9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373</v>
      </c>
      <c r="C7" s="1061"/>
      <c r="D7" s="1061"/>
      <c r="E7" s="1061"/>
      <c r="F7" s="1061"/>
      <c r="G7" s="1061"/>
      <c r="H7" s="1061"/>
      <c r="I7" s="1061"/>
      <c r="J7" s="1061"/>
      <c r="K7" s="1061"/>
      <c r="L7" s="1061"/>
      <c r="M7" s="1061"/>
      <c r="N7" s="1061"/>
      <c r="O7" s="1061"/>
      <c r="P7" s="1062"/>
      <c r="Q7" s="1115"/>
      <c r="R7" s="1116"/>
      <c r="S7" s="1116"/>
      <c r="T7" s="1116"/>
      <c r="U7" s="1116"/>
      <c r="V7" s="1116"/>
      <c r="W7" s="1116"/>
      <c r="X7" s="1116"/>
      <c r="Y7" s="1116"/>
      <c r="Z7" s="1116"/>
      <c r="AA7" s="1116"/>
      <c r="AB7" s="1116"/>
      <c r="AC7" s="1116"/>
      <c r="AD7" s="1116"/>
      <c r="AE7" s="1117"/>
      <c r="AF7" s="1118">
        <v>98</v>
      </c>
      <c r="AG7" s="1119"/>
      <c r="AH7" s="1119"/>
      <c r="AI7" s="1119"/>
      <c r="AJ7" s="1120"/>
      <c r="AK7" s="1121"/>
      <c r="AL7" s="1122"/>
      <c r="AM7" s="1122"/>
      <c r="AN7" s="1122"/>
      <c r="AO7" s="1122"/>
      <c r="AP7" s="1122"/>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375</v>
      </c>
      <c r="B23" s="950" t="s">
        <v>376</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98</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387</v>
      </c>
      <c r="C28" s="1061"/>
      <c r="D28" s="1061"/>
      <c r="E28" s="1061"/>
      <c r="F28" s="1061"/>
      <c r="G28" s="1061"/>
      <c r="H28" s="1061"/>
      <c r="I28" s="1061"/>
      <c r="J28" s="1061"/>
      <c r="K28" s="1061"/>
      <c r="L28" s="1061"/>
      <c r="M28" s="1061"/>
      <c r="N28" s="1061"/>
      <c r="O28" s="1061"/>
      <c r="P28" s="1062"/>
      <c r="Q28" s="1063"/>
      <c r="R28" s="1064"/>
      <c r="S28" s="1064"/>
      <c r="T28" s="1064"/>
      <c r="U28" s="1064"/>
      <c r="V28" s="1064"/>
      <c r="W28" s="1064"/>
      <c r="X28" s="1064"/>
      <c r="Y28" s="1064"/>
      <c r="Z28" s="1064"/>
      <c r="AA28" s="1064"/>
      <c r="AB28" s="1064"/>
      <c r="AC28" s="1064"/>
      <c r="AD28" s="1064"/>
      <c r="AE28" s="1065"/>
      <c r="AF28" s="1066">
        <v>0</v>
      </c>
      <c r="AG28" s="1064"/>
      <c r="AH28" s="1064"/>
      <c r="AI28" s="1064"/>
      <c r="AJ28" s="1067"/>
      <c r="AK28" s="1055"/>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388</v>
      </c>
      <c r="C29" s="1044"/>
      <c r="D29" s="1044"/>
      <c r="E29" s="1044"/>
      <c r="F29" s="1044"/>
      <c r="G29" s="1044"/>
      <c r="H29" s="1044"/>
      <c r="I29" s="1044"/>
      <c r="J29" s="1044"/>
      <c r="K29" s="1044"/>
      <c r="L29" s="1044"/>
      <c r="M29" s="1044"/>
      <c r="N29" s="1044"/>
      <c r="O29" s="1044"/>
      <c r="P29" s="1045"/>
      <c r="Q29" s="1051"/>
      <c r="R29" s="1052"/>
      <c r="S29" s="1052"/>
      <c r="T29" s="1052"/>
      <c r="U29" s="1052"/>
      <c r="V29" s="1052"/>
      <c r="W29" s="1052"/>
      <c r="X29" s="1052"/>
      <c r="Y29" s="1052"/>
      <c r="Z29" s="1052"/>
      <c r="AA29" s="1052"/>
      <c r="AB29" s="1052"/>
      <c r="AC29" s="1052"/>
      <c r="AD29" s="1052"/>
      <c r="AE29" s="1053"/>
      <c r="AF29" s="1048">
        <v>0</v>
      </c>
      <c r="AG29" s="1049"/>
      <c r="AH29" s="1049"/>
      <c r="AI29" s="1049"/>
      <c r="AJ29" s="1050"/>
      <c r="AK29" s="993"/>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389</v>
      </c>
      <c r="C30" s="1044"/>
      <c r="D30" s="1044"/>
      <c r="E30" s="1044"/>
      <c r="F30" s="1044"/>
      <c r="G30" s="1044"/>
      <c r="H30" s="1044"/>
      <c r="I30" s="1044"/>
      <c r="J30" s="1044"/>
      <c r="K30" s="1044"/>
      <c r="L30" s="1044"/>
      <c r="M30" s="1044"/>
      <c r="N30" s="1044"/>
      <c r="O30" s="1044"/>
      <c r="P30" s="1045"/>
      <c r="Q30" s="1051"/>
      <c r="R30" s="1052"/>
      <c r="S30" s="1052"/>
      <c r="T30" s="1052"/>
      <c r="U30" s="1052"/>
      <c r="V30" s="1052"/>
      <c r="W30" s="1052"/>
      <c r="X30" s="1052"/>
      <c r="Y30" s="1052"/>
      <c r="Z30" s="1052"/>
      <c r="AA30" s="1052"/>
      <c r="AB30" s="1052"/>
      <c r="AC30" s="1052"/>
      <c r="AD30" s="1052"/>
      <c r="AE30" s="1053"/>
      <c r="AF30" s="1048">
        <v>33</v>
      </c>
      <c r="AG30" s="1049"/>
      <c r="AH30" s="1049"/>
      <c r="AI30" s="1049"/>
      <c r="AJ30" s="1050"/>
      <c r="AK30" s="993"/>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t="s">
        <v>390</v>
      </c>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v>0</v>
      </c>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t="s">
        <v>391</v>
      </c>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v>4</v>
      </c>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t="s">
        <v>393</v>
      </c>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v>17</v>
      </c>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375</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56</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397</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398</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c r="C68" s="999"/>
      <c r="D68" s="999"/>
      <c r="E68" s="999"/>
      <c r="F68" s="999"/>
      <c r="G68" s="999"/>
      <c r="H68" s="999"/>
      <c r="I68" s="999"/>
      <c r="J68" s="999"/>
      <c r="K68" s="999"/>
      <c r="L68" s="999"/>
      <c r="M68" s="999"/>
      <c r="N68" s="999"/>
      <c r="O68" s="999"/>
      <c r="P68" s="1000"/>
      <c r="Q68" s="1001"/>
      <c r="R68" s="995"/>
      <c r="S68" s="995"/>
      <c r="T68" s="995"/>
      <c r="U68" s="995"/>
      <c r="V68" s="995"/>
      <c r="W68" s="995"/>
      <c r="X68" s="995"/>
      <c r="Y68" s="995"/>
      <c r="Z68" s="995"/>
      <c r="AA68" s="995"/>
      <c r="AB68" s="995"/>
      <c r="AC68" s="995"/>
      <c r="AD68" s="995"/>
      <c r="AE68" s="995"/>
      <c r="AF68" s="995"/>
      <c r="AG68" s="995"/>
      <c r="AH68" s="995"/>
      <c r="AI68" s="995"/>
      <c r="AJ68" s="995"/>
      <c r="AK68" s="995"/>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c r="C69" s="988"/>
      <c r="D69" s="988"/>
      <c r="E69" s="988"/>
      <c r="F69" s="988"/>
      <c r="G69" s="988"/>
      <c r="H69" s="988"/>
      <c r="I69" s="988"/>
      <c r="J69" s="988"/>
      <c r="K69" s="988"/>
      <c r="L69" s="988"/>
      <c r="M69" s="988"/>
      <c r="N69" s="988"/>
      <c r="O69" s="988"/>
      <c r="P69" s="989"/>
      <c r="Q69" s="990"/>
      <c r="R69" s="984"/>
      <c r="S69" s="984"/>
      <c r="T69" s="984"/>
      <c r="U69" s="984"/>
      <c r="V69" s="984"/>
      <c r="W69" s="984"/>
      <c r="X69" s="984"/>
      <c r="Y69" s="984"/>
      <c r="Z69" s="984"/>
      <c r="AA69" s="984"/>
      <c r="AB69" s="984"/>
      <c r="AC69" s="984"/>
      <c r="AD69" s="984"/>
      <c r="AE69" s="984"/>
      <c r="AF69" s="984"/>
      <c r="AG69" s="984"/>
      <c r="AH69" s="984"/>
      <c r="AI69" s="984"/>
      <c r="AJ69" s="984"/>
      <c r="AK69" s="984"/>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375</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293</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293</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293</v>
      </c>
      <c r="DR109" s="909"/>
      <c r="DS109" s="909"/>
      <c r="DT109" s="909"/>
      <c r="DU109" s="910"/>
      <c r="DV109" s="911" t="s">
        <v>410</v>
      </c>
      <c r="DW109" s="909"/>
      <c r="DX109" s="909"/>
      <c r="DY109" s="909"/>
      <c r="DZ109" s="942"/>
    </row>
    <row r="110" spans="1:131" s="224" customFormat="1" ht="26.25" customHeight="1">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130465</v>
      </c>
      <c r="AB110" s="902"/>
      <c r="AC110" s="902"/>
      <c r="AD110" s="902"/>
      <c r="AE110" s="903"/>
      <c r="AF110" s="904">
        <v>128041</v>
      </c>
      <c r="AG110" s="902"/>
      <c r="AH110" s="902"/>
      <c r="AI110" s="902"/>
      <c r="AJ110" s="903"/>
      <c r="AK110" s="904">
        <v>132749</v>
      </c>
      <c r="AL110" s="902"/>
      <c r="AM110" s="902"/>
      <c r="AN110" s="902"/>
      <c r="AO110" s="903"/>
      <c r="AP110" s="905">
        <v>17.5</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1412737</v>
      </c>
      <c r="BR110" s="855"/>
      <c r="BS110" s="855"/>
      <c r="BT110" s="855"/>
      <c r="BU110" s="855"/>
      <c r="BV110" s="855">
        <v>1447540</v>
      </c>
      <c r="BW110" s="855"/>
      <c r="BX110" s="855"/>
      <c r="BY110" s="855"/>
      <c r="BZ110" s="855"/>
      <c r="CA110" s="855">
        <v>1465212</v>
      </c>
      <c r="CB110" s="855"/>
      <c r="CC110" s="855"/>
      <c r="CD110" s="855"/>
      <c r="CE110" s="855"/>
      <c r="CF110" s="879">
        <v>192.8</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349574</v>
      </c>
      <c r="BR112" s="830"/>
      <c r="BS112" s="830"/>
      <c r="BT112" s="830"/>
      <c r="BU112" s="830"/>
      <c r="BV112" s="830">
        <v>386710</v>
      </c>
      <c r="BW112" s="830"/>
      <c r="BX112" s="830"/>
      <c r="BY112" s="830"/>
      <c r="BZ112" s="830"/>
      <c r="CA112" s="830">
        <v>434890</v>
      </c>
      <c r="CB112" s="830"/>
      <c r="CC112" s="830"/>
      <c r="CD112" s="830"/>
      <c r="CE112" s="830"/>
      <c r="CF112" s="888">
        <v>57.2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20326</v>
      </c>
      <c r="AB113" s="932"/>
      <c r="AC113" s="932"/>
      <c r="AD113" s="932"/>
      <c r="AE113" s="933"/>
      <c r="AF113" s="934">
        <v>22285</v>
      </c>
      <c r="AG113" s="932"/>
      <c r="AH113" s="932"/>
      <c r="AI113" s="932"/>
      <c r="AJ113" s="933"/>
      <c r="AK113" s="934">
        <v>21720</v>
      </c>
      <c r="AL113" s="932"/>
      <c r="AM113" s="932"/>
      <c r="AN113" s="932"/>
      <c r="AO113" s="933"/>
      <c r="AP113" s="935">
        <v>2.9</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142103</v>
      </c>
      <c r="BR113" s="830"/>
      <c r="BS113" s="830"/>
      <c r="BT113" s="830"/>
      <c r="BU113" s="830"/>
      <c r="BV113" s="830">
        <v>139245</v>
      </c>
      <c r="BW113" s="830"/>
      <c r="BX113" s="830"/>
      <c r="BY113" s="830"/>
      <c r="BZ113" s="830"/>
      <c r="CA113" s="830">
        <v>134403</v>
      </c>
      <c r="CB113" s="830"/>
      <c r="CC113" s="830"/>
      <c r="CD113" s="830"/>
      <c r="CE113" s="830"/>
      <c r="CF113" s="888">
        <v>17.7</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15825</v>
      </c>
      <c r="AB114" s="793"/>
      <c r="AC114" s="793"/>
      <c r="AD114" s="793"/>
      <c r="AE114" s="794"/>
      <c r="AF114" s="795">
        <v>9700</v>
      </c>
      <c r="AG114" s="793"/>
      <c r="AH114" s="793"/>
      <c r="AI114" s="793"/>
      <c r="AJ114" s="794"/>
      <c r="AK114" s="795">
        <v>10740</v>
      </c>
      <c r="AL114" s="793"/>
      <c r="AM114" s="793"/>
      <c r="AN114" s="793"/>
      <c r="AO114" s="794"/>
      <c r="AP114" s="837">
        <v>1.4</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310606</v>
      </c>
      <c r="BR114" s="830"/>
      <c r="BS114" s="830"/>
      <c r="BT114" s="830"/>
      <c r="BU114" s="830"/>
      <c r="BV114" s="830">
        <v>274824</v>
      </c>
      <c r="BW114" s="830"/>
      <c r="BX114" s="830"/>
      <c r="BY114" s="830"/>
      <c r="BZ114" s="830"/>
      <c r="CA114" s="830">
        <v>271984</v>
      </c>
      <c r="CB114" s="830"/>
      <c r="CC114" s="830"/>
      <c r="CD114" s="830"/>
      <c r="CE114" s="830"/>
      <c r="CF114" s="888">
        <v>35.799999999999997</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v>17</v>
      </c>
      <c r="AG116" s="793"/>
      <c r="AH116" s="793"/>
      <c r="AI116" s="793"/>
      <c r="AJ116" s="794"/>
      <c r="AK116" s="795">
        <v>183</v>
      </c>
      <c r="AL116" s="793"/>
      <c r="AM116" s="793"/>
      <c r="AN116" s="793"/>
      <c r="AO116" s="794"/>
      <c r="AP116" s="837">
        <v>0</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166616</v>
      </c>
      <c r="AB117" s="916"/>
      <c r="AC117" s="916"/>
      <c r="AD117" s="916"/>
      <c r="AE117" s="917"/>
      <c r="AF117" s="918">
        <v>160043</v>
      </c>
      <c r="AG117" s="916"/>
      <c r="AH117" s="916"/>
      <c r="AI117" s="916"/>
      <c r="AJ117" s="917"/>
      <c r="AK117" s="918">
        <v>165392</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293</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440</v>
      </c>
      <c r="BP119" s="891"/>
      <c r="BQ119" s="892">
        <v>2215020</v>
      </c>
      <c r="BR119" s="858"/>
      <c r="BS119" s="858"/>
      <c r="BT119" s="858"/>
      <c r="BU119" s="858"/>
      <c r="BV119" s="858">
        <v>2248319</v>
      </c>
      <c r="BW119" s="858"/>
      <c r="BX119" s="858"/>
      <c r="BY119" s="858"/>
      <c r="BZ119" s="858"/>
      <c r="CA119" s="858">
        <v>2306489</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960025</v>
      </c>
      <c r="BR120" s="855"/>
      <c r="BS120" s="855"/>
      <c r="BT120" s="855"/>
      <c r="BU120" s="855"/>
      <c r="BV120" s="855">
        <v>1142024</v>
      </c>
      <c r="BW120" s="855"/>
      <c r="BX120" s="855"/>
      <c r="BY120" s="855"/>
      <c r="BZ120" s="855"/>
      <c r="CA120" s="855">
        <v>1291467</v>
      </c>
      <c r="CB120" s="855"/>
      <c r="CC120" s="855"/>
      <c r="CD120" s="855"/>
      <c r="CE120" s="855"/>
      <c r="CF120" s="879">
        <v>169.9</v>
      </c>
      <c r="CG120" s="880"/>
      <c r="CH120" s="880"/>
      <c r="CI120" s="880"/>
      <c r="CJ120" s="880"/>
      <c r="CK120" s="881" t="s">
        <v>444</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234154</v>
      </c>
      <c r="DH120" s="855"/>
      <c r="DI120" s="855"/>
      <c r="DJ120" s="855"/>
      <c r="DK120" s="855"/>
      <c r="DL120" s="855">
        <v>284068</v>
      </c>
      <c r="DM120" s="855"/>
      <c r="DN120" s="855"/>
      <c r="DO120" s="855"/>
      <c r="DP120" s="855"/>
      <c r="DQ120" s="855">
        <v>334388</v>
      </c>
      <c r="DR120" s="855"/>
      <c r="DS120" s="855"/>
      <c r="DT120" s="855"/>
      <c r="DU120" s="855"/>
      <c r="DV120" s="856">
        <v>44</v>
      </c>
      <c r="DW120" s="856"/>
      <c r="DX120" s="856"/>
      <c r="DY120" s="856"/>
      <c r="DZ120" s="857"/>
    </row>
    <row r="121" spans="1:130" s="224" customFormat="1" ht="26.25" customHeight="1">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46077</v>
      </c>
      <c r="BR121" s="830"/>
      <c r="BS121" s="830"/>
      <c r="BT121" s="830"/>
      <c r="BU121" s="830"/>
      <c r="BV121" s="830">
        <v>73503</v>
      </c>
      <c r="BW121" s="830"/>
      <c r="BX121" s="830"/>
      <c r="BY121" s="830"/>
      <c r="BZ121" s="830"/>
      <c r="CA121" s="830">
        <v>113484</v>
      </c>
      <c r="CB121" s="830"/>
      <c r="CC121" s="830"/>
      <c r="CD121" s="830"/>
      <c r="CE121" s="830"/>
      <c r="CF121" s="888">
        <v>14.9</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84461</v>
      </c>
      <c r="DH121" s="830"/>
      <c r="DI121" s="830"/>
      <c r="DJ121" s="830"/>
      <c r="DK121" s="830"/>
      <c r="DL121" s="830">
        <v>73355</v>
      </c>
      <c r="DM121" s="830"/>
      <c r="DN121" s="830"/>
      <c r="DO121" s="830"/>
      <c r="DP121" s="830"/>
      <c r="DQ121" s="830">
        <v>72815</v>
      </c>
      <c r="DR121" s="830"/>
      <c r="DS121" s="830"/>
      <c r="DT121" s="830"/>
      <c r="DU121" s="830"/>
      <c r="DV121" s="807">
        <v>9.6</v>
      </c>
      <c r="DW121" s="807"/>
      <c r="DX121" s="807"/>
      <c r="DY121" s="807"/>
      <c r="DZ121" s="808"/>
    </row>
    <row r="122" spans="1:130" s="224" customFormat="1" ht="26.25" customHeight="1">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1376414</v>
      </c>
      <c r="BR122" s="858"/>
      <c r="BS122" s="858"/>
      <c r="BT122" s="858"/>
      <c r="BU122" s="858"/>
      <c r="BV122" s="858">
        <v>1400011</v>
      </c>
      <c r="BW122" s="858"/>
      <c r="BX122" s="858"/>
      <c r="BY122" s="858"/>
      <c r="BZ122" s="858"/>
      <c r="CA122" s="858">
        <v>1535293</v>
      </c>
      <c r="CB122" s="858"/>
      <c r="CC122" s="858"/>
      <c r="CD122" s="858"/>
      <c r="CE122" s="858"/>
      <c r="CF122" s="859">
        <v>202</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v>27687</v>
      </c>
      <c r="DR122" s="830"/>
      <c r="DS122" s="830"/>
      <c r="DT122" s="830"/>
      <c r="DU122" s="830"/>
      <c r="DV122" s="807">
        <v>3.6</v>
      </c>
      <c r="DW122" s="807"/>
      <c r="DX122" s="807"/>
      <c r="DY122" s="807"/>
      <c r="DZ122" s="808"/>
    </row>
    <row r="123" spans="1:130" s="224" customFormat="1" ht="26.25" customHeight="1">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448</v>
      </c>
      <c r="BP123" s="891"/>
      <c r="BQ123" s="845">
        <v>2382516</v>
      </c>
      <c r="BR123" s="846"/>
      <c r="BS123" s="846"/>
      <c r="BT123" s="846"/>
      <c r="BU123" s="846"/>
      <c r="BV123" s="846">
        <v>2615538</v>
      </c>
      <c r="BW123" s="846"/>
      <c r="BX123" s="846"/>
      <c r="BY123" s="846"/>
      <c r="BZ123" s="846"/>
      <c r="CA123" s="846">
        <v>2940244</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v>30959</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3726</v>
      </c>
      <c r="AB128" s="814"/>
      <c r="AC128" s="814"/>
      <c r="AD128" s="814"/>
      <c r="AE128" s="815"/>
      <c r="AF128" s="816">
        <v>2373</v>
      </c>
      <c r="AG128" s="814"/>
      <c r="AH128" s="814"/>
      <c r="AI128" s="814"/>
      <c r="AJ128" s="815"/>
      <c r="AK128" s="816">
        <v>2025</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889720</v>
      </c>
      <c r="AB129" s="793"/>
      <c r="AC129" s="793"/>
      <c r="AD129" s="793"/>
      <c r="AE129" s="794"/>
      <c r="AF129" s="795">
        <v>882544</v>
      </c>
      <c r="AG129" s="793"/>
      <c r="AH129" s="793"/>
      <c r="AI129" s="793"/>
      <c r="AJ129" s="794"/>
      <c r="AK129" s="795">
        <v>881833</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123306</v>
      </c>
      <c r="AB130" s="793"/>
      <c r="AC130" s="793"/>
      <c r="AD130" s="793"/>
      <c r="AE130" s="794"/>
      <c r="AF130" s="795">
        <v>120224</v>
      </c>
      <c r="AG130" s="793"/>
      <c r="AH130" s="793"/>
      <c r="AI130" s="793"/>
      <c r="AJ130" s="794"/>
      <c r="AK130" s="795">
        <v>121805</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5.0999999999999996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766414</v>
      </c>
      <c r="AB131" s="777"/>
      <c r="AC131" s="777"/>
      <c r="AD131" s="777"/>
      <c r="AE131" s="778"/>
      <c r="AF131" s="779">
        <v>762320</v>
      </c>
      <c r="AG131" s="777"/>
      <c r="AH131" s="777"/>
      <c r="AI131" s="777"/>
      <c r="AJ131" s="778"/>
      <c r="AK131" s="779">
        <v>760028</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5.164832584</v>
      </c>
      <c r="AB132" s="758"/>
      <c r="AC132" s="758"/>
      <c r="AD132" s="758"/>
      <c r="AE132" s="759"/>
      <c r="AF132" s="760">
        <v>4.9121104000000004</v>
      </c>
      <c r="AG132" s="758"/>
      <c r="AH132" s="758"/>
      <c r="AI132" s="758"/>
      <c r="AJ132" s="759"/>
      <c r="AK132" s="760">
        <v>5.4684827399999998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5.8</v>
      </c>
      <c r="AB133" s="737"/>
      <c r="AC133" s="737"/>
      <c r="AD133" s="737"/>
      <c r="AE133" s="738"/>
      <c r="AF133" s="736">
        <v>5.6</v>
      </c>
      <c r="AG133" s="737"/>
      <c r="AH133" s="737"/>
      <c r="AI133" s="737"/>
      <c r="AJ133" s="738"/>
      <c r="AK133" s="736">
        <v>5.0999999999999996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S1t5niWqKnAex4T/1p56ylrSdfjiJFliCzd1D5fF06ET1eD90zFfy6ECC9SUOIMKpqL8oRyL8dFLV7ye4kJDg==" saltValue="n4LR83qg2ATgrVpmpscj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474</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algorithmName="SHA-512" hashValue="0lHjL3sX2ZgmcOc7I4QwQ4BwpUWQkLiN66sN0D60EYCVqCTVO6CYQPbm2HG8yUbb8Lpg/JYv384yf2/sXAtusA==" saltValue="wbeW5sjlixBmsrsW7GnwV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WmTrYIaXeJKgt3az78R/GGigkmbrlh0xfl2Yvuz+tic2Fqbr9o7sWhbXCLbBu5X6UrqYd3wFQML4e4H2cWvw==" saltValue="BIVcoXbuVjF+A4RsfR4x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c r="AS1" s="255"/>
      <c r="AT1" s="255"/>
    </row>
    <row r="2" spans="1:46">
      <c r="AS2" s="255"/>
      <c r="AT2" s="255"/>
    </row>
    <row r="3" spans="1:46">
      <c r="AS3" s="255"/>
      <c r="AT3" s="255"/>
    </row>
    <row r="4" spans="1:46">
      <c r="AS4" s="255"/>
      <c r="AT4" s="255"/>
    </row>
    <row r="5" spans="1:46" ht="17.2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c r="A6" s="259"/>
      <c r="AK6" s="260" t="s">
        <v>476</v>
      </c>
      <c r="AL6" s="260"/>
      <c r="AM6" s="260"/>
      <c r="AN6" s="260"/>
    </row>
    <row r="7" spans="1:46" ht="13.5" customHeight="1">
      <c r="A7" s="259"/>
      <c r="AK7" s="262"/>
      <c r="AL7" s="263"/>
      <c r="AM7" s="263"/>
      <c r="AN7" s="264"/>
      <c r="AO7" s="1131" t="s">
        <v>477</v>
      </c>
      <c r="AP7" s="265"/>
      <c r="AQ7" s="266" t="s">
        <v>478</v>
      </c>
      <c r="AR7" s="267"/>
    </row>
    <row r="8" spans="1:46">
      <c r="A8" s="259"/>
      <c r="AK8" s="268"/>
      <c r="AL8" s="269"/>
      <c r="AM8" s="269"/>
      <c r="AN8" s="270"/>
      <c r="AO8" s="1132"/>
      <c r="AP8" s="271" t="s">
        <v>479</v>
      </c>
      <c r="AQ8" s="272" t="s">
        <v>480</v>
      </c>
      <c r="AR8" s="273" t="s">
        <v>481</v>
      </c>
    </row>
    <row r="9" spans="1:46">
      <c r="A9" s="259"/>
      <c r="AK9" s="1143" t="s">
        <v>482</v>
      </c>
      <c r="AL9" s="1144"/>
      <c r="AM9" s="1144"/>
      <c r="AN9" s="1145"/>
      <c r="AO9" s="274">
        <v>380939</v>
      </c>
      <c r="AP9" s="274">
        <v>622449</v>
      </c>
      <c r="AQ9" s="275">
        <v>273733</v>
      </c>
      <c r="AR9" s="276">
        <v>127.4</v>
      </c>
    </row>
    <row r="10" spans="1:46" ht="13.5" customHeight="1">
      <c r="A10" s="259"/>
      <c r="AK10" s="1143" t="s">
        <v>483</v>
      </c>
      <c r="AL10" s="1144"/>
      <c r="AM10" s="1144"/>
      <c r="AN10" s="1145"/>
      <c r="AO10" s="277">
        <v>36487</v>
      </c>
      <c r="AP10" s="277">
        <v>59619</v>
      </c>
      <c r="AQ10" s="278">
        <v>30345</v>
      </c>
      <c r="AR10" s="279">
        <v>96.5</v>
      </c>
    </row>
    <row r="11" spans="1:46" ht="13.5" customHeight="1">
      <c r="A11" s="259"/>
      <c r="AK11" s="1143" t="s">
        <v>484</v>
      </c>
      <c r="AL11" s="1144"/>
      <c r="AM11" s="1144"/>
      <c r="AN11" s="1145"/>
      <c r="AO11" s="277" t="s">
        <v>485</v>
      </c>
      <c r="AP11" s="277" t="s">
        <v>485</v>
      </c>
      <c r="AQ11" s="278">
        <v>4149</v>
      </c>
      <c r="AR11" s="279" t="s">
        <v>485</v>
      </c>
    </row>
    <row r="12" spans="1:46" ht="13.5" customHeight="1">
      <c r="A12" s="259"/>
      <c r="AK12" s="1143" t="s">
        <v>486</v>
      </c>
      <c r="AL12" s="1144"/>
      <c r="AM12" s="1144"/>
      <c r="AN12" s="1145"/>
      <c r="AO12" s="277" t="s">
        <v>485</v>
      </c>
      <c r="AP12" s="277" t="s">
        <v>485</v>
      </c>
      <c r="AQ12" s="278" t="s">
        <v>485</v>
      </c>
      <c r="AR12" s="279" t="s">
        <v>485</v>
      </c>
    </row>
    <row r="13" spans="1:46" ht="13.5" customHeight="1">
      <c r="A13" s="259"/>
      <c r="AK13" s="1143" t="s">
        <v>487</v>
      </c>
      <c r="AL13" s="1144"/>
      <c r="AM13" s="1144"/>
      <c r="AN13" s="1145"/>
      <c r="AO13" s="277">
        <v>14177</v>
      </c>
      <c r="AP13" s="277">
        <v>23165</v>
      </c>
      <c r="AQ13" s="278">
        <v>9494</v>
      </c>
      <c r="AR13" s="279">
        <v>144</v>
      </c>
    </row>
    <row r="14" spans="1:46" ht="13.5" customHeight="1">
      <c r="A14" s="259"/>
      <c r="AK14" s="1143" t="s">
        <v>488</v>
      </c>
      <c r="AL14" s="1144"/>
      <c r="AM14" s="1144"/>
      <c r="AN14" s="1145"/>
      <c r="AO14" s="277" t="s">
        <v>485</v>
      </c>
      <c r="AP14" s="277" t="s">
        <v>485</v>
      </c>
      <c r="AQ14" s="278">
        <v>5033</v>
      </c>
      <c r="AR14" s="279" t="s">
        <v>485</v>
      </c>
    </row>
    <row r="15" spans="1:46" ht="13.5" customHeight="1">
      <c r="A15" s="259"/>
      <c r="AK15" s="1146" t="s">
        <v>489</v>
      </c>
      <c r="AL15" s="1147"/>
      <c r="AM15" s="1147"/>
      <c r="AN15" s="1148"/>
      <c r="AO15" s="277">
        <v>-36584</v>
      </c>
      <c r="AP15" s="277">
        <v>-59778</v>
      </c>
      <c r="AQ15" s="278">
        <v>-17000</v>
      </c>
      <c r="AR15" s="279">
        <v>251.6</v>
      </c>
    </row>
    <row r="16" spans="1:46">
      <c r="A16" s="259"/>
      <c r="AK16" s="1146" t="s">
        <v>176</v>
      </c>
      <c r="AL16" s="1147"/>
      <c r="AM16" s="1147"/>
      <c r="AN16" s="1148"/>
      <c r="AO16" s="277">
        <v>395019</v>
      </c>
      <c r="AP16" s="277">
        <v>645456</v>
      </c>
      <c r="AQ16" s="278">
        <v>305754</v>
      </c>
      <c r="AR16" s="279">
        <v>111.1</v>
      </c>
    </row>
    <row r="17" spans="1:46">
      <c r="A17" s="259"/>
    </row>
    <row r="18" spans="1:46">
      <c r="A18" s="259"/>
      <c r="AQ18" s="280"/>
      <c r="AR18" s="280"/>
    </row>
    <row r="19" spans="1:46">
      <c r="A19" s="259"/>
      <c r="AK19" s="255" t="s">
        <v>490</v>
      </c>
    </row>
    <row r="20" spans="1:46">
      <c r="A20" s="259"/>
      <c r="AK20" s="281"/>
      <c r="AL20" s="282"/>
      <c r="AM20" s="282"/>
      <c r="AN20" s="283"/>
      <c r="AO20" s="284" t="s">
        <v>491</v>
      </c>
      <c r="AP20" s="285" t="s">
        <v>492</v>
      </c>
      <c r="AQ20" s="286" t="s">
        <v>493</v>
      </c>
      <c r="AR20" s="287"/>
    </row>
    <row r="21" spans="1:46" s="260" customFormat="1">
      <c r="A21" s="288"/>
      <c r="AK21" s="1149" t="s">
        <v>494</v>
      </c>
      <c r="AL21" s="1150"/>
      <c r="AM21" s="1150"/>
      <c r="AN21" s="1151"/>
      <c r="AO21" s="289">
        <v>58.82</v>
      </c>
      <c r="AP21" s="290">
        <v>26.54</v>
      </c>
      <c r="AQ21" s="291">
        <v>32.28</v>
      </c>
      <c r="AS21" s="292"/>
      <c r="AT21" s="288"/>
    </row>
    <row r="22" spans="1:46" s="260" customFormat="1">
      <c r="A22" s="288"/>
      <c r="AK22" s="1149" t="s">
        <v>495</v>
      </c>
      <c r="AL22" s="1150"/>
      <c r="AM22" s="1150"/>
      <c r="AN22" s="1151"/>
      <c r="AO22" s="293">
        <v>91.7</v>
      </c>
      <c r="AP22" s="294">
        <v>93.9</v>
      </c>
      <c r="AQ22" s="295">
        <v>-2.2000000000000002</v>
      </c>
      <c r="AR22" s="280"/>
      <c r="AS22" s="292"/>
      <c r="AT22" s="288"/>
    </row>
    <row r="23" spans="1:46" s="260" customFormat="1">
      <c r="A23" s="288"/>
      <c r="AP23" s="280"/>
      <c r="AQ23" s="280"/>
      <c r="AR23" s="280"/>
      <c r="AS23" s="292"/>
      <c r="AT23" s="288"/>
    </row>
    <row r="24" spans="1:46" s="260" customFormat="1">
      <c r="A24" s="288"/>
      <c r="AP24" s="280"/>
      <c r="AQ24" s="280"/>
      <c r="AR24" s="280"/>
      <c r="AS24" s="292"/>
      <c r="AT24" s="288"/>
    </row>
    <row r="25" spans="1:46" s="260"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c r="A27" s="300"/>
      <c r="AS27" s="255"/>
      <c r="AT27" s="255"/>
    </row>
    <row r="28" spans="1:46" ht="17.2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c r="A29" s="259"/>
      <c r="AK29" s="260" t="s">
        <v>498</v>
      </c>
      <c r="AL29" s="260"/>
      <c r="AM29" s="260"/>
      <c r="AN29" s="260"/>
      <c r="AS29" s="302"/>
    </row>
    <row r="30" spans="1:46" ht="13.5" customHeight="1">
      <c r="A30" s="259"/>
      <c r="AK30" s="262"/>
      <c r="AL30" s="263"/>
      <c r="AM30" s="263"/>
      <c r="AN30" s="264"/>
      <c r="AO30" s="1131" t="s">
        <v>477</v>
      </c>
      <c r="AP30" s="265"/>
      <c r="AQ30" s="266" t="s">
        <v>478</v>
      </c>
      <c r="AR30" s="267"/>
    </row>
    <row r="31" spans="1:46">
      <c r="A31" s="259"/>
      <c r="AK31" s="268"/>
      <c r="AL31" s="269"/>
      <c r="AM31" s="269"/>
      <c r="AN31" s="270"/>
      <c r="AO31" s="1132"/>
      <c r="AP31" s="271" t="s">
        <v>479</v>
      </c>
      <c r="AQ31" s="272" t="s">
        <v>480</v>
      </c>
      <c r="AR31" s="273" t="s">
        <v>481</v>
      </c>
    </row>
    <row r="32" spans="1:46" ht="27" customHeight="1">
      <c r="A32" s="259"/>
      <c r="AK32" s="1133" t="s">
        <v>499</v>
      </c>
      <c r="AL32" s="1134"/>
      <c r="AM32" s="1134"/>
      <c r="AN32" s="1135"/>
      <c r="AO32" s="303">
        <v>132749</v>
      </c>
      <c r="AP32" s="303">
        <v>216910</v>
      </c>
      <c r="AQ32" s="304">
        <v>170830</v>
      </c>
      <c r="AR32" s="305">
        <v>27</v>
      </c>
    </row>
    <row r="33" spans="1:46" ht="13.5" customHeight="1">
      <c r="A33" s="259"/>
      <c r="AK33" s="1133" t="s">
        <v>500</v>
      </c>
      <c r="AL33" s="1134"/>
      <c r="AM33" s="1134"/>
      <c r="AN33" s="1135"/>
      <c r="AO33" s="303" t="s">
        <v>485</v>
      </c>
      <c r="AP33" s="303" t="s">
        <v>485</v>
      </c>
      <c r="AQ33" s="304" t="s">
        <v>485</v>
      </c>
      <c r="AR33" s="305" t="s">
        <v>485</v>
      </c>
    </row>
    <row r="34" spans="1:46" ht="27" customHeight="1">
      <c r="A34" s="259"/>
      <c r="AK34" s="1133" t="s">
        <v>501</v>
      </c>
      <c r="AL34" s="1134"/>
      <c r="AM34" s="1134"/>
      <c r="AN34" s="1135"/>
      <c r="AO34" s="303" t="s">
        <v>485</v>
      </c>
      <c r="AP34" s="303" t="s">
        <v>485</v>
      </c>
      <c r="AQ34" s="304" t="s">
        <v>485</v>
      </c>
      <c r="AR34" s="305" t="s">
        <v>485</v>
      </c>
    </row>
    <row r="35" spans="1:46" ht="27" customHeight="1">
      <c r="A35" s="259"/>
      <c r="AK35" s="1133" t="s">
        <v>502</v>
      </c>
      <c r="AL35" s="1134"/>
      <c r="AM35" s="1134"/>
      <c r="AN35" s="1135"/>
      <c r="AO35" s="303">
        <v>21720</v>
      </c>
      <c r="AP35" s="303">
        <v>35490</v>
      </c>
      <c r="AQ35" s="304">
        <v>32606</v>
      </c>
      <c r="AR35" s="305">
        <v>8.8000000000000007</v>
      </c>
    </row>
    <row r="36" spans="1:46" ht="27" customHeight="1">
      <c r="A36" s="259"/>
      <c r="AK36" s="1133" t="s">
        <v>503</v>
      </c>
      <c r="AL36" s="1134"/>
      <c r="AM36" s="1134"/>
      <c r="AN36" s="1135"/>
      <c r="AO36" s="303">
        <v>10740</v>
      </c>
      <c r="AP36" s="303">
        <v>17549</v>
      </c>
      <c r="AQ36" s="304">
        <v>4875</v>
      </c>
      <c r="AR36" s="305">
        <v>260</v>
      </c>
    </row>
    <row r="37" spans="1:46" ht="13.5" customHeight="1">
      <c r="A37" s="259"/>
      <c r="AK37" s="1133" t="s">
        <v>504</v>
      </c>
      <c r="AL37" s="1134"/>
      <c r="AM37" s="1134"/>
      <c r="AN37" s="1135"/>
      <c r="AO37" s="303" t="s">
        <v>485</v>
      </c>
      <c r="AP37" s="303" t="s">
        <v>485</v>
      </c>
      <c r="AQ37" s="304">
        <v>993</v>
      </c>
      <c r="AR37" s="305" t="s">
        <v>485</v>
      </c>
    </row>
    <row r="38" spans="1:46" ht="27" customHeight="1">
      <c r="A38" s="259"/>
      <c r="AK38" s="1136" t="s">
        <v>505</v>
      </c>
      <c r="AL38" s="1137"/>
      <c r="AM38" s="1137"/>
      <c r="AN38" s="1138"/>
      <c r="AO38" s="306">
        <v>183</v>
      </c>
      <c r="AP38" s="306">
        <v>299</v>
      </c>
      <c r="AQ38" s="307">
        <v>50</v>
      </c>
      <c r="AR38" s="295">
        <v>498</v>
      </c>
      <c r="AS38" s="302"/>
    </row>
    <row r="39" spans="1:46">
      <c r="A39" s="259"/>
      <c r="AK39" s="1136" t="s">
        <v>506</v>
      </c>
      <c r="AL39" s="1137"/>
      <c r="AM39" s="1137"/>
      <c r="AN39" s="1138"/>
      <c r="AO39" s="303">
        <v>-2025</v>
      </c>
      <c r="AP39" s="303">
        <v>-3309</v>
      </c>
      <c r="AQ39" s="304">
        <v>-6626</v>
      </c>
      <c r="AR39" s="305">
        <v>-50.1</v>
      </c>
      <c r="AS39" s="302"/>
    </row>
    <row r="40" spans="1:46" ht="27" customHeight="1">
      <c r="A40" s="259"/>
      <c r="AK40" s="1133" t="s">
        <v>507</v>
      </c>
      <c r="AL40" s="1134"/>
      <c r="AM40" s="1134"/>
      <c r="AN40" s="1135"/>
      <c r="AO40" s="303">
        <v>-121805</v>
      </c>
      <c r="AP40" s="303">
        <v>-199028</v>
      </c>
      <c r="AQ40" s="304">
        <v>-145454</v>
      </c>
      <c r="AR40" s="305">
        <v>36.799999999999997</v>
      </c>
      <c r="AS40" s="302"/>
    </row>
    <row r="41" spans="1:46">
      <c r="A41" s="259"/>
      <c r="AK41" s="1139" t="s">
        <v>286</v>
      </c>
      <c r="AL41" s="1140"/>
      <c r="AM41" s="1140"/>
      <c r="AN41" s="1141"/>
      <c r="AO41" s="303">
        <v>41562</v>
      </c>
      <c r="AP41" s="303">
        <v>67912</v>
      </c>
      <c r="AQ41" s="304">
        <v>57274</v>
      </c>
      <c r="AR41" s="305">
        <v>18.600000000000001</v>
      </c>
      <c r="AS41" s="302"/>
    </row>
    <row r="42" spans="1:46">
      <c r="A42" s="259"/>
      <c r="AK42" s="308"/>
      <c r="AQ42" s="280"/>
      <c r="AR42" s="280"/>
      <c r="AS42" s="302"/>
    </row>
    <row r="43" spans="1:46">
      <c r="A43" s="259"/>
      <c r="AP43" s="309"/>
      <c r="AQ43" s="280"/>
      <c r="AS43" s="302"/>
    </row>
    <row r="44" spans="1:46">
      <c r="A44" s="259"/>
      <c r="AQ44" s="280"/>
    </row>
    <row r="45" spans="1:46">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508</v>
      </c>
    </row>
    <row r="48" spans="1:46">
      <c r="A48" s="259"/>
      <c r="AK48" s="313" t="s">
        <v>509</v>
      </c>
      <c r="AL48" s="313"/>
      <c r="AM48" s="313"/>
      <c r="AN48" s="313"/>
      <c r="AO48" s="313"/>
      <c r="AP48" s="313"/>
      <c r="AQ48" s="314"/>
      <c r="AR48" s="313"/>
    </row>
    <row r="49" spans="1:44" ht="13.5" customHeight="1">
      <c r="A49" s="259"/>
      <c r="AK49" s="315"/>
      <c r="AL49" s="316"/>
      <c r="AM49" s="1126" t="s">
        <v>477</v>
      </c>
      <c r="AN49" s="1128" t="s">
        <v>510</v>
      </c>
      <c r="AO49" s="1129"/>
      <c r="AP49" s="1129"/>
      <c r="AQ49" s="1129"/>
      <c r="AR49" s="1130"/>
    </row>
    <row r="50" spans="1:44">
      <c r="A50" s="259"/>
      <c r="AK50" s="317"/>
      <c r="AL50" s="318"/>
      <c r="AM50" s="1127"/>
      <c r="AN50" s="319" t="s">
        <v>511</v>
      </c>
      <c r="AO50" s="320" t="s">
        <v>512</v>
      </c>
      <c r="AP50" s="321" t="s">
        <v>513</v>
      </c>
      <c r="AQ50" s="322" t="s">
        <v>514</v>
      </c>
      <c r="AR50" s="323" t="s">
        <v>515</v>
      </c>
    </row>
    <row r="51" spans="1:44">
      <c r="A51" s="259"/>
      <c r="AK51" s="315" t="s">
        <v>516</v>
      </c>
      <c r="AL51" s="316"/>
      <c r="AM51" s="324">
        <v>181593</v>
      </c>
      <c r="AN51" s="325">
        <v>258679</v>
      </c>
      <c r="AO51" s="326">
        <v>-44.1</v>
      </c>
      <c r="AP51" s="327">
        <v>316937</v>
      </c>
      <c r="AQ51" s="328">
        <v>9.4</v>
      </c>
      <c r="AR51" s="329">
        <v>-53.5</v>
      </c>
    </row>
    <row r="52" spans="1:44">
      <c r="A52" s="259"/>
      <c r="AK52" s="330"/>
      <c r="AL52" s="331" t="s">
        <v>517</v>
      </c>
      <c r="AM52" s="332">
        <v>117404</v>
      </c>
      <c r="AN52" s="333">
        <v>167242</v>
      </c>
      <c r="AO52" s="334">
        <v>-0.2</v>
      </c>
      <c r="AP52" s="335">
        <v>199150</v>
      </c>
      <c r="AQ52" s="336">
        <v>27.5</v>
      </c>
      <c r="AR52" s="337">
        <v>-27.7</v>
      </c>
    </row>
    <row r="53" spans="1:44">
      <c r="A53" s="259"/>
      <c r="AK53" s="315" t="s">
        <v>518</v>
      </c>
      <c r="AL53" s="316"/>
      <c r="AM53" s="324">
        <v>369769</v>
      </c>
      <c r="AN53" s="325">
        <v>553546</v>
      </c>
      <c r="AO53" s="326">
        <v>114</v>
      </c>
      <c r="AP53" s="327">
        <v>332350</v>
      </c>
      <c r="AQ53" s="328">
        <v>4.9000000000000004</v>
      </c>
      <c r="AR53" s="329">
        <v>109.1</v>
      </c>
    </row>
    <row r="54" spans="1:44">
      <c r="A54" s="259"/>
      <c r="AK54" s="330"/>
      <c r="AL54" s="331" t="s">
        <v>517</v>
      </c>
      <c r="AM54" s="332">
        <v>282216</v>
      </c>
      <c r="AN54" s="333">
        <v>422479</v>
      </c>
      <c r="AO54" s="334">
        <v>152.6</v>
      </c>
      <c r="AP54" s="335">
        <v>200453</v>
      </c>
      <c r="AQ54" s="336">
        <v>0.7</v>
      </c>
      <c r="AR54" s="337">
        <v>151.9</v>
      </c>
    </row>
    <row r="55" spans="1:44">
      <c r="A55" s="259"/>
      <c r="AK55" s="315" t="s">
        <v>519</v>
      </c>
      <c r="AL55" s="316"/>
      <c r="AM55" s="324">
        <v>197317</v>
      </c>
      <c r="AN55" s="325">
        <v>300330</v>
      </c>
      <c r="AO55" s="326">
        <v>-45.7</v>
      </c>
      <c r="AP55" s="327">
        <v>362690</v>
      </c>
      <c r="AQ55" s="328">
        <v>9.1</v>
      </c>
      <c r="AR55" s="329">
        <v>-54.8</v>
      </c>
    </row>
    <row r="56" spans="1:44">
      <c r="A56" s="259"/>
      <c r="AK56" s="330"/>
      <c r="AL56" s="331" t="s">
        <v>517</v>
      </c>
      <c r="AM56" s="332">
        <v>110236</v>
      </c>
      <c r="AN56" s="333">
        <v>167787</v>
      </c>
      <c r="AO56" s="334">
        <v>-60.3</v>
      </c>
      <c r="AP56" s="335">
        <v>172580</v>
      </c>
      <c r="AQ56" s="336">
        <v>-13.9</v>
      </c>
      <c r="AR56" s="337">
        <v>-46.4</v>
      </c>
    </row>
    <row r="57" spans="1:44">
      <c r="A57" s="259"/>
      <c r="AK57" s="315" t="s">
        <v>520</v>
      </c>
      <c r="AL57" s="316"/>
      <c r="AM57" s="324">
        <v>236290</v>
      </c>
      <c r="AN57" s="325">
        <v>376858</v>
      </c>
      <c r="AO57" s="326">
        <v>25.5</v>
      </c>
      <c r="AP57" s="327">
        <v>296093</v>
      </c>
      <c r="AQ57" s="328">
        <v>-18.399999999999999</v>
      </c>
      <c r="AR57" s="329">
        <v>43.9</v>
      </c>
    </row>
    <row r="58" spans="1:44">
      <c r="A58" s="259"/>
      <c r="AK58" s="330"/>
      <c r="AL58" s="331" t="s">
        <v>517</v>
      </c>
      <c r="AM58" s="332">
        <v>48151</v>
      </c>
      <c r="AN58" s="333">
        <v>76796</v>
      </c>
      <c r="AO58" s="334">
        <v>-54.2</v>
      </c>
      <c r="AP58" s="335">
        <v>140545</v>
      </c>
      <c r="AQ58" s="336">
        <v>-18.600000000000001</v>
      </c>
      <c r="AR58" s="337">
        <v>-35.6</v>
      </c>
    </row>
    <row r="59" spans="1:44">
      <c r="A59" s="259"/>
      <c r="AK59" s="315" t="s">
        <v>521</v>
      </c>
      <c r="AL59" s="316"/>
      <c r="AM59" s="324">
        <v>144790</v>
      </c>
      <c r="AN59" s="325">
        <v>236585</v>
      </c>
      <c r="AO59" s="326">
        <v>-37.200000000000003</v>
      </c>
      <c r="AP59" s="327">
        <v>308655</v>
      </c>
      <c r="AQ59" s="328">
        <v>4.2</v>
      </c>
      <c r="AR59" s="329">
        <v>-41.4</v>
      </c>
    </row>
    <row r="60" spans="1:44">
      <c r="A60" s="259"/>
      <c r="AK60" s="330"/>
      <c r="AL60" s="331" t="s">
        <v>517</v>
      </c>
      <c r="AM60" s="332">
        <v>27026</v>
      </c>
      <c r="AN60" s="333">
        <v>44160</v>
      </c>
      <c r="AO60" s="334">
        <v>-42.5</v>
      </c>
      <c r="AP60" s="335">
        <v>169887</v>
      </c>
      <c r="AQ60" s="336">
        <v>20.9</v>
      </c>
      <c r="AR60" s="337">
        <v>-63.4</v>
      </c>
    </row>
    <row r="61" spans="1:44">
      <c r="A61" s="259"/>
      <c r="AK61" s="315" t="s">
        <v>522</v>
      </c>
      <c r="AL61" s="338"/>
      <c r="AM61" s="324">
        <v>225952</v>
      </c>
      <c r="AN61" s="325">
        <v>345200</v>
      </c>
      <c r="AO61" s="326">
        <v>2.5</v>
      </c>
      <c r="AP61" s="327">
        <v>323345</v>
      </c>
      <c r="AQ61" s="339">
        <v>1.8</v>
      </c>
      <c r="AR61" s="329">
        <v>0.7</v>
      </c>
    </row>
    <row r="62" spans="1:44">
      <c r="A62" s="259"/>
      <c r="AK62" s="330"/>
      <c r="AL62" s="331" t="s">
        <v>517</v>
      </c>
      <c r="AM62" s="332">
        <v>117007</v>
      </c>
      <c r="AN62" s="333">
        <v>175693</v>
      </c>
      <c r="AO62" s="334">
        <v>-0.9</v>
      </c>
      <c r="AP62" s="335">
        <v>176523</v>
      </c>
      <c r="AQ62" s="336">
        <v>3.3</v>
      </c>
      <c r="AR62" s="337">
        <v>-4.2</v>
      </c>
    </row>
    <row r="63" spans="1:44">
      <c r="A63" s="259"/>
    </row>
    <row r="64" spans="1:44">
      <c r="A64" s="259"/>
    </row>
    <row r="65" spans="1:46">
      <c r="A65" s="259"/>
    </row>
    <row r="66" spans="1:46">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idden="1"/>
    <row r="71" spans="1:46" hidden="1"/>
    <row r="72" spans="1:46" hidden="1"/>
    <row r="73" spans="1:46" hidden="1"/>
  </sheetData>
  <sheetProtection algorithmName="SHA-512" hashValue="+I0XQuqG7/7/l6RsqNXNw7sR6n6zgbDkSgySCyixcDK1a2K6ERQd6vr3GYP6BEa0MM0WiXFlbJGywdj7see/Qg==" saltValue="e0TwphMM4Dj+bK0ATmph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474</v>
      </c>
    </row>
    <row r="121" spans="125:125" ht="13.5" hidden="1" customHeight="1">
      <c r="DU121" s="253"/>
    </row>
  </sheetData>
  <sheetProtection algorithmName="SHA-512" hashValue="6R3+SthXiCIoNwjIA8SW1Dycl00yhELZTJPCHWAy8gULcgYv47aoNlW3pRgmEoBpr6H5WuhCg+pe77mMhl2dRw==" saltValue="XC31ch07fL/MXQp0k9Ir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474</v>
      </c>
    </row>
  </sheetData>
  <sheetProtection algorithmName="SHA-512" hashValue="doFCPtLhYXPjABUlte02DLArXvvEvSE7clEU4svPSIgZuC+LgJ2I+Mspx+BETI6+N2VwwjZmL6Khrjyisz8IEw==" saltValue="aGfyHKJ7xJ7vEubRX+A18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52" t="s">
        <v>3</v>
      </c>
      <c r="D47" s="1152"/>
      <c r="E47" s="1153"/>
      <c r="F47" s="11">
        <v>71.11</v>
      </c>
      <c r="G47" s="12">
        <v>65.3</v>
      </c>
      <c r="H47" s="12">
        <v>70.010000000000005</v>
      </c>
      <c r="I47" s="12">
        <v>69.87</v>
      </c>
      <c r="J47" s="13">
        <v>75.81</v>
      </c>
    </row>
    <row r="48" spans="2:10" ht="57.75" customHeight="1">
      <c r="B48" s="14"/>
      <c r="C48" s="1154" t="s">
        <v>4</v>
      </c>
      <c r="D48" s="1154"/>
      <c r="E48" s="1155"/>
      <c r="F48" s="15">
        <v>2.4300000000000002</v>
      </c>
      <c r="G48" s="16">
        <v>4.5599999999999996</v>
      </c>
      <c r="H48" s="16">
        <v>10.1</v>
      </c>
      <c r="I48" s="16">
        <v>11.68</v>
      </c>
      <c r="J48" s="17">
        <v>11.14</v>
      </c>
    </row>
    <row r="49" spans="2:10" ht="57.75" customHeight="1" thickBot="1">
      <c r="B49" s="18"/>
      <c r="C49" s="1156" t="s">
        <v>5</v>
      </c>
      <c r="D49" s="1156"/>
      <c r="E49" s="1157"/>
      <c r="F49" s="19" t="s">
        <v>529</v>
      </c>
      <c r="G49" s="20">
        <v>2.34</v>
      </c>
      <c r="H49" s="20">
        <v>19.2</v>
      </c>
      <c r="I49" s="20">
        <v>0.79</v>
      </c>
      <c r="J49" s="21">
        <v>5.34</v>
      </c>
    </row>
    <row r="50" spans="2:10"/>
  </sheetData>
  <sheetProtection algorithmName="SHA-512" hashValue="y7TIdvpjwM39HUoz/irXRBRuCANrwRTyoItBJQS5LDopdFEw/zAg+g6wW2+cylihJMp0x5STutWS6TTYrwKwjg==" saltValue="JIOK5wfkzQ444r9IoxGc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KRTJ005</cp:lastModifiedBy>
  <cp:lastPrinted>2025-09-12T07:42:10Z</cp:lastPrinted>
  <dcterms:created xsi:type="dcterms:W3CDTF">2025-02-19T03:50:23Z</dcterms:created>
  <dcterms:modified xsi:type="dcterms:W3CDTF">2025-09-12T08:14:48Z</dcterms:modified>
  <cp:category/>
</cp:coreProperties>
</file>