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FSV02\Sharedfolder\140財務課\財政関係\370財政状況公表\R6(R5決算)\財政状況資料集（公会計追加）\回答\"/>
    </mc:Choice>
  </mc:AlternateContent>
  <bookViews>
    <workbookView xWindow="0" yWindow="0" windowWidth="28800" windowHeight="14115" tabRatio="590" firstSheet="13"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P23" i="12" l="1"/>
  <c r="AA23" i="12"/>
  <c r="V23" i="12"/>
  <c r="Q23" i="12"/>
  <c r="DB102" i="12"/>
  <c r="CR102" i="12"/>
  <c r="AU88" i="12" l="1"/>
  <c r="AP88" i="12"/>
  <c r="AF88" i="12"/>
  <c r="AU63" i="12"/>
  <c r="AP63" i="12"/>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CO34" i="10"/>
  <c r="CO35" i="10" s="1"/>
  <c r="BW34" i="10"/>
  <c r="BW35" i="10" s="1"/>
  <c r="BW36" i="10" s="1"/>
  <c r="BW37" i="10" s="1"/>
  <c r="BW38" i="10" s="1"/>
  <c r="BW39" i="10" s="1"/>
  <c r="BW40"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<sst xmlns="http://schemas.openxmlformats.org/spreadsheetml/2006/main" count="1132" uniqueCount="577">
  <si>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</si>
  <si>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</si>
  <si>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</si>
  <si>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</si>
  <si>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</si>
  <si>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</si>
  <si>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</si>
  <si>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</si>
  <si>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</si>
  <si>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</si>
  <si>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</si>
  <si>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</si>
  <si>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</si>
  <si>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</si>
  <si>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</si>
  <si>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</si>
  <si>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</si>
  <si>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</si>
  <si>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</si>
  <si>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</si>
  <si>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</si>
  <si>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</si>
  <si>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</si>
  <si>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</si>
  <si>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</si>
  <si>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</si>
  <si>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</si>
  <si>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</si>
  <si>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</si>
  <si>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</si>
  <si>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</si>
  <si>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</si>
  <si>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</si>
  <si>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</si>
  <si>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</si>
  <si>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</si>
  <si>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</si>
  <si>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</si>
  <si>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</si>
  <si>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</si>
  <si>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</si>
  <si>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</si>
  <si>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</si>
  <si>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</si>
  <si>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</si>
  <si>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</si>
  <si>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</si>
  <si>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</si>
  <si>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</si>
  <si>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</si>
  <si>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</si>
  <si>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</si>
  <si>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</si>
  <si>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</si>
  <si>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</si>
  <si>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</si>
  <si>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</si>
  <si>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</si>
  <si>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</si>
  <si>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</si>
  <si>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</si>
  <si>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</si>
  <si>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</si>
  <si>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</si>
  <si>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</si>
  <si>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</si>
  <si>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</si>
  <si>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</si>
  <si>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</si>
  <si>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</si>
  <si>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</si>
  <si>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</si>
  <si>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</si>
  <si>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</si>
  <si>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</si>
  <si>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</si>
  <si>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</si>
  <si>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</si>
  <si>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</si>
  <si>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</si>
  <si>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</si>
  <si>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Ⅳ－２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</si>
  <si>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</si>
  <si>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</si>
  <si>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</si>
  <si>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</si>
  <si>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</si>
  <si>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</si>
  <si>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</si>
  <si>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</si>
  <si>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</si>
  <si>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</si>
  <si>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</si>
  <si>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</si>
  <si>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大淀町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</si>
  <si>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</si>
  <si>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</si>
  <si>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</si>
  <si>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</si>
  <si>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</si>
  <si>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</si>
  <si>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</si>
  <si>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</si>
  <si>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</si>
  <si>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</si>
  <si>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</si>
  <si>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</si>
  <si>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</si>
  <si>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</si>
  <si>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</si>
  <si>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</si>
  <si>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</si>
  <si>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</si>
  <si>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</si>
  <si>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</si>
  <si>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</si>
  <si>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</si>
  <si>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</si>
  <si>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</si>
  <si>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</si>
  <si>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</si>
  <si>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</si>
  <si>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</si>
  <si>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</si>
  <si>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</si>
  <si>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</si>
  <si>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</si>
  <si>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</si>
  <si>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</si>
  <si>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</si>
  <si>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</si>
  <si>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</si>
  <si>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</si>
  <si>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</si>
  <si>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</si>
  <si>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</si>
  <si>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</si>
  <si>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</si>
  <si>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</si>
  <si>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</si>
  <si>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</si>
  <si>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</si>
  <si>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6"/>
  </si>
  <si>
    <t>うち日本人(％)</t>
    <phoneticPr fontId="5"/>
  </si>
  <si>
    <t>-2.0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</si>
  <si>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</si>
  <si>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</si>
  <si>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</si>
  <si>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</si>
  <si>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</si>
  <si>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</si>
  <si>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</si>
  <si>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</si>
  <si>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</si>
  <si>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</si>
  <si>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</si>
  <si>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</si>
  <si>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</si>
  <si>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</si>
  <si>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</si>
  <si>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</si>
  <si>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</si>
  <si>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</si>
  <si>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</si>
  <si>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</si>
  <si>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</si>
  <si>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</si>
  <si>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</si>
  <si>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</si>
  <si>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</si>
  <si>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</si>
  <si>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</si>
  <si>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</si>
  <si>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</si>
  <si>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</si>
  <si>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</si>
  <si>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</si>
  <si>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</si>
  <si>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</si>
  <si>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</si>
  <si>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</si>
  <si>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</si>
  <si>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</si>
  <si>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</si>
  <si>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</si>
  <si>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</si>
  <si>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</si>
  <si>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</si>
  <si>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</si>
  <si>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</si>
  <si>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</si>
  <si>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</si>
  <si>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</si>
  <si>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</si>
  <si>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</si>
  <si>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</si>
  <si>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</si>
  <si>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</si>
  <si>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</si>
  <si>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</si>
  <si>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</si>
  <si>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</si>
  <si>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</si>
  <si>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奈良県大淀町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</si>
  <si>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</si>
  <si>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</si>
  <si>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</si>
  <si>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</si>
  <si>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</si>
  <si>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</si>
  <si>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</si>
  <si>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</si>
  <si>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</si>
  <si>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</si>
  <si>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</si>
  <si>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</si>
  <si>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</si>
  <si>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</si>
  <si>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</si>
  <si>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</si>
  <si>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</si>
  <si>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</si>
  <si>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</si>
  <si>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</si>
  <si>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</si>
  <si>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</si>
  <si>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</si>
  <si>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</si>
  <si>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</si>
  <si>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</si>
  <si>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</si>
  <si>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</si>
  <si>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</si>
  <si>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</si>
  <si>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</si>
  <si>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</si>
  <si>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</si>
  <si>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</si>
  <si>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</si>
  <si>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</si>
  <si>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</si>
  <si>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</si>
  <si>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</si>
  <si>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</si>
  <si>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</si>
  <si>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</si>
  <si>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</si>
  <si>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</si>
  <si>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</si>
  <si>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</si>
  <si>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</si>
  <si>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</si>
  <si>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</si>
  <si>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</si>
  <si>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</si>
  <si>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</si>
  <si>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</si>
  <si>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</si>
  <si>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</si>
  <si>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</si>
  <si>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</si>
  <si>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</si>
  <si>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</si>
  <si>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</si>
  <si>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</si>
  <si>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</si>
  <si>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</si>
  <si>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</si>
  <si>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</si>
  <si>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</si>
  <si>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</si>
  <si>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</si>
  <si>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</si>
  <si>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</si>
  <si>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</si>
  <si>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</si>
  <si>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</si>
  <si>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</si>
  <si>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</si>
  <si>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</si>
  <si>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</si>
  <si>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</si>
  <si>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</si>
  <si>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</si>
  <si>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</si>
  <si>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</si>
  <si>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</si>
  <si>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</si>
  <si>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</si>
  <si>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</si>
  <si>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</si>
  <si>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</si>
  <si>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</si>
  <si>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</si>
  <si>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</si>
  <si>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</si>
  <si>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</si>
  <si>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</si>
  <si>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</si>
  <si>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</si>
  <si>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</si>
  <si>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</si>
  <si>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</si>
  <si>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</si>
  <si>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</si>
  <si>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</si>
  <si>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</si>
  <si>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</si>
  <si>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</si>
  <si>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</si>
  <si>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</si>
  <si>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</si>
  <si>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</si>
  <si>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</si>
  <si>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</si>
  <si>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</si>
  <si>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</si>
  <si>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</si>
  <si>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</si>
  <si>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</si>
  <si>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</si>
  <si>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</si>
  <si>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</si>
  <si>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</si>
  <si>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</si>
  <si>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</si>
  <si>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</si>
  <si>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</si>
  <si>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</si>
  <si>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</si>
  <si>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</si>
  <si>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</si>
  <si>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</si>
  <si>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</si>
  <si>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</si>
  <si>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</si>
  <si>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</si>
  <si>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</si>
  <si>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</si>
  <si>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</si>
  <si>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</si>
  <si>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</si>
  <si>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</si>
  <si>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</si>
  <si>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</si>
  <si>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</si>
  <si>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</si>
  <si>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</si>
  <si>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</si>
  <si>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</si>
  <si>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</si>
  <si>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</si>
  <si>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</si>
  <si>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</si>
  <si>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奈良県大淀町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</si>
  <si>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</si>
  <si>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</si>
  <si>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</si>
  <si>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</si>
  <si>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</si>
  <si>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</si>
  <si>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</si>
  <si>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</si>
  <si>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</si>
  <si>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</si>
  <si>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</si>
  <si>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</si>
  <si>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</si>
  <si>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</si>
  <si>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</si>
  <si>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</si>
  <si>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</si>
  <si>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</si>
  <si>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</si>
  <si>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</si>
  <si>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住宅改修資金等貸付金特別会計</t>
    <phoneticPr fontId="5"/>
  </si>
  <si>
    <t>公園墓地維持管理特別会計</t>
    <phoneticPr fontId="5"/>
  </si>
  <si>
    <t>病院事業清算特別会計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</si>
  <si>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</si>
  <si>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</si>
  <si>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</si>
  <si>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</si>
  <si>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</si>
  <si>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</si>
  <si>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</si>
  <si>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</si>
  <si>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</si>
  <si>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</si>
  <si>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</si>
  <si>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</si>
  <si>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</si>
  <si>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</si>
  <si>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</si>
  <si>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</si>
  <si>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</si>
  <si>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</si>
  <si>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</si>
  <si>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</si>
  <si>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</si>
  <si>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</si>
  <si>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</si>
  <si>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</si>
  <si>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</si>
  <si>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</si>
  <si>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</si>
  <si>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</si>
  <si>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</si>
  <si>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</si>
  <si>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</si>
  <si>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</si>
  <si>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</si>
  <si>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</si>
  <si>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</si>
  <si>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</si>
  <si>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</si>
  <si>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</si>
  <si>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</si>
  <si>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</si>
  <si>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</si>
  <si>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</si>
  <si>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</si>
  <si>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</si>
  <si>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</si>
  <si>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</si>
  <si>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</si>
  <si>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</si>
  <si>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</si>
  <si>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</si>
  <si>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</si>
  <si>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</si>
  <si>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</si>
  <si>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</si>
  <si>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</si>
  <si>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</si>
  <si>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</si>
  <si>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</si>
  <si>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</si>
  <si>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</si>
  <si>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</si>
  <si>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</si>
  <si>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</si>
  <si>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</si>
  <si>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</si>
  <si>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</si>
  <si>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</si>
  <si>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</si>
  <si>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</si>
  <si>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</si>
  <si>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</si>
  <si>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</si>
  <si>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</si>
  <si>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</si>
  <si>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</si>
  <si>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</si>
  <si>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</si>
  <si>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</si>
  <si>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</si>
  <si>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</si>
  <si>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</si>
  <si>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</si>
  <si>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</si>
  <si>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</si>
  <si>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</si>
  <si>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</si>
  <si>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</si>
  <si>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</si>
  <si>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</si>
  <si>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</si>
  <si>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</si>
  <si>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</si>
  <si>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</si>
  <si>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</si>
  <si>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</si>
  <si>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</si>
  <si>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</si>
  <si>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</si>
  <si>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</si>
  <si>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</si>
  <si>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</si>
  <si>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</si>
  <si>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</si>
  <si>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</si>
  <si>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</si>
  <si>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</si>
  <si>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</si>
  <si>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</si>
  <si>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</si>
  <si>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</si>
  <si>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</si>
  <si>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</si>
  <si>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</si>
  <si>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</si>
  <si>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</si>
  <si>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</si>
  <si>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</si>
  <si>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</si>
  <si>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</si>
  <si>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</si>
  <si>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</si>
  <si>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</si>
  <si>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</si>
  <si>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</si>
  <si>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</si>
  <si>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</si>
  <si>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</si>
  <si>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</si>
  <si>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</si>
  <si>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</si>
  <si>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</si>
  <si>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</si>
  <si>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</si>
  <si>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</si>
  <si>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</si>
  <si>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</si>
  <si>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</si>
  <si>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</si>
  <si>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</si>
  <si>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</si>
  <si>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</si>
  <si>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</si>
  <si>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</si>
  <si>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</si>
  <si>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</si>
  <si>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</si>
  <si>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</si>
  <si>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</si>
  <si>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</si>
  <si>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</si>
  <si>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</si>
  <si>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</si>
  <si>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</si>
  <si>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</si>
  <si>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7.54</t>
  </si>
  <si>
    <t>▲ 2.52</t>
  </si>
  <si>
    <t>水道事業会計</t>
  </si>
  <si>
    <t>下水道事業会計</t>
  </si>
  <si>
    <t>一般会計</t>
  </si>
  <si>
    <t>介護保険事業特別会計</t>
  </si>
  <si>
    <t>国民健康保険事業特別会計</t>
  </si>
  <si>
    <t>後期高齢者医療特別会計</t>
  </si>
  <si>
    <t>住宅改修資金等貸付金特別会計</t>
  </si>
  <si>
    <t>公園墓地維持管理特別会計</t>
  </si>
  <si>
    <t>その他会計（赤字）</t>
  </si>
  <si>
    <t>その他会計（黒字）</t>
  </si>
  <si>
    <t>R01</t>
    <phoneticPr fontId="5"/>
  </si>
  <si>
    <t>R02</t>
    <phoneticPr fontId="5"/>
  </si>
  <si>
    <t>R03</t>
    <phoneticPr fontId="5"/>
  </si>
  <si>
    <t>R04</t>
    <phoneticPr fontId="5"/>
  </si>
  <si>
    <t>R05</t>
    <phoneticPr fontId="5"/>
  </si>
  <si>
    <t>-</t>
    <phoneticPr fontId="10"/>
  </si>
  <si>
    <t>-</t>
    <phoneticPr fontId="10"/>
  </si>
  <si>
    <t>奈良県広域消防組合</t>
    <rPh sb="0" eb="3">
      <t>ナラケン</t>
    </rPh>
    <rPh sb="3" eb="5">
      <t>コウイキ</t>
    </rPh>
    <rPh sb="5" eb="7">
      <t>ショウボウ</t>
    </rPh>
    <rPh sb="7" eb="9">
      <t>クミアイ</t>
    </rPh>
    <phoneticPr fontId="35"/>
  </si>
  <si>
    <t>南和広域衛生組合</t>
    <rPh sb="0" eb="2">
      <t>ナンワ</t>
    </rPh>
    <rPh sb="2" eb="4">
      <t>コウイキ</t>
    </rPh>
    <rPh sb="4" eb="6">
      <t>エイセイ</t>
    </rPh>
    <rPh sb="6" eb="8">
      <t>クミアイ</t>
    </rPh>
    <phoneticPr fontId="35"/>
  </si>
  <si>
    <t>奈良県市町村総合事務組合</t>
    <rPh sb="0" eb="3">
      <t>ナラケン</t>
    </rPh>
    <rPh sb="3" eb="6">
      <t>シチョウソン</t>
    </rPh>
    <rPh sb="6" eb="8">
      <t>ソウゴウ</t>
    </rPh>
    <rPh sb="8" eb="10">
      <t>ジム</t>
    </rPh>
    <rPh sb="10" eb="12">
      <t>クミアイ</t>
    </rPh>
    <phoneticPr fontId="35"/>
  </si>
  <si>
    <t>奈良県後期高齢者医療広域連合</t>
    <rPh sb="0" eb="3">
      <t>ナラケン</t>
    </rPh>
    <rPh sb="3" eb="5">
      <t>コウキ</t>
    </rPh>
    <rPh sb="5" eb="8">
      <t>コウレイシャ</t>
    </rPh>
    <rPh sb="8" eb="10">
      <t>イリョウ</t>
    </rPh>
    <rPh sb="10" eb="12">
      <t>コウイキ</t>
    </rPh>
    <rPh sb="12" eb="14">
      <t>レンゴウ</t>
    </rPh>
    <phoneticPr fontId="35"/>
  </si>
  <si>
    <t>奈良県広域水質検査センター組合</t>
    <rPh sb="0" eb="3">
      <t>ナラケン</t>
    </rPh>
    <rPh sb="3" eb="5">
      <t>コウイキ</t>
    </rPh>
    <rPh sb="5" eb="7">
      <t>スイシツ</t>
    </rPh>
    <rPh sb="7" eb="9">
      <t>ケンサ</t>
    </rPh>
    <rPh sb="13" eb="15">
      <t>クミアイ</t>
    </rPh>
    <phoneticPr fontId="35"/>
  </si>
  <si>
    <t>南和広域医療企業団</t>
    <rPh sb="0" eb="2">
      <t>ナンワ</t>
    </rPh>
    <rPh sb="2" eb="4">
      <t>コウイキ</t>
    </rPh>
    <rPh sb="4" eb="6">
      <t>イリョウ</t>
    </rPh>
    <rPh sb="6" eb="8">
      <t>キギョウ</t>
    </rPh>
    <rPh sb="8" eb="9">
      <t>ダン</t>
    </rPh>
    <phoneticPr fontId="35"/>
  </si>
  <si>
    <t>さくら広域環境衛生組合</t>
    <rPh sb="3" eb="5">
      <t>コウイキ</t>
    </rPh>
    <rPh sb="5" eb="7">
      <t>カンキョウ</t>
    </rPh>
    <rPh sb="7" eb="9">
      <t>エイセイ</t>
    </rPh>
    <rPh sb="9" eb="11">
      <t>クミアイ</t>
    </rPh>
    <phoneticPr fontId="2"/>
  </si>
  <si>
    <t>大淀町土地開発公社</t>
    <rPh sb="0" eb="3">
      <t>オオヨドチョウ</t>
    </rPh>
    <rPh sb="3" eb="5">
      <t>トチ</t>
    </rPh>
    <rPh sb="5" eb="7">
      <t>カイハツ</t>
    </rPh>
    <rPh sb="7" eb="9">
      <t>コウシャ</t>
    </rPh>
    <phoneticPr fontId="35"/>
  </si>
  <si>
    <t>吉野路大淀振興センター</t>
    <rPh sb="0" eb="2">
      <t>ヨシノ</t>
    </rPh>
    <rPh sb="2" eb="3">
      <t>ジ</t>
    </rPh>
    <rPh sb="3" eb="5">
      <t>オオヨド</t>
    </rPh>
    <rPh sb="5" eb="7">
      <t>シンコウ</t>
    </rPh>
    <phoneticPr fontId="35"/>
  </si>
  <si>
    <t>-</t>
    <phoneticPr fontId="2"/>
  </si>
  <si>
    <t>地域振興基金</t>
    <rPh sb="0" eb="2">
      <t>チイキ</t>
    </rPh>
    <rPh sb="2" eb="4">
      <t>シンコウ</t>
    </rPh>
    <rPh sb="4" eb="6">
      <t>キキン</t>
    </rPh>
    <phoneticPr fontId="5"/>
  </si>
  <si>
    <t>特定事業資金積立基金</t>
    <rPh sb="0" eb="2">
      <t>トクテイ</t>
    </rPh>
    <rPh sb="2" eb="4">
      <t>ジギョウ</t>
    </rPh>
    <rPh sb="4" eb="6">
      <t>シキン</t>
    </rPh>
    <rPh sb="6" eb="8">
      <t>ツミタテ</t>
    </rPh>
    <rPh sb="8" eb="10">
      <t>キキン</t>
    </rPh>
    <phoneticPr fontId="2"/>
  </si>
  <si>
    <t>ふるさと創生整備基金</t>
    <rPh sb="4" eb="6">
      <t>ソウセイ</t>
    </rPh>
    <rPh sb="6" eb="8">
      <t>セイビ</t>
    </rPh>
    <rPh sb="8" eb="10">
      <t>キキン</t>
    </rPh>
    <phoneticPr fontId="2"/>
  </si>
  <si>
    <t>公園墓地維持管理積立基金</t>
    <rPh sb="0" eb="2">
      <t>コウエン</t>
    </rPh>
    <rPh sb="2" eb="4">
      <t>ボチ</t>
    </rPh>
    <rPh sb="4" eb="6">
      <t>イジ</t>
    </rPh>
    <rPh sb="6" eb="8">
      <t>カンリ</t>
    </rPh>
    <rPh sb="8" eb="9">
      <t>ツ</t>
    </rPh>
    <rPh sb="9" eb="10">
      <t>タ</t>
    </rPh>
    <rPh sb="10" eb="12">
      <t>キキン</t>
    </rPh>
    <phoneticPr fontId="2"/>
  </si>
  <si>
    <t>住宅改修資金等運用基金</t>
    <rPh sb="0" eb="2">
      <t>ジュウタク</t>
    </rPh>
    <rPh sb="2" eb="4">
      <t>カイシュウ</t>
    </rPh>
    <rPh sb="4" eb="6">
      <t>シキン</t>
    </rPh>
    <rPh sb="6" eb="7">
      <t>トウ</t>
    </rPh>
    <rPh sb="7" eb="9">
      <t>ウンヨウ</t>
    </rPh>
    <rPh sb="9" eb="11">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</si>
  <si>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</si>
  <si>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</si>
  <si>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</si>
  <si>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</si>
  <si>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</si>
  <si>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</si>
  <si>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</si>
  <si>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</si>
  <si>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</si>
  <si>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近年多額の基金を取り崩していることにより将来負担に対する充当可能財源が減少し、平成３０年度から将来負担比率が計上されることとなった。令和３年度までは良化傾向にあったが、多額の町債を発行したことによる地方債現在高の増加が影響し、令和５年度についても悪化する結果となった。
また有形固定資産減価償却率も今後引き続き上昇していくことが見込まれる。
財政状況を勘案しながら、公共施設等総合管理計画に基づき、適切なマネジメントを行っていく必要がある。</t>
    <rPh sb="127" eb="129">
      <t>ケッカ</t>
    </rPh>
    <phoneticPr fontId="5"/>
  </si>
  <si>
    <t>近年多額の基金を取り崩していることにより将来負担に対する充当可能財源が減少し、平成３０年度から将来負担比率が計上されることとなった。令和３年度までは良化傾向にあったが、多額の町債を発行したことによる地方債現在高の増加が影響し、令和５年度についても悪化する結果となった。今後も将来負担比率の悪化が見込まれるため、歳出抑制・財源獲得による基金取崩しや町債発行の抑制に努める必要がある。
また実質公債費比率は、一部事務組合、特に南和広域医療企業団の地方債償還に係る負担分が計上されることとなった平成２８年度以降上昇していたが、一部の償還が終了したことにより令和元年度をピークに減少傾向にある。</t>
    <rPh sb="127" eb="129">
      <t>ケッカ</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</si>
</sst>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87464</c:v>
                </c:pt>
                <c:pt idx="1">
                  <c:v>96248</c:v>
                </c:pt>
                <c:pt idx="2">
                  <c:v>76413</c:v>
                </c:pt>
                <c:pt idx="3">
                  <c:v>66481</c:v>
                </c:pt>
                <c:pt idx="4">
                  <c:v>67825</c:v>
                </c:pt>
              </c:numCache>
            </c:numRef>
          </c:val>
          <c:smooth val="0"/>
          <c:extLst xmlns:c16r2="http://schemas.microsoft.com/office/drawing/2015/06/chart">
            <c:ext xmlns:c16="http://schemas.microsoft.com/office/drawing/2014/chart" uri="{C3380CC4-5D6E-409C-BE32-E72D297353CC}">
              <c16:uniqueId val="{00000000-4A6D-4400-A5E5-B0E227E769E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26242</c:v>
                </c:pt>
                <c:pt idx="1">
                  <c:v>28104</c:v>
                </c:pt>
                <c:pt idx="2">
                  <c:v>41146</c:v>
                </c:pt>
                <c:pt idx="3">
                  <c:v>59104</c:v>
                </c:pt>
                <c:pt idx="4">
                  <c:v>46054</c:v>
                </c:pt>
              </c:numCache>
            </c:numRef>
          </c:val>
          <c:smooth val="0"/>
          <c:extLst xmlns:c16r2="http://schemas.microsoft.com/office/drawing/2015/06/chart">
            <c:ext xmlns:c16="http://schemas.microsoft.com/office/drawing/2014/chart" uri="{C3380CC4-5D6E-409C-BE32-E72D297353CC}">
              <c16:uniqueId val="{00000001-4A6D-4400-A5E5-B0E227E769EA}"/>
            </c:ext>
          </c:extLst>
        </c:ser>
        <c:dLbls>
          <c:showLegendKey val="0"/>
          <c:showVal val="0"/>
          <c:showCatName val="0"/>
          <c:showSerName val="0"/>
          <c:showPercent val="0"/>
          <c:showBubbleSize val="0"/>
        </c:dLbls>
        <c:marker val="1"/>
        <c:smooth val="0"/>
        <c:axId val="258615256"/>
        <c:axId val="258616432"/>
      </c:lineChart>
      <c:catAx>
        <c:axId val="25861525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58616432"/>
        <c:crosses val="autoZero"/>
        <c:auto val="1"/>
        <c:lblAlgn val="ctr"/>
        <c:lblOffset val="100"/>
        <c:tickLblSkip val="1"/>
        <c:tickMarkSkip val="1"/>
        <c:noMultiLvlLbl val="0"/>
      </c:catAx>
      <c:valAx>
        <c:axId val="258616432"/>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5861525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1.1399999999999999</c:v>
                </c:pt>
                <c:pt idx="1">
                  <c:v>1.25</c:v>
                </c:pt>
                <c:pt idx="2">
                  <c:v>1.21</c:v>
                </c:pt>
                <c:pt idx="3">
                  <c:v>4.0599999999999996</c:v>
                </c:pt>
                <c:pt idx="4">
                  <c:v>1.2</c:v>
                </c:pt>
              </c:numCache>
            </c:numRef>
          </c:val>
          <c:extLst xmlns:c16r2="http://schemas.microsoft.com/office/drawing/2015/06/chart">
            <c:ext xmlns:c16="http://schemas.microsoft.com/office/drawing/2014/chart" uri="{C3380CC4-5D6E-409C-BE32-E72D297353CC}">
              <c16:uniqueId val="{00000000-95E8-4AAA-B67F-85350A149B8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23.23</c:v>
                </c:pt>
                <c:pt idx="1">
                  <c:v>28.66</c:v>
                </c:pt>
                <c:pt idx="2">
                  <c:v>27.99</c:v>
                </c:pt>
                <c:pt idx="3">
                  <c:v>29.81</c:v>
                </c:pt>
                <c:pt idx="4">
                  <c:v>34.07</c:v>
                </c:pt>
              </c:numCache>
            </c:numRef>
          </c:val>
          <c:extLst xmlns:c16r2="http://schemas.microsoft.com/office/drawing/2015/06/chart">
            <c:ext xmlns:c16="http://schemas.microsoft.com/office/drawing/2014/chart" uri="{C3380CC4-5D6E-409C-BE32-E72D297353CC}">
              <c16:uniqueId val="{00000001-95E8-4AAA-B67F-85350A149B8D}"/>
            </c:ext>
          </c:extLst>
        </c:ser>
        <c:dLbls>
          <c:showLegendKey val="0"/>
          <c:showVal val="0"/>
          <c:showCatName val="0"/>
          <c:showSerName val="0"/>
          <c:showPercent val="0"/>
          <c:showBubbleSize val="0"/>
        </c:dLbls>
        <c:gapWidth val="250"/>
        <c:overlap val="100"/>
        <c:axId val="462437496"/>
        <c:axId val="46243788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-7.54</c:v>
                </c:pt>
                <c:pt idx="1">
                  <c:v>5.74</c:v>
                </c:pt>
                <c:pt idx="2">
                  <c:v>0.34</c:v>
                </c:pt>
                <c:pt idx="3">
                  <c:v>3.15</c:v>
                </c:pt>
                <c:pt idx="4">
                  <c:v>-2.52</c:v>
                </c:pt>
              </c:numCache>
            </c:numRef>
          </c:val>
          <c:smooth val="0"/>
          <c:extLst xmlns:c16r2="http://schemas.microsoft.com/office/drawing/2015/06/chart">
            <c:ext xmlns:c16="http://schemas.microsoft.com/office/drawing/2014/chart" uri="{C3380CC4-5D6E-409C-BE32-E72D297353CC}">
              <c16:uniqueId val="{00000002-95E8-4AAA-B67F-85350A149B8D}"/>
            </c:ext>
          </c:extLst>
        </c:ser>
        <c:dLbls>
          <c:showLegendKey val="0"/>
          <c:showVal val="0"/>
          <c:showCatName val="0"/>
          <c:showSerName val="0"/>
          <c:showPercent val="0"/>
          <c:showBubbleSize val="0"/>
        </c:dLbls>
        <c:marker val="1"/>
        <c:smooth val="0"/>
        <c:axId val="462437496"/>
        <c:axId val="462437888"/>
      </c:lineChart>
      <c:catAx>
        <c:axId val="4624374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62437888"/>
        <c:crosses val="autoZero"/>
        <c:auto val="1"/>
        <c:lblAlgn val="ctr"/>
        <c:lblOffset val="100"/>
        <c:tickLblSkip val="1"/>
        <c:tickMarkSkip val="1"/>
        <c:noMultiLvlLbl val="0"/>
      </c:catAx>
      <c:valAx>
        <c:axId val="4624378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24374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DC94-4953-A501-784E88031BB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DC94-4953-A501-784E88031BB4}"/>
            </c:ext>
          </c:extLst>
        </c:ser>
        <c:ser>
          <c:idx val="2"/>
          <c:order val="2"/>
          <c:tx>
            <c:strRef>
              <c:f>データシート!$A$29</c:f>
              <c:strCache>
                <c:ptCount val="1"/>
                <c:pt idx="0">
                  <c:v>公園墓地維持管理特別会計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0.01</c:v>
                </c:pt>
                <c:pt idx="4">
                  <c:v>#N/A</c:v>
                </c:pt>
                <c:pt idx="5">
                  <c:v>0.02</c:v>
                </c:pt>
                <c:pt idx="6">
                  <c:v>#N/A</c:v>
                </c:pt>
                <c:pt idx="7">
                  <c:v>0.05</c:v>
                </c:pt>
                <c:pt idx="8">
                  <c:v>#N/A</c:v>
                </c:pt>
                <c:pt idx="9">
                  <c:v>0</c:v>
                </c:pt>
              </c:numCache>
            </c:numRef>
          </c:val>
          <c:extLst xmlns:c16r2="http://schemas.microsoft.com/office/drawing/2015/06/chart">
            <c:ext xmlns:c16="http://schemas.microsoft.com/office/drawing/2014/chart" uri="{C3380CC4-5D6E-409C-BE32-E72D297353CC}">
              <c16:uniqueId val="{00000002-DC94-4953-A501-784E88031BB4}"/>
            </c:ext>
          </c:extLst>
        </c:ser>
        <c:ser>
          <c:idx val="3"/>
          <c:order val="3"/>
          <c:tx>
            <c:strRef>
              <c:f>データシート!$A$30</c:f>
              <c:strCache>
                <c:ptCount val="1"/>
                <c:pt idx="0">
                  <c:v>住宅改修資金等貸付金特別会計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c:v>
                </c:pt>
                <c:pt idx="2">
                  <c:v>#N/A</c:v>
                </c:pt>
                <c:pt idx="3">
                  <c:v>0.31</c:v>
                </c:pt>
                <c:pt idx="4">
                  <c:v>#N/A</c:v>
                </c:pt>
                <c:pt idx="5">
                  <c:v>0.28999999999999998</c:v>
                </c:pt>
                <c:pt idx="6">
                  <c:v>#N/A</c:v>
                </c:pt>
                <c:pt idx="7">
                  <c:v>0</c:v>
                </c:pt>
                <c:pt idx="8">
                  <c:v>#N/A</c:v>
                </c:pt>
                <c:pt idx="9">
                  <c:v>0.01</c:v>
                </c:pt>
              </c:numCache>
            </c:numRef>
          </c:val>
          <c:extLst xmlns:c16r2="http://schemas.microsoft.com/office/drawing/2015/06/chart">
            <c:ext xmlns:c16="http://schemas.microsoft.com/office/drawing/2014/chart" uri="{C3380CC4-5D6E-409C-BE32-E72D297353CC}">
              <c16:uniqueId val="{00000003-DC94-4953-A501-784E88031BB4}"/>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4-DC94-4953-A501-784E88031BB4}"/>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1.51</c:v>
                </c:pt>
                <c:pt idx="2">
                  <c:v>#N/A</c:v>
                </c:pt>
                <c:pt idx="3">
                  <c:v>0.91</c:v>
                </c:pt>
                <c:pt idx="4">
                  <c:v>#N/A</c:v>
                </c:pt>
                <c:pt idx="5">
                  <c:v>0.61</c:v>
                </c:pt>
                <c:pt idx="6">
                  <c:v>#N/A</c:v>
                </c:pt>
                <c:pt idx="7">
                  <c:v>0.35</c:v>
                </c:pt>
                <c:pt idx="8">
                  <c:v>#N/A</c:v>
                </c:pt>
                <c:pt idx="9">
                  <c:v>0.43</c:v>
                </c:pt>
              </c:numCache>
            </c:numRef>
          </c:val>
          <c:extLst xmlns:c16r2="http://schemas.microsoft.com/office/drawing/2015/06/chart">
            <c:ext xmlns:c16="http://schemas.microsoft.com/office/drawing/2014/chart" uri="{C3380CC4-5D6E-409C-BE32-E72D297353CC}">
              <c16:uniqueId val="{00000005-DC94-4953-A501-784E88031BB4}"/>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1.1299999999999999</c:v>
                </c:pt>
                <c:pt idx="2">
                  <c:v>#N/A</c:v>
                </c:pt>
                <c:pt idx="3">
                  <c:v>0.87</c:v>
                </c:pt>
                <c:pt idx="4">
                  <c:v>#N/A</c:v>
                </c:pt>
                <c:pt idx="5">
                  <c:v>0.65</c:v>
                </c:pt>
                <c:pt idx="6">
                  <c:v>#N/A</c:v>
                </c:pt>
                <c:pt idx="7">
                  <c:v>0.69</c:v>
                </c:pt>
                <c:pt idx="8">
                  <c:v>#N/A</c:v>
                </c:pt>
                <c:pt idx="9">
                  <c:v>0.43</c:v>
                </c:pt>
              </c:numCache>
            </c:numRef>
          </c:val>
          <c:extLst xmlns:c16r2="http://schemas.microsoft.com/office/drawing/2015/06/chart">
            <c:ext xmlns:c16="http://schemas.microsoft.com/office/drawing/2014/chart" uri="{C3380CC4-5D6E-409C-BE32-E72D297353CC}">
              <c16:uniqueId val="{00000006-DC94-4953-A501-784E88031BB4}"/>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1.02</c:v>
                </c:pt>
                <c:pt idx="2">
                  <c:v>#N/A</c:v>
                </c:pt>
                <c:pt idx="3">
                  <c:v>0.92</c:v>
                </c:pt>
                <c:pt idx="4">
                  <c:v>#N/A</c:v>
                </c:pt>
                <c:pt idx="5">
                  <c:v>0.88</c:v>
                </c:pt>
                <c:pt idx="6">
                  <c:v>#N/A</c:v>
                </c:pt>
                <c:pt idx="7">
                  <c:v>4</c:v>
                </c:pt>
                <c:pt idx="8">
                  <c:v>#N/A</c:v>
                </c:pt>
                <c:pt idx="9">
                  <c:v>1.17</c:v>
                </c:pt>
              </c:numCache>
            </c:numRef>
          </c:val>
          <c:extLst xmlns:c16r2="http://schemas.microsoft.com/office/drawing/2015/06/chart">
            <c:ext xmlns:c16="http://schemas.microsoft.com/office/drawing/2014/chart" uri="{C3380CC4-5D6E-409C-BE32-E72D297353CC}">
              <c16:uniqueId val="{00000007-DC94-4953-A501-784E88031BB4}"/>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3.09</c:v>
                </c:pt>
                <c:pt idx="2">
                  <c:v>#N/A</c:v>
                </c:pt>
                <c:pt idx="3">
                  <c:v>2.84</c:v>
                </c:pt>
                <c:pt idx="4">
                  <c:v>#N/A</c:v>
                </c:pt>
                <c:pt idx="5">
                  <c:v>2.52</c:v>
                </c:pt>
                <c:pt idx="6">
                  <c:v>#N/A</c:v>
                </c:pt>
                <c:pt idx="7">
                  <c:v>2.2000000000000002</c:v>
                </c:pt>
                <c:pt idx="8">
                  <c:v>#N/A</c:v>
                </c:pt>
                <c:pt idx="9">
                  <c:v>1.83</c:v>
                </c:pt>
              </c:numCache>
            </c:numRef>
          </c:val>
          <c:extLst xmlns:c16r2="http://schemas.microsoft.com/office/drawing/2015/06/chart">
            <c:ext xmlns:c16="http://schemas.microsoft.com/office/drawing/2014/chart" uri="{C3380CC4-5D6E-409C-BE32-E72D297353CC}">
              <c16:uniqueId val="{00000008-DC94-4953-A501-784E88031BB4}"/>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24.47</c:v>
                </c:pt>
                <c:pt idx="2">
                  <c:v>#N/A</c:v>
                </c:pt>
                <c:pt idx="3">
                  <c:v>24.81</c:v>
                </c:pt>
                <c:pt idx="4">
                  <c:v>#N/A</c:v>
                </c:pt>
                <c:pt idx="5">
                  <c:v>23.67</c:v>
                </c:pt>
                <c:pt idx="6">
                  <c:v>#N/A</c:v>
                </c:pt>
                <c:pt idx="7">
                  <c:v>24.48</c:v>
                </c:pt>
                <c:pt idx="8">
                  <c:v>#N/A</c:v>
                </c:pt>
                <c:pt idx="9">
                  <c:v>24.91</c:v>
                </c:pt>
              </c:numCache>
            </c:numRef>
          </c:val>
          <c:extLst xmlns:c16r2="http://schemas.microsoft.com/office/drawing/2015/06/chart">
            <c:ext xmlns:c16="http://schemas.microsoft.com/office/drawing/2014/chart" uri="{C3380CC4-5D6E-409C-BE32-E72D297353CC}">
              <c16:uniqueId val="{00000009-DC94-4953-A501-784E88031BB4}"/>
            </c:ext>
          </c:extLst>
        </c:ser>
        <c:dLbls>
          <c:showLegendKey val="0"/>
          <c:showVal val="0"/>
          <c:showCatName val="0"/>
          <c:showSerName val="0"/>
          <c:showPercent val="0"/>
          <c:showBubbleSize val="0"/>
        </c:dLbls>
        <c:gapWidth val="150"/>
        <c:overlap val="100"/>
        <c:axId val="462439064"/>
        <c:axId val="462439456"/>
      </c:barChart>
      <c:catAx>
        <c:axId val="4624390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62439456"/>
        <c:crosses val="autoZero"/>
        <c:auto val="1"/>
        <c:lblAlgn val="ctr"/>
        <c:lblOffset val="100"/>
        <c:tickLblSkip val="1"/>
        <c:tickMarkSkip val="1"/>
        <c:noMultiLvlLbl val="0"/>
      </c:catAx>
      <c:valAx>
        <c:axId val="46243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243906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755</c:v>
                </c:pt>
                <c:pt idx="5">
                  <c:v>760</c:v>
                </c:pt>
                <c:pt idx="8">
                  <c:v>729</c:v>
                </c:pt>
                <c:pt idx="11">
                  <c:v>665</c:v>
                </c:pt>
                <c:pt idx="14">
                  <c:v>591</c:v>
                </c:pt>
              </c:numCache>
            </c:numRef>
          </c:val>
          <c:extLst xmlns:c16r2="http://schemas.microsoft.com/office/drawing/2015/06/chart">
            <c:ext xmlns:c16="http://schemas.microsoft.com/office/drawing/2014/chart" uri="{C3380CC4-5D6E-409C-BE32-E72D297353CC}">
              <c16:uniqueId val="{00000000-709E-4236-8A1B-B0BCB2F5B37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709E-4236-8A1B-B0BCB2F5B37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709E-4236-8A1B-B0BCB2F5B37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232</c:v>
                </c:pt>
                <c:pt idx="3">
                  <c:v>250</c:v>
                </c:pt>
                <c:pt idx="6">
                  <c:v>172</c:v>
                </c:pt>
                <c:pt idx="9">
                  <c:v>103</c:v>
                </c:pt>
                <c:pt idx="12">
                  <c:v>114</c:v>
                </c:pt>
              </c:numCache>
            </c:numRef>
          </c:val>
          <c:extLst xmlns:c16r2="http://schemas.microsoft.com/office/drawing/2015/06/chart">
            <c:ext xmlns:c16="http://schemas.microsoft.com/office/drawing/2014/chart" uri="{C3380CC4-5D6E-409C-BE32-E72D297353CC}">
              <c16:uniqueId val="{00000003-709E-4236-8A1B-B0BCB2F5B37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231</c:v>
                </c:pt>
                <c:pt idx="3">
                  <c:v>216</c:v>
                </c:pt>
                <c:pt idx="6">
                  <c:v>217</c:v>
                </c:pt>
                <c:pt idx="9">
                  <c:v>217</c:v>
                </c:pt>
                <c:pt idx="12">
                  <c:v>213</c:v>
                </c:pt>
              </c:numCache>
            </c:numRef>
          </c:val>
          <c:extLst xmlns:c16r2="http://schemas.microsoft.com/office/drawing/2015/06/chart">
            <c:ext xmlns:c16="http://schemas.microsoft.com/office/drawing/2014/chart" uri="{C3380CC4-5D6E-409C-BE32-E72D297353CC}">
              <c16:uniqueId val="{00000004-709E-4236-8A1B-B0BCB2F5B37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709E-4236-8A1B-B0BCB2F5B37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709E-4236-8A1B-B0BCB2F5B37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676</c:v>
                </c:pt>
                <c:pt idx="3">
                  <c:v>641</c:v>
                </c:pt>
                <c:pt idx="6">
                  <c:v>667</c:v>
                </c:pt>
                <c:pt idx="9">
                  <c:v>679</c:v>
                </c:pt>
                <c:pt idx="12">
                  <c:v>642</c:v>
                </c:pt>
              </c:numCache>
            </c:numRef>
          </c:val>
          <c:extLst xmlns:c16r2="http://schemas.microsoft.com/office/drawing/2015/06/chart">
            <c:ext xmlns:c16="http://schemas.microsoft.com/office/drawing/2014/chart" uri="{C3380CC4-5D6E-409C-BE32-E72D297353CC}">
              <c16:uniqueId val="{00000007-709E-4236-8A1B-B0BCB2F5B37E}"/>
            </c:ext>
          </c:extLst>
        </c:ser>
        <c:dLbls>
          <c:showLegendKey val="0"/>
          <c:showVal val="0"/>
          <c:showCatName val="0"/>
          <c:showSerName val="0"/>
          <c:showPercent val="0"/>
          <c:showBubbleSize val="0"/>
        </c:dLbls>
        <c:gapWidth val="100"/>
        <c:overlap val="100"/>
        <c:axId val="463770680"/>
        <c:axId val="46377107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384</c:v>
                </c:pt>
                <c:pt idx="2">
                  <c:v>#N/A</c:v>
                </c:pt>
                <c:pt idx="3">
                  <c:v>#N/A</c:v>
                </c:pt>
                <c:pt idx="4">
                  <c:v>347</c:v>
                </c:pt>
                <c:pt idx="5">
                  <c:v>#N/A</c:v>
                </c:pt>
                <c:pt idx="6">
                  <c:v>#N/A</c:v>
                </c:pt>
                <c:pt idx="7">
                  <c:v>327</c:v>
                </c:pt>
                <c:pt idx="8">
                  <c:v>#N/A</c:v>
                </c:pt>
                <c:pt idx="9">
                  <c:v>#N/A</c:v>
                </c:pt>
                <c:pt idx="10">
                  <c:v>334</c:v>
                </c:pt>
                <c:pt idx="11">
                  <c:v>#N/A</c:v>
                </c:pt>
                <c:pt idx="12">
                  <c:v>#N/A</c:v>
                </c:pt>
                <c:pt idx="13">
                  <c:v>378</c:v>
                </c:pt>
                <c:pt idx="14">
                  <c:v>#N/A</c:v>
                </c:pt>
              </c:numCache>
            </c:numRef>
          </c:val>
          <c:smooth val="0"/>
          <c:extLst xmlns:c16r2="http://schemas.microsoft.com/office/drawing/2015/06/chart">
            <c:ext xmlns:c16="http://schemas.microsoft.com/office/drawing/2014/chart" uri="{C3380CC4-5D6E-409C-BE32-E72D297353CC}">
              <c16:uniqueId val="{00000008-709E-4236-8A1B-B0BCB2F5B37E}"/>
            </c:ext>
          </c:extLst>
        </c:ser>
        <c:dLbls>
          <c:showLegendKey val="0"/>
          <c:showVal val="0"/>
          <c:showCatName val="0"/>
          <c:showSerName val="0"/>
          <c:showPercent val="0"/>
          <c:showBubbleSize val="0"/>
        </c:dLbls>
        <c:marker val="1"/>
        <c:smooth val="0"/>
        <c:axId val="463770680"/>
        <c:axId val="463771072"/>
      </c:lineChart>
      <c:catAx>
        <c:axId val="4637706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63771072"/>
        <c:crosses val="autoZero"/>
        <c:auto val="1"/>
        <c:lblAlgn val="ctr"/>
        <c:lblOffset val="100"/>
        <c:tickLblSkip val="1"/>
        <c:tickMarkSkip val="1"/>
        <c:noMultiLvlLbl val="0"/>
      </c:catAx>
      <c:valAx>
        <c:axId val="4637710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37706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8255</c:v>
                </c:pt>
                <c:pt idx="5">
                  <c:v>7950</c:v>
                </c:pt>
                <c:pt idx="8">
                  <c:v>7772</c:v>
                </c:pt>
                <c:pt idx="11">
                  <c:v>7904</c:v>
                </c:pt>
                <c:pt idx="14">
                  <c:v>7919</c:v>
                </c:pt>
              </c:numCache>
            </c:numRef>
          </c:val>
          <c:extLst xmlns:c16r2="http://schemas.microsoft.com/office/drawing/2015/06/chart">
            <c:ext xmlns:c16="http://schemas.microsoft.com/office/drawing/2014/chart" uri="{C3380CC4-5D6E-409C-BE32-E72D297353CC}">
              <c16:uniqueId val="{00000000-CAF5-4503-95F8-298751AA96C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1598</c:v>
                </c:pt>
                <c:pt idx="5">
                  <c:v>1102</c:v>
                </c:pt>
                <c:pt idx="8">
                  <c:v>1029</c:v>
                </c:pt>
                <c:pt idx="11">
                  <c:v>981</c:v>
                </c:pt>
                <c:pt idx="14">
                  <c:v>938</c:v>
                </c:pt>
              </c:numCache>
            </c:numRef>
          </c:val>
          <c:extLst xmlns:c16r2="http://schemas.microsoft.com/office/drawing/2015/06/chart">
            <c:ext xmlns:c16="http://schemas.microsoft.com/office/drawing/2014/chart" uri="{C3380CC4-5D6E-409C-BE32-E72D297353CC}">
              <c16:uniqueId val="{00000001-CAF5-4503-95F8-298751AA96C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3237</c:v>
                </c:pt>
                <c:pt idx="5">
                  <c:v>3366</c:v>
                </c:pt>
                <c:pt idx="8">
                  <c:v>3625</c:v>
                </c:pt>
                <c:pt idx="11">
                  <c:v>3767</c:v>
                </c:pt>
                <c:pt idx="14">
                  <c:v>3984</c:v>
                </c:pt>
              </c:numCache>
            </c:numRef>
          </c:val>
          <c:extLst xmlns:c16r2="http://schemas.microsoft.com/office/drawing/2015/06/chart">
            <c:ext xmlns:c16="http://schemas.microsoft.com/office/drawing/2014/chart" uri="{C3380CC4-5D6E-409C-BE32-E72D297353CC}">
              <c16:uniqueId val="{00000002-CAF5-4503-95F8-298751AA96C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AF5-4503-95F8-298751AA96C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AF5-4503-95F8-298751AA96C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35</c:v>
                </c:pt>
                <c:pt idx="3">
                  <c:v>23</c:v>
                </c:pt>
                <c:pt idx="6">
                  <c:v>20</c:v>
                </c:pt>
                <c:pt idx="9">
                  <c:v>17</c:v>
                </c:pt>
                <c:pt idx="12">
                  <c:v>14</c:v>
                </c:pt>
              </c:numCache>
            </c:numRef>
          </c:val>
          <c:extLst xmlns:c16r2="http://schemas.microsoft.com/office/drawing/2015/06/chart">
            <c:ext xmlns:c16="http://schemas.microsoft.com/office/drawing/2014/chart" uri="{C3380CC4-5D6E-409C-BE32-E72D297353CC}">
              <c16:uniqueId val="{00000005-CAF5-4503-95F8-298751AA96C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1305</c:v>
                </c:pt>
                <c:pt idx="3">
                  <c:v>1193</c:v>
                </c:pt>
                <c:pt idx="6">
                  <c:v>1618</c:v>
                </c:pt>
                <c:pt idx="9">
                  <c:v>1556</c:v>
                </c:pt>
                <c:pt idx="12">
                  <c:v>1765</c:v>
                </c:pt>
              </c:numCache>
            </c:numRef>
          </c:val>
          <c:extLst xmlns:c16r2="http://schemas.microsoft.com/office/drawing/2015/06/chart">
            <c:ext xmlns:c16="http://schemas.microsoft.com/office/drawing/2014/chart" uri="{C3380CC4-5D6E-409C-BE32-E72D297353CC}">
              <c16:uniqueId val="{00000006-CAF5-4503-95F8-298751AA96C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1895</c:v>
                </c:pt>
                <c:pt idx="3">
                  <c:v>1656</c:v>
                </c:pt>
                <c:pt idx="6">
                  <c:v>1527</c:v>
                </c:pt>
                <c:pt idx="9">
                  <c:v>1457</c:v>
                </c:pt>
                <c:pt idx="12">
                  <c:v>1399</c:v>
                </c:pt>
              </c:numCache>
            </c:numRef>
          </c:val>
          <c:extLst xmlns:c16r2="http://schemas.microsoft.com/office/drawing/2015/06/chart">
            <c:ext xmlns:c16="http://schemas.microsoft.com/office/drawing/2014/chart" uri="{C3380CC4-5D6E-409C-BE32-E72D297353CC}">
              <c16:uniqueId val="{00000007-CAF5-4503-95F8-298751AA96C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3855</c:v>
                </c:pt>
                <c:pt idx="3">
                  <c:v>3563</c:v>
                </c:pt>
                <c:pt idx="6">
                  <c:v>3411</c:v>
                </c:pt>
                <c:pt idx="9">
                  <c:v>3210</c:v>
                </c:pt>
                <c:pt idx="12">
                  <c:v>3057</c:v>
                </c:pt>
              </c:numCache>
            </c:numRef>
          </c:val>
          <c:extLst xmlns:c16r2="http://schemas.microsoft.com/office/drawing/2015/06/chart">
            <c:ext xmlns:c16="http://schemas.microsoft.com/office/drawing/2014/chart" uri="{C3380CC4-5D6E-409C-BE32-E72D297353CC}">
              <c16:uniqueId val="{00000008-CAF5-4503-95F8-298751AA96C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AF5-4503-95F8-298751AA96C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6295</c:v>
                </c:pt>
                <c:pt idx="3">
                  <c:v>6284</c:v>
                </c:pt>
                <c:pt idx="6">
                  <c:v>6131</c:v>
                </c:pt>
                <c:pt idx="9">
                  <c:v>6828</c:v>
                </c:pt>
                <c:pt idx="12">
                  <c:v>7213</c:v>
                </c:pt>
              </c:numCache>
            </c:numRef>
          </c:val>
          <c:extLst xmlns:c16r2="http://schemas.microsoft.com/office/drawing/2015/06/chart">
            <c:ext xmlns:c16="http://schemas.microsoft.com/office/drawing/2014/chart" uri="{C3380CC4-5D6E-409C-BE32-E72D297353CC}">
              <c16:uniqueId val="{0000000A-CAF5-4503-95F8-298751AA96C5}"/>
            </c:ext>
          </c:extLst>
        </c:ser>
        <c:dLbls>
          <c:showLegendKey val="0"/>
          <c:showVal val="0"/>
          <c:showCatName val="0"/>
          <c:showSerName val="0"/>
          <c:showPercent val="0"/>
          <c:showBubbleSize val="0"/>
        </c:dLbls>
        <c:gapWidth val="100"/>
        <c:overlap val="100"/>
        <c:axId val="463772248"/>
        <c:axId val="46377264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294</c:v>
                </c:pt>
                <c:pt idx="2">
                  <c:v>#N/A</c:v>
                </c:pt>
                <c:pt idx="3">
                  <c:v>#N/A</c:v>
                </c:pt>
                <c:pt idx="4">
                  <c:v>301</c:v>
                </c:pt>
                <c:pt idx="5">
                  <c:v>#N/A</c:v>
                </c:pt>
                <c:pt idx="6">
                  <c:v>#N/A</c:v>
                </c:pt>
                <c:pt idx="7">
                  <c:v>281</c:v>
                </c:pt>
                <c:pt idx="8">
                  <c:v>#N/A</c:v>
                </c:pt>
                <c:pt idx="9">
                  <c:v>#N/A</c:v>
                </c:pt>
                <c:pt idx="10">
                  <c:v>416</c:v>
                </c:pt>
                <c:pt idx="11">
                  <c:v>#N/A</c:v>
                </c:pt>
                <c:pt idx="12">
                  <c:v>#N/A</c:v>
                </c:pt>
                <c:pt idx="13">
                  <c:v>606</c:v>
                </c:pt>
                <c:pt idx="14">
                  <c:v>#N/A</c:v>
                </c:pt>
              </c:numCache>
            </c:numRef>
          </c:val>
          <c:smooth val="0"/>
          <c:extLst xmlns:c16r2="http://schemas.microsoft.com/office/drawing/2015/06/chart">
            <c:ext xmlns:c16="http://schemas.microsoft.com/office/drawing/2014/chart" uri="{C3380CC4-5D6E-409C-BE32-E72D297353CC}">
              <c16:uniqueId val="{0000000B-CAF5-4503-95F8-298751AA96C5}"/>
            </c:ext>
          </c:extLst>
        </c:ser>
        <c:dLbls>
          <c:showLegendKey val="0"/>
          <c:showVal val="0"/>
          <c:showCatName val="0"/>
          <c:showSerName val="0"/>
          <c:showPercent val="0"/>
          <c:showBubbleSize val="0"/>
        </c:dLbls>
        <c:marker val="1"/>
        <c:smooth val="0"/>
        <c:axId val="463772248"/>
        <c:axId val="463772640"/>
      </c:lineChart>
      <c:catAx>
        <c:axId val="4637722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63772640"/>
        <c:crosses val="autoZero"/>
        <c:auto val="1"/>
        <c:lblAlgn val="ctr"/>
        <c:lblOffset val="100"/>
        <c:tickLblSkip val="1"/>
        <c:tickMarkSkip val="1"/>
        <c:noMultiLvlLbl val="0"/>
      </c:catAx>
      <c:valAx>
        <c:axId val="4637726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37722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1459</c:v>
                </c:pt>
                <c:pt idx="1">
                  <c:v>1502</c:v>
                </c:pt>
                <c:pt idx="2">
                  <c:v>1702</c:v>
                </c:pt>
              </c:numCache>
            </c:numRef>
          </c:val>
          <c:extLst xmlns:c16r2="http://schemas.microsoft.com/office/drawing/2015/06/chart">
            <c:ext xmlns:c16="http://schemas.microsoft.com/office/drawing/2014/chart" uri="{C3380CC4-5D6E-409C-BE32-E72D297353CC}">
              <c16:uniqueId val="{00000000-56C6-4532-A649-762B14C7D67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658</c:v>
                </c:pt>
                <c:pt idx="1">
                  <c:v>810</c:v>
                </c:pt>
                <c:pt idx="2">
                  <c:v>971</c:v>
                </c:pt>
              </c:numCache>
            </c:numRef>
          </c:val>
          <c:extLst xmlns:c16r2="http://schemas.microsoft.com/office/drawing/2015/06/chart">
            <c:ext xmlns:c16="http://schemas.microsoft.com/office/drawing/2014/chart" uri="{C3380CC4-5D6E-409C-BE32-E72D297353CC}">
              <c16:uniqueId val="{00000001-56C6-4532-A649-762B14C7D67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1267</c:v>
                </c:pt>
                <c:pt idx="1">
                  <c:v>1216</c:v>
                </c:pt>
                <c:pt idx="2">
                  <c:v>1071</c:v>
                </c:pt>
              </c:numCache>
            </c:numRef>
          </c:val>
          <c:extLst xmlns:c16r2="http://schemas.microsoft.com/office/drawing/2015/06/chart">
            <c:ext xmlns:c16="http://schemas.microsoft.com/office/drawing/2014/chart" uri="{C3380CC4-5D6E-409C-BE32-E72D297353CC}">
              <c16:uniqueId val="{00000002-56C6-4532-A649-762B14C7D67F}"/>
            </c:ext>
          </c:extLst>
        </c:ser>
        <c:dLbls>
          <c:showLegendKey val="0"/>
          <c:showVal val="0"/>
          <c:showCatName val="0"/>
          <c:showSerName val="0"/>
          <c:showPercent val="0"/>
          <c:showBubbleSize val="0"/>
        </c:dLbls>
        <c:gapWidth val="120"/>
        <c:overlap val="100"/>
        <c:axId val="455094608"/>
        <c:axId val="455095000"/>
      </c:barChart>
      <c:catAx>
        <c:axId val="4550946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55095000"/>
        <c:crosses val="autoZero"/>
        <c:auto val="1"/>
        <c:lblAlgn val="ctr"/>
        <c:lblOffset val="100"/>
        <c:tickLblSkip val="1"/>
        <c:tickMarkSkip val="1"/>
        <c:noMultiLvlLbl val="0"/>
      </c:catAx>
      <c:valAx>
        <c:axId val="45509500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550946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[1]公会計指標分析・財政指標組合せ分析表!$AN$51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[1]公会計指標分析・財政指標組合せ分析表!$BP$50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701D-4BCE-A917-87E4AD39282E}"/>
                </c:ext>
                <c:ext xmlns:c15="http://schemas.microsoft.com/office/drawing/2012/chart" uri="{CE6537A1-D6FC-4f65-9D91-7224C49458BB}">
                  <c15:layout/>
                  <c15:dlblFieldTable>
                    <c15:dlblFTEntry>
                      <c15:txfldGUID>{2CDF1DF9-F489-4972-9133-9979D143194E}</c15:txfldGUID>
                      <c15:f>[1]公会計指標分析・財政指標組合せ分析表!$BP$50</c15:f>
                      <c15:dlblFieldTableCache>
                        <c:ptCount val="1"/>
                        <c:pt idx="0">
                          <c:v>R01</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701D-4BCE-A917-87E4AD39282E}"/>
                </c:ext>
                <c:ext xmlns:c15="http://schemas.microsoft.com/office/drawing/2012/chart" uri="{CE6537A1-D6FC-4f65-9D91-7224C49458BB}">
                  <c15:dlblFieldTable>
                    <c15:dlblFTEntry>
                      <c15:txfldGUID>{613E3B57-5520-4154-9594-727118F61519}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701D-4BCE-A917-87E4AD39282E}"/>
                </c:ext>
                <c:ext xmlns:c15="http://schemas.microsoft.com/office/drawing/2012/chart" uri="{CE6537A1-D6FC-4f65-9D91-7224C49458BB}">
                  <c15:dlblFieldTable>
                    <c15:dlblFTEntry>
                      <c15:txfldGUID>{F599DB3D-E011-4D8E-A582-E44D51F1F597}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701D-4BCE-A917-87E4AD39282E}"/>
                </c:ext>
                <c:ext xmlns:c15="http://schemas.microsoft.com/office/drawing/2012/chart" uri="{CE6537A1-D6FC-4f65-9D91-7224C49458BB}">
                  <c15:dlblFieldTable>
                    <c15:dlblFTEntry>
                      <c15:txfldGUID>{837913AB-5484-40C5-8F73-47B37ABCA205}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701D-4BCE-A917-87E4AD39282E}"/>
                </c:ext>
                <c:ext xmlns:c15="http://schemas.microsoft.com/office/drawing/2012/chart" uri="{CE6537A1-D6FC-4f65-9D91-7224C49458BB}">
                  <c15:dlblFieldTable>
                    <c15:dlblFTEntry>
                      <c15:txfldGUID>{5C2A5D10-605D-4D27-B6BB-7E59B8E717AA}</c15:txfldGUID>
                      <c15:f>#REF!</c15:f>
                      <c15:dlblFieldTableCache>
                        <c:ptCount val="1"/>
                        <c:pt idx="0">
                          <c:v>#REF!</c:v>
                        </c:pt>
                      </c15:dlblFieldTableCache>
                    </c15:dlblFTEntry>
                  </c15:dlblFieldTable>
                  <c15:showDataLabelsRange val="0"/>
                </c:ext>
              </c:extLst>
            </c:dLbl>
            <c:dLbl>
              <c:idx val="8"/>
              <c:layout/>
              <c:tx>
                <c:strRef>
                  <c:f>[1]公会計指標分析・財政指標組合せ分析表!$BX$50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701D-4BCE-A917-87E4AD39282E}"/>
                </c:ext>
                <c:ext xmlns:c15="http://schemas.microsoft.com/office/drawing/2012/chart" uri="{CE6537A1-D6FC-4f65-9D91-7224C49458BB}">
                  <c15:layout/>
                  <c15:dlblFieldTable>
                    <c15:dlblFTEntry>
                      <c15:txfldGUID>{9A71C434-6A44-4DC0-A6BB-D430EA19428F}</c15:txfldGUID>
                      <c15:f>[1]公会計指標分析・財政指標組合せ分析表!$BX$50</c15:f>
                      <c15:dlblFieldTableCache>
                        <c:ptCount val="1"/>
                        <c:pt idx="0">
                          <c:v>R02</c:v>
                        </c:pt>
                      </c15:dlblFieldTableCache>
                    </c15:dlblFTEntry>
                  </c15:dlblFieldTable>
                  <c15:showDataLabelsRange val="0"/>
                </c:ext>
              </c:extLst>
            </c:dLbl>
            <c:dLbl>
              <c:idx val="16"/>
              <c:layout/>
              <c:tx>
                <c:strRef>
                  <c:f>[1]公会計指標分析・財政指標組合せ分析表!$CF$50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701D-4BCE-A917-87E4AD39282E}"/>
                </c:ext>
                <c:ext xmlns:c15="http://schemas.microsoft.com/office/drawing/2012/chart" uri="{CE6537A1-D6FC-4f65-9D91-7224C49458BB}">
                  <c15:layout/>
                  <c15:dlblFieldTable>
                    <c15:dlblFTEntry>
                      <c15:txfldGUID>{B9DEC2B9-755C-4E52-BA84-067AF4070E82}</c15:txfldGUID>
                      <c15:f>[1]公会計指標分析・財政指標組合せ分析表!$CF$50</c15:f>
                      <c15:dlblFieldTableCache>
                        <c:ptCount val="1"/>
                        <c:pt idx="0">
                          <c:v>R03</c:v>
                        </c:pt>
                      </c15:dlblFieldTableCache>
                    </c15:dlblFTEntry>
                  </c15:dlblFieldTable>
                  <c15:showDataLabelsRange val="0"/>
                </c:ext>
              </c:extLst>
            </c:dLbl>
            <c:dLbl>
              <c:idx val="24"/>
              <c:layout/>
              <c:tx>
                <c:strRef>
                  <c:f>[1]公会計指標分析・財政指標組合せ分析表!$CN$50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701D-4BCE-A917-87E4AD39282E}"/>
                </c:ext>
                <c:ext xmlns:c15="http://schemas.microsoft.com/office/drawing/2012/chart" uri="{CE6537A1-D6FC-4f65-9D91-7224C49458BB}">
                  <c15:layout/>
                  <c15:dlblFieldTable>
                    <c15:dlblFTEntry>
                      <c15:txfldGUID>{CA387F07-D348-4070-A8C6-AD4B3306C8D0}</c15:txfldGUID>
                      <c15:f>[1]公会計指標分析・財政指標組合せ分析表!$CN$50</c15:f>
                      <c15:dlblFieldTableCache>
                        <c:ptCount val="1"/>
                        <c:pt idx="0">
                          <c:v>R04</c:v>
                        </c:pt>
                      </c15:dlblFieldTableCache>
                    </c15:dlblFTEntry>
                  </c15:dlblFieldTable>
                  <c15:showDataLabelsRange val="0"/>
                </c:ext>
              </c:extLst>
            </c:dLbl>
            <c:dLbl>
              <c:idx val="32"/>
              <c:layout/>
              <c:tx>
                <c:strRef>
                  <c:f>[1]公会計指標分析・財政指標組合せ分析表!$CV$50</c:f>
                  <c:strCache>
                    <c:ptCount val="1"/>
                    <c:pt idx="0">
                      <c:v>R05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701D-4BCE-A917-87E4AD39282E}"/>
                </c:ext>
                <c:ext xmlns:c15="http://schemas.microsoft.com/office/drawing/2012/chart" uri="{CE6537A1-D6FC-4f65-9D91-7224C49458BB}">
                  <c15:layout/>
                  <c15:dlblFieldTable>
                    <c15:dlblFTEntry>
                      <c15:txfldGUID>{059166F8-9ECE-4B53-827A-F1C60B72C681}</c15:txfldGUID>
                      <c15:f>[1]公会計指標分析・財政指標組合せ分析表!$CV$50</c15:f>
                      <c15:dlblFieldTableCache>
                        <c:ptCount val="1"/>
                        <c:pt idx="0">
                          <c:v>R05</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[1]公会計指標分析・財政指標組合せ分析表!$BP$53:$DC$53</c:f>
              <c:numCache>
                <c:formatCode>General</c:formatCode>
                <c:ptCount val="40"/>
                <c:pt idx="0">
                  <c:v>62.1</c:v>
                </c:pt>
                <c:pt idx="8">
                  <c:v>63.8</c:v>
                </c:pt>
                <c:pt idx="16">
                  <c:v>65.5</c:v>
                </c:pt>
                <c:pt idx="24">
                  <c:v>67.5</c:v>
                </c:pt>
                <c:pt idx="32">
                  <c:v>69.099999999999994</c:v>
                </c:pt>
              </c:numCache>
            </c:numRef>
          </c:xVal>
          <c:yVal>
            <c:numRef>
              <c:f>[1]公会計指標分析・財政指標組合せ分析表!$BP$51:$DC$51</c:f>
              <c:numCache>
                <c:formatCode>General</c:formatCode>
                <c:ptCount val="40"/>
                <c:pt idx="0">
                  <c:v>7.1</c:v>
                </c:pt>
                <c:pt idx="8">
                  <c:v>7</c:v>
                </c:pt>
                <c:pt idx="16">
                  <c:v>6.1</c:v>
                </c:pt>
                <c:pt idx="24">
                  <c:v>9.4</c:v>
                </c:pt>
                <c:pt idx="32">
                  <c:v>13.6</c:v>
                </c:pt>
              </c:numCache>
            </c:numRef>
          </c:yVal>
          <c:smooth val="0"/>
          <c:extLst xmlns:c16r2="http://schemas.microsoft.com/office/drawing/2015/06/chart">
            <c:ext xmlns:c16="http://schemas.microsoft.com/office/drawing/2014/chart" uri="{C3380CC4-5D6E-409C-BE32-E72D297353CC}">
              <c16:uniqueId val="{00000009-701D-4BCE-A917-87E4AD39282E}"/>
            </c:ext>
          </c:extLst>
        </c:ser>
        <c:ser>
          <c:idx val="1"/>
          <c:order val="1"/>
          <c:tx>
            <c:strRef>
              <c:f>[1]公会計指標分析・財政指標組合せ分析表!$AN$55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[1]公会計指標分析・財政指標組合せ分析表!$BP$50</c:f>
                  <c:strCache>
                    <c:ptCount val="1"/>
                    <c:pt idx="0">
                      <c:v>R01</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01D-4BCE-A917-87E4AD39282E}"/>
                </c:ext>
                <c:ext xmlns:c15="http://schemas.microsoft.com/office/drawing/2012/chart" uri="{CE6537A1-D6FC-4f65-9D91-7224C49458BB}">
                  <c15:layout/>
                  <c15:dlblFieldTable>
                    <c15:dlblFTEntry>
                      <c15:txfldGUID>{65BBE911-AA19-41CC-B396-480C73B072A7}</c15:txfldGUID>
                      <c15:f>[1]公会計指標分析・財政指標組合せ分析表!$BP$50</c15:f>
                      <c15:dlblFieldTableCache>
                        <c:ptCount val="1"/>
                        <c:pt idx="0">
                          <c:v>R01</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701D-4BCE-A917-87E4AD39282E}"/>
                </c:ext>
                <c:ext xmlns:c15="http://schemas.microsoft.com/office/drawing/2012/chart" uri="{CE6537A1-D6FC-4f65-9D91-7224C49458BB}">
                  <c15:dlblFieldTable>
                    <c15:dlblFTEntry>
                      <c15:txfldGUID>{F867ECA4-7D1D-4AF7-A070-7E75C6CF241D}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701D-4BCE-A917-87E4AD39282E}"/>
                </c:ext>
                <c:ext xmlns:c15="http://schemas.microsoft.com/office/drawing/2012/chart" uri="{CE6537A1-D6FC-4f65-9D91-7224C49458BB}">
                  <c15:dlblFieldTable>
                    <c15:dlblFTEntry>
                      <c15:txfldGUID>{0960D2B7-73BB-45C1-B108-1C42DCA29A05}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701D-4BCE-A917-87E4AD39282E}"/>
                </c:ext>
                <c:ext xmlns:c15="http://schemas.microsoft.com/office/drawing/2012/chart" uri="{CE6537A1-D6FC-4f65-9D91-7224C49458BB}">
                  <c15:dlblFieldTable>
                    <c15:dlblFTEntry>
                      <c15:txfldGUID>{7F1A465F-7247-4786-8868-2095A642E2D5}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701D-4BCE-A917-87E4AD39282E}"/>
                </c:ext>
                <c:ext xmlns:c15="http://schemas.microsoft.com/office/drawing/2012/chart" uri="{CE6537A1-D6FC-4f65-9D91-7224C49458BB}">
                  <c15:dlblFieldTable>
                    <c15:dlblFTEntry>
                      <c15:txfldGUID>{BABB1FD3-FCD9-4D74-9D99-CD183F807702}</c15:txfldGUID>
                      <c15:f>#REF!</c15:f>
                      <c15:dlblFieldTableCache>
                        <c:ptCount val="1"/>
                        <c:pt idx="0">
                          <c:v>#REF!</c:v>
                        </c:pt>
                      </c15:dlblFieldTableCache>
                    </c15:dlblFTEntry>
                  </c15:dlblFieldTable>
                  <c15:showDataLabelsRange val="0"/>
                </c:ext>
              </c:extLst>
            </c:dLbl>
            <c:dLbl>
              <c:idx val="8"/>
              <c:layout/>
              <c:tx>
                <c:strRef>
                  <c:f>[1]公会計指標分析・財政指標組合せ分析表!$BX$50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701D-4BCE-A917-87E4AD39282E}"/>
                </c:ext>
                <c:ext xmlns:c15="http://schemas.microsoft.com/office/drawing/2012/chart" uri="{CE6537A1-D6FC-4f65-9D91-7224C49458BB}">
                  <c15:layout/>
                  <c15:dlblFieldTable>
                    <c15:dlblFTEntry>
                      <c15:txfldGUID>{E61D7B20-0DDC-4355-AE1E-3B6E3279AD61}</c15:txfldGUID>
                      <c15:f>[1]公会計指標分析・財政指標組合せ分析表!$BX$50</c15:f>
                      <c15:dlblFieldTableCache>
                        <c:ptCount val="1"/>
                        <c:pt idx="0">
                          <c:v>R02</c:v>
                        </c:pt>
                      </c15:dlblFieldTableCache>
                    </c15:dlblFTEntry>
                  </c15:dlblFieldTable>
                  <c15:showDataLabelsRange val="0"/>
                </c:ext>
              </c:extLst>
            </c:dLbl>
            <c:dLbl>
              <c:idx val="16"/>
              <c:layout/>
              <c:tx>
                <c:strRef>
                  <c:f>[1]公会計指標分析・財政指標組合せ分析表!$CF$50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701D-4BCE-A917-87E4AD39282E}"/>
                </c:ext>
                <c:ext xmlns:c15="http://schemas.microsoft.com/office/drawing/2012/chart" uri="{CE6537A1-D6FC-4f65-9D91-7224C49458BB}">
                  <c15:layout/>
                  <c15:dlblFieldTable>
                    <c15:dlblFTEntry>
                      <c15:txfldGUID>{F631FEF1-F0F6-42E7-A038-4F30D6BF63D5}</c15:txfldGUID>
                      <c15:f>[1]公会計指標分析・財政指標組合せ分析表!$CF$50</c15:f>
                      <c15:dlblFieldTableCache>
                        <c:ptCount val="1"/>
                        <c:pt idx="0">
                          <c:v>R03</c:v>
                        </c:pt>
                      </c15:dlblFieldTableCache>
                    </c15:dlblFTEntry>
                  </c15:dlblFieldTable>
                  <c15:showDataLabelsRange val="0"/>
                </c:ext>
              </c:extLst>
            </c:dLbl>
            <c:dLbl>
              <c:idx val="24"/>
              <c:layout>
                <c:manualLayout>
                  <c:x val="-2.6290617611058258E-2"/>
                  <c:y val="-4.5114315056352064E-2"/>
                </c:manualLayout>
              </c:layout>
              <c:tx>
                <c:strRef>
                  <c:f>[1]公会計指標分析・財政指標組合せ分析表!$CN$50</c:f>
                  <c:strCache>
                    <c:ptCount val="1"/>
                    <c:pt idx="0">
                      <c:v>R04</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701D-4BCE-A917-87E4AD39282E}"/>
                </c:ext>
                <c:ext xmlns:c15="http://schemas.microsoft.com/office/drawing/2012/chart" uri="{CE6537A1-D6FC-4f65-9D91-7224C49458BB}">
                  <c15:layout/>
                  <c15:dlblFieldTable>
                    <c15:dlblFTEntry>
                      <c15:txfldGUID>{0A7D1664-AAE2-445B-95BB-E8361760B2D5}</c15:txfldGUID>
                      <c15:f>[1]公会計指標分析・財政指標組合せ分析表!$CN$50</c15:f>
                      <c15:dlblFieldTableCache>
                        <c:ptCount val="1"/>
                        <c:pt idx="0">
                          <c:v>R04</c:v>
                        </c:pt>
                      </c15:dlblFieldTableCache>
                    </c15:dlblFTEntry>
                  </c15:dlblFieldTable>
                  <c15:showDataLabelsRange val="0"/>
                </c:ext>
              </c:extLst>
            </c:dLbl>
            <c:dLbl>
              <c:idx val="32"/>
              <c:layout>
                <c:manualLayout>
                  <c:x val="-3.7740883689410129E-2"/>
                  <c:y val="-8.436376915537834E-2"/>
                </c:manualLayout>
              </c:layout>
              <c:tx>
                <c:strRef>
                  <c:f>[1]公会計指標分析・財政指標組合せ分析表!$CV$50</c:f>
                  <c:strCache>
                    <c:ptCount val="1"/>
                    <c:pt idx="0">
                      <c:v>R05</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701D-4BCE-A917-87E4AD39282E}"/>
                </c:ext>
                <c:ext xmlns:c15="http://schemas.microsoft.com/office/drawing/2012/chart" uri="{CE6537A1-D6FC-4f65-9D91-7224C49458BB}">
                  <c15:layout/>
                  <c15:dlblFieldTable>
                    <c15:dlblFTEntry>
                      <c15:txfldGUID>{3BE15168-CED8-4686-B355-CFEC27139A86}</c15:txfldGUID>
                      <c15:f>[1]公会計指標分析・財政指標組合せ分析表!$CV$50</c15:f>
                      <c15:dlblFieldTableCache>
                        <c:ptCount val="1"/>
                        <c:pt idx="0">
                          <c:v>R05</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[1]公会計指標分析・財政指標組合せ分析表!$BP$57:$DC$57</c:f>
              <c:numCache>
                <c:formatCode>General</c:formatCode>
                <c:ptCount val="40"/>
                <c:pt idx="0">
                  <c:v>60.8</c:v>
                </c:pt>
                <c:pt idx="8">
                  <c:v>61.2</c:v>
                </c:pt>
                <c:pt idx="16">
                  <c:v>63.1</c:v>
                </c:pt>
                <c:pt idx="24">
                  <c:v>64.2</c:v>
                </c:pt>
                <c:pt idx="32">
                  <c:v>64.400000000000006</c:v>
                </c:pt>
              </c:numCache>
            </c:numRef>
          </c:xVal>
          <c:yVal>
            <c:numRef>
              <c:f>[1]公会計指標分析・財政指標組合せ分析表!$BP$55:$DC$55</c:f>
              <c:numCache>
                <c:formatCode>General</c:formatCode>
                <c:ptCount val="40"/>
                <c:pt idx="0">
                  <c:v>21.4</c:v>
                </c:pt>
                <c:pt idx="8">
                  <c:v>12.8</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701D-4BCE-A917-87E4AD39282E}"/>
            </c:ext>
          </c:extLst>
        </c:ser>
        <c:dLbls>
          <c:showLegendKey val="0"/>
          <c:showVal val="1"/>
          <c:showCatName val="0"/>
          <c:showSerName val="0"/>
          <c:showPercent val="0"/>
          <c:showBubbleSize val="0"/>
        </c:dLbls>
        <c:axId val="463770288"/>
        <c:axId val="463769896"/>
      </c:scatterChart>
      <c:valAx>
        <c:axId val="463770288"/>
        <c:scaling>
          <c:orientation val="maxMin"/>
          <c:max val="70"/>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3769896"/>
        <c:crosses val="autoZero"/>
        <c:crossBetween val="midCat"/>
      </c:valAx>
      <c:valAx>
        <c:axId val="463769896"/>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3770288"/>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[1]公会計指標分析・財政指標組合せ分析表!$AN$73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[1]公会計指標分析・財政指標組合せ分析表!$BP$72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5058-43F7-880A-3CE7B26E8429}"/>
                </c:ext>
                <c:ext xmlns:c15="http://schemas.microsoft.com/office/drawing/2012/chart" uri="{CE6537A1-D6FC-4f65-9D91-7224C49458BB}">
                  <c15:layout/>
                  <c15:dlblFieldTable>
                    <c15:dlblFTEntry>
                      <c15:txfldGUID>{BC181AAB-C837-42DF-A119-71BBF735D1B9}</c15:txfldGUID>
                      <c15:f>[1]公会計指標分析・財政指標組合せ分析表!$BP$72</c15:f>
                      <c15:dlblFieldTableCache>
                        <c:ptCount val="1"/>
                        <c:pt idx="0">
                          <c:v>R01</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5058-43F7-880A-3CE7B26E8429}"/>
                </c:ext>
                <c:ext xmlns:c15="http://schemas.microsoft.com/office/drawing/2012/chart" uri="{CE6537A1-D6FC-4f65-9D91-7224C49458BB}">
                  <c15:dlblFieldTable>
                    <c15:dlblFTEntry>
                      <c15:txfldGUID>{3C39F89D-9268-46BB-A30C-DDFBC4CC0BD9}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5058-43F7-880A-3CE7B26E8429}"/>
                </c:ext>
                <c:ext xmlns:c15="http://schemas.microsoft.com/office/drawing/2012/chart" uri="{CE6537A1-D6FC-4f65-9D91-7224C49458BB}">
                  <c15:dlblFieldTable>
                    <c15:dlblFTEntry>
                      <c15:txfldGUID>{B11EAE19-8409-46CF-8CF7-862D15C20509}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5058-43F7-880A-3CE7B26E8429}"/>
                </c:ext>
                <c:ext xmlns:c15="http://schemas.microsoft.com/office/drawing/2012/chart" uri="{CE6537A1-D6FC-4f65-9D91-7224C49458BB}">
                  <c15:dlblFieldTable>
                    <c15:dlblFTEntry>
                      <c15:txfldGUID>{8D7B4AD8-0E0D-4F7B-8F60-32424577B3CD}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5058-43F7-880A-3CE7B26E8429}"/>
                </c:ext>
                <c:ext xmlns:c15="http://schemas.microsoft.com/office/drawing/2012/chart" uri="{CE6537A1-D6FC-4f65-9D91-7224C49458BB}">
                  <c15:dlblFieldTable>
                    <c15:dlblFTEntry>
                      <c15:txfldGUID>{1989F038-DA37-4F54-8D7B-A91EA9A11F53}</c15:txfldGUID>
                      <c15:f>#REF!</c15:f>
                      <c15:dlblFieldTableCache>
                        <c:ptCount val="1"/>
                        <c:pt idx="0">
                          <c:v>#REF!</c:v>
                        </c:pt>
                      </c15:dlblFieldTableCache>
                    </c15:dlblFTEntry>
                  </c15:dlblFieldTable>
                  <c15:showDataLabelsRange val="0"/>
                </c:ext>
              </c:extLst>
            </c:dLbl>
            <c:dLbl>
              <c:idx val="8"/>
              <c:layout/>
              <c:tx>
                <c:strRef>
                  <c:f>[1]公会計指標分析・財政指標組合せ分析表!$BX$72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5058-43F7-880A-3CE7B26E8429}"/>
                </c:ext>
                <c:ext xmlns:c15="http://schemas.microsoft.com/office/drawing/2012/chart" uri="{CE6537A1-D6FC-4f65-9D91-7224C49458BB}">
                  <c15:layout/>
                  <c15:dlblFieldTable>
                    <c15:dlblFTEntry>
                      <c15:txfldGUID>{2E00C0AC-1825-49B1-A3A5-5767AE801616}</c15:txfldGUID>
                      <c15:f>[1]公会計指標分析・財政指標組合せ分析表!$BX$72</c15:f>
                      <c15:dlblFieldTableCache>
                        <c:ptCount val="1"/>
                        <c:pt idx="0">
                          <c:v>R02</c:v>
                        </c:pt>
                      </c15:dlblFieldTableCache>
                    </c15:dlblFTEntry>
                  </c15:dlblFieldTable>
                  <c15:showDataLabelsRange val="0"/>
                </c:ext>
              </c:extLst>
            </c:dLbl>
            <c:dLbl>
              <c:idx val="16"/>
              <c:layout/>
              <c:tx>
                <c:strRef>
                  <c:f>[1]公会計指標分析・財政指標組合せ分析表!$CF$72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5058-43F7-880A-3CE7B26E8429}"/>
                </c:ext>
                <c:ext xmlns:c15="http://schemas.microsoft.com/office/drawing/2012/chart" uri="{CE6537A1-D6FC-4f65-9D91-7224C49458BB}">
                  <c15:layout/>
                  <c15:dlblFieldTable>
                    <c15:dlblFTEntry>
                      <c15:txfldGUID>{6A770E9C-CA3F-423C-8D30-066FFB40BCC8}</c15:txfldGUID>
                      <c15:f>[1]公会計指標分析・財政指標組合せ分析表!$CF$72</c15:f>
                      <c15:dlblFieldTableCache>
                        <c:ptCount val="1"/>
                        <c:pt idx="0">
                          <c:v>R03</c:v>
                        </c:pt>
                      </c15:dlblFieldTableCache>
                    </c15:dlblFTEntry>
                  </c15:dlblFieldTable>
                  <c15:showDataLabelsRange val="0"/>
                </c:ext>
              </c:extLst>
            </c:dLbl>
            <c:dLbl>
              <c:idx val="24"/>
              <c:layout/>
              <c:tx>
                <c:strRef>
                  <c:f>[1]公会計指標分析・財政指標組合せ分析表!$CN$72</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5058-43F7-880A-3CE7B26E8429}"/>
                </c:ext>
                <c:ext xmlns:c15="http://schemas.microsoft.com/office/drawing/2012/chart" uri="{CE6537A1-D6FC-4f65-9D91-7224C49458BB}">
                  <c15:layout/>
                  <c15:dlblFieldTable>
                    <c15:dlblFTEntry>
                      <c15:txfldGUID>{A64474F1-10F1-4639-ABAF-832ABC2AADBD}</c15:txfldGUID>
                      <c15:f>[1]公会計指標分析・財政指標組合せ分析表!$CN$72</c15:f>
                      <c15:dlblFieldTableCache>
                        <c:ptCount val="1"/>
                        <c:pt idx="0">
                          <c:v>R04</c:v>
                        </c:pt>
                      </c15:dlblFieldTableCache>
                    </c15:dlblFTEntry>
                  </c15:dlblFieldTable>
                  <c15:showDataLabelsRange val="0"/>
                </c:ext>
              </c:extLst>
            </c:dLbl>
            <c:dLbl>
              <c:idx val="32"/>
              <c:layout/>
              <c:tx>
                <c:strRef>
                  <c:f>[1]公会計指標分析・財政指標組合せ分析表!$CV$72</c:f>
                  <c:strCache>
                    <c:ptCount val="1"/>
                    <c:pt idx="0">
                      <c:v>R05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5058-43F7-880A-3CE7B26E8429}"/>
                </c:ext>
                <c:ext xmlns:c15="http://schemas.microsoft.com/office/drawing/2012/chart" uri="{CE6537A1-D6FC-4f65-9D91-7224C49458BB}">
                  <c15:layout/>
                  <c15:dlblFieldTable>
                    <c15:dlblFTEntry>
                      <c15:txfldGUID>{D76C3F57-1CC0-4839-A4B8-6776D719632E}</c15:txfldGUID>
                      <c15:f>[1]公会計指標分析・財政指標組合せ分析表!$CV$72</c15:f>
                      <c15:dlblFieldTableCache>
                        <c:ptCount val="1"/>
                        <c:pt idx="0">
                          <c:v>R05</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[1]公会計指標分析・財政指標組合せ分析表!$BP$75:$DC$75</c:f>
              <c:numCache>
                <c:formatCode>General</c:formatCode>
                <c:ptCount val="40"/>
                <c:pt idx="0">
                  <c:v>9.4</c:v>
                </c:pt>
                <c:pt idx="8">
                  <c:v>9.1999999999999993</c:v>
                </c:pt>
                <c:pt idx="16">
                  <c:v>8.1999999999999993</c:v>
                </c:pt>
                <c:pt idx="24">
                  <c:v>7.6</c:v>
                </c:pt>
                <c:pt idx="32">
                  <c:v>7.7</c:v>
                </c:pt>
              </c:numCache>
            </c:numRef>
          </c:xVal>
          <c:yVal>
            <c:numRef>
              <c:f>[1]公会計指標分析・財政指標組合せ分析表!$BP$73:$DC$73</c:f>
              <c:numCache>
                <c:formatCode>General</c:formatCode>
                <c:ptCount val="40"/>
                <c:pt idx="0">
                  <c:v>7.1</c:v>
                </c:pt>
                <c:pt idx="8">
                  <c:v>7</c:v>
                </c:pt>
                <c:pt idx="16">
                  <c:v>6.1</c:v>
                </c:pt>
                <c:pt idx="24">
                  <c:v>9.4</c:v>
                </c:pt>
                <c:pt idx="32">
                  <c:v>13.6</c:v>
                </c:pt>
              </c:numCache>
            </c:numRef>
          </c:yVal>
          <c:smooth val="0"/>
          <c:extLst xmlns:c16r2="http://schemas.microsoft.com/office/drawing/2015/06/chart">
            <c:ext xmlns:c16="http://schemas.microsoft.com/office/drawing/2014/chart" uri="{C3380CC4-5D6E-409C-BE32-E72D297353CC}">
              <c16:uniqueId val="{00000009-5058-43F7-880A-3CE7B26E8429}"/>
            </c:ext>
          </c:extLst>
        </c:ser>
        <c:ser>
          <c:idx val="1"/>
          <c:order val="1"/>
          <c:tx>
            <c:strRef>
              <c:f>[1]公会計指標分析・財政指標組合せ分析表!$AN$77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[1]公会計指標分析・財政指標組合せ分析表!$BP$72</c:f>
                  <c:strCache>
                    <c:ptCount val="1"/>
                    <c:pt idx="0">
                      <c:v>R01</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5058-43F7-880A-3CE7B26E8429}"/>
                </c:ext>
                <c:ext xmlns:c15="http://schemas.microsoft.com/office/drawing/2012/chart" uri="{CE6537A1-D6FC-4f65-9D91-7224C49458BB}">
                  <c15:layout/>
                  <c15:dlblFieldTable>
                    <c15:dlblFTEntry>
                      <c15:txfldGUID>{59F36436-AAA6-49B5-8012-2A2337186403}</c15:txfldGUID>
                      <c15:f>[1]公会計指標分析・財政指標組合せ分析表!$BP$72</c15:f>
                      <c15:dlblFieldTableCache>
                        <c:ptCount val="1"/>
                        <c:pt idx="0">
                          <c:v>R01</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5058-43F7-880A-3CE7B26E8429}"/>
                </c:ext>
                <c:ext xmlns:c15="http://schemas.microsoft.com/office/drawing/2012/chart" uri="{CE6537A1-D6FC-4f65-9D91-7224C49458BB}">
                  <c15:dlblFieldTable>
                    <c15:dlblFTEntry>
                      <c15:txfldGUID>{D5E70773-0B7A-4A8E-9FB3-246DF5A47013}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5058-43F7-880A-3CE7B26E8429}"/>
                </c:ext>
                <c:ext xmlns:c15="http://schemas.microsoft.com/office/drawing/2012/chart" uri="{CE6537A1-D6FC-4f65-9D91-7224C49458BB}">
                  <c15:dlblFieldTable>
                    <c15:dlblFTEntry>
                      <c15:txfldGUID>{50257BD5-82E8-4697-B5C9-973B0CDCE14B}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5058-43F7-880A-3CE7B26E8429}"/>
                </c:ext>
                <c:ext xmlns:c15="http://schemas.microsoft.com/office/drawing/2012/chart" uri="{CE6537A1-D6FC-4f65-9D91-7224C49458BB}">
                  <c15:dlblFieldTable>
                    <c15:dlblFTEntry>
                      <c15:txfldGUID>{95E6248D-539D-4B9D-8701-7DDD8C7CA21B}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5058-43F7-880A-3CE7B26E8429}"/>
                </c:ext>
                <c:ext xmlns:c15="http://schemas.microsoft.com/office/drawing/2012/chart" uri="{CE6537A1-D6FC-4f65-9D91-7224C49458BB}">
                  <c15:dlblFieldTable>
                    <c15:dlblFTEntry>
                      <c15:txfldGUID>{C2823552-EE09-4F3A-941A-3ACDA4BB81DF}</c15:txfldGUID>
                      <c15:f>#REF!</c15:f>
                      <c15:dlblFieldTableCache>
                        <c:ptCount val="1"/>
                        <c:pt idx="0">
                          <c:v>#REF!</c:v>
                        </c:pt>
                      </c15:dlblFieldTableCache>
                    </c15:dlblFTEntry>
                  </c15:dlblFieldTable>
                  <c15:showDataLabelsRange val="0"/>
                </c:ext>
              </c:extLst>
            </c:dLbl>
            <c:dLbl>
              <c:idx val="8"/>
              <c:layout/>
              <c:tx>
                <c:strRef>
                  <c:f>[1]公会計指標分析・財政指標組合せ分析表!$BX$72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5058-43F7-880A-3CE7B26E8429}"/>
                </c:ext>
                <c:ext xmlns:c15="http://schemas.microsoft.com/office/drawing/2012/chart" uri="{CE6537A1-D6FC-4f65-9D91-7224C49458BB}">
                  <c15:layout/>
                  <c15:dlblFieldTable>
                    <c15:dlblFTEntry>
                      <c15:txfldGUID>{BE4A2FE2-681C-41FE-B1E8-92863F017E1A}</c15:txfldGUID>
                      <c15:f>[1]公会計指標分析・財政指標組合せ分析表!$BX$72</c15:f>
                      <c15:dlblFieldTableCache>
                        <c:ptCount val="1"/>
                        <c:pt idx="0">
                          <c:v>R02</c:v>
                        </c:pt>
                      </c15:dlblFieldTableCache>
                    </c15:dlblFTEntry>
                  </c15:dlblFieldTable>
                  <c15:showDataLabelsRange val="0"/>
                </c:ext>
              </c:extLst>
            </c:dLbl>
            <c:dLbl>
              <c:idx val="16"/>
              <c:layout>
                <c:manualLayout>
                  <c:x val="0"/>
                  <c:y val="-1.8920725772258097E-2"/>
                </c:manualLayout>
              </c:layout>
              <c:tx>
                <c:strRef>
                  <c:f>[1]公会計指標分析・財政指標組合せ分析表!$CF$72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5058-43F7-880A-3CE7B26E8429}"/>
                </c:ext>
                <c:ext xmlns:c15="http://schemas.microsoft.com/office/drawing/2012/chart" uri="{CE6537A1-D6FC-4f65-9D91-7224C49458BB}">
                  <c15:layout/>
                  <c15:dlblFieldTable>
                    <c15:dlblFTEntry>
                      <c15:txfldGUID>{45EDEA96-9DE7-4325-BC38-51EE458EBF39}</c15:txfldGUID>
                      <c15:f>[1]公会計指標分析・財政指標組合せ分析表!$CF$72</c15:f>
                      <c15:dlblFieldTableCache>
                        <c:ptCount val="1"/>
                        <c:pt idx="0">
                          <c:v>R03</c:v>
                        </c:pt>
                      </c15:dlblFieldTableCache>
                    </c15:dlblFTEntry>
                  </c15:dlblFieldTable>
                  <c15:showDataLabelsRange val="0"/>
                </c:ext>
              </c:extLst>
            </c:dLbl>
            <c:dLbl>
              <c:idx val="24"/>
              <c:layout>
                <c:manualLayout>
                  <c:x val="0"/>
                  <c:y val="1.8920725772258097E-2"/>
                </c:manualLayout>
              </c:layout>
              <c:tx>
                <c:strRef>
                  <c:f>[1]公会計指標分析・財政指標組合せ分析表!$CN$72</c:f>
                  <c:strCache>
                    <c:ptCount val="1"/>
                    <c:pt idx="0">
                      <c:v>R04</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5058-43F7-880A-3CE7B26E8429}"/>
                </c:ext>
                <c:ext xmlns:c15="http://schemas.microsoft.com/office/drawing/2012/chart" uri="{CE6537A1-D6FC-4f65-9D91-7224C49458BB}">
                  <c15:layout/>
                  <c15:dlblFieldTable>
                    <c15:dlblFTEntry>
                      <c15:txfldGUID>{9C6B72C4-9ED5-40FF-948C-8C0B5D25A65F}</c15:txfldGUID>
                      <c15:f>[1]公会計指標分析・財政指標組合せ分析表!$CN$72</c15:f>
                      <c15:dlblFieldTableCache>
                        <c:ptCount val="1"/>
                        <c:pt idx="0">
                          <c:v>R04</c:v>
                        </c:pt>
                      </c15:dlblFieldTableCache>
                    </c15:dlblFTEntry>
                  </c15:dlblFieldTable>
                  <c15:showDataLabelsRange val="0"/>
                </c:ext>
              </c:extLst>
            </c:dLbl>
            <c:dLbl>
              <c:idx val="32"/>
              <c:layout/>
              <c:tx>
                <c:strRef>
                  <c:f>[1]公会計指標分析・財政指標組合せ分析表!$CV$72</c:f>
                  <c:strCache>
                    <c:ptCount val="1"/>
                    <c:pt idx="0">
                      <c:v>R05</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5058-43F7-880A-3CE7B26E8429}"/>
                </c:ext>
                <c:ext xmlns:c15="http://schemas.microsoft.com/office/drawing/2012/chart" uri="{CE6537A1-D6FC-4f65-9D91-7224C49458BB}">
                  <c15:layout/>
                  <c15:dlblFieldTable>
                    <c15:dlblFTEntry>
                      <c15:txfldGUID>{BFEF4614-38B5-4770-8426-0CAA4BCA58C9}</c15:txfldGUID>
                      <c15:f>[1]公会計指標分析・財政指標組合せ分析表!$CV$72</c15:f>
                      <c15:dlblFieldTableCache>
                        <c:ptCount val="1"/>
                        <c:pt idx="0">
                          <c:v>R05</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[1]公会計指標分析・財政指標組合せ分析表!$BP$79:$DC$79</c:f>
              <c:numCache>
                <c:formatCode>General</c:formatCode>
                <c:ptCount val="40"/>
                <c:pt idx="0">
                  <c:v>7.7</c:v>
                </c:pt>
                <c:pt idx="8">
                  <c:v>7.3</c:v>
                </c:pt>
                <c:pt idx="16">
                  <c:v>7.2</c:v>
                </c:pt>
                <c:pt idx="24">
                  <c:v>7.2</c:v>
                </c:pt>
                <c:pt idx="32">
                  <c:v>7</c:v>
                </c:pt>
              </c:numCache>
            </c:numRef>
          </c:xVal>
          <c:yVal>
            <c:numRef>
              <c:f>[1]公会計指標分析・財政指標組合せ分析表!$BP$77:$DC$77</c:f>
              <c:numCache>
                <c:formatCode>General</c:formatCode>
                <c:ptCount val="40"/>
                <c:pt idx="0">
                  <c:v>21.4</c:v>
                </c:pt>
                <c:pt idx="8">
                  <c:v>12.8</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5058-43F7-880A-3CE7B26E8429}"/>
            </c:ext>
          </c:extLst>
        </c:ser>
        <c:dLbls>
          <c:showLegendKey val="0"/>
          <c:showVal val="1"/>
          <c:showCatName val="0"/>
          <c:showSerName val="0"/>
          <c:showPercent val="0"/>
          <c:showBubbleSize val="0"/>
        </c:dLbls>
        <c:axId val="455096176"/>
        <c:axId val="455096568"/>
      </c:scatterChart>
      <c:valAx>
        <c:axId val="455096176"/>
        <c:scaling>
          <c:orientation val="maxMin"/>
          <c:max val="10"/>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55096568"/>
        <c:crosses val="autoZero"/>
        <c:crossBetween val="midCat"/>
      </c:valAx>
      <c:valAx>
        <c:axId val="455096568"/>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550961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奈良県大淀町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元利償還金は前年度と比較して大きく減少している。これは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H24</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年度に借り入れた消防防災無線デジタル化事業に係る起債の償還が終了したことによるものである。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実質公債費比率の分子は、令和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年度については前年度より増加している。これは、算入公債費のうち</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南和広域医療企業団に関係する起債</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に係る基準財政需要額が減少したためである。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実質公債費比率が基準値を超えると起債の発行が制限されることもあり、新規発行においては、後年度負担となるような事業は十分精査し実施していく必要がある。</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Ｐゴシック" panose="020B0600070205080204" pitchFamily="50" charset="-128"/>
              <a:ea typeface="ＭＳ Ｐゴシック" panose="020B0600070205080204" pitchFamily="50" charset="-128"/>
            </a:rPr>
            <a:t>本町において満期一括償還地方債の償還の財源に係るものは近年発生していないため本表は対象外となっている。</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奈良県大淀町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令和５年度においては、前年度に引き続き一般会計等に係る地方債の残高が増加したことで、将来負担額は増加している。これは、さくら広域環境衛生組合のごみ処理施設建設に係る負担金や認定こども園新設に対する町債を発行したことに因るものである。</a:t>
          </a:r>
        </a:p>
        <a:p>
          <a:r>
            <a:rPr kumimoji="1" lang="ja-JP" altLang="en-US" sz="1200">
              <a:latin typeface="ＭＳ Ｐゴシック" panose="020B0600070205080204" pitchFamily="50" charset="-128"/>
              <a:ea typeface="ＭＳ Ｐゴシック" panose="020B0600070205080204" pitchFamily="50" charset="-128"/>
            </a:rPr>
            <a:t>　一方で、平成２９年度以降基金を多額に取り崩しているため、充当可能基金額は年々減少している。令和２年度の土地開発公社貸付金返還による財政調整基金への積み立て、近年の普通地方交付税の追加交付による減債基金の積み立てにより、充当可能基金は増加したものの、今後も多額の取り崩しを行わざるを得ない状況に変わりはない。</a:t>
          </a:r>
        </a:p>
        <a:p>
          <a:r>
            <a:rPr kumimoji="1" lang="ja-JP" altLang="en-US" sz="1200">
              <a:latin typeface="ＭＳ Ｐゴシック" panose="020B0600070205080204" pitchFamily="50" charset="-128"/>
              <a:ea typeface="ＭＳ Ｐゴシック" panose="020B0600070205080204" pitchFamily="50" charset="-128"/>
            </a:rPr>
            <a:t>　今後も引き続き、基金の取り崩しが最小限とできるような財政運営をするとともに、地方債の新規発行においては、後年度負担となるような事業は十分精査し実施していくことで極端な悪化をしないように配慮することが必要である。</a:t>
          </a:r>
          <a:endParaRPr kumimoji="1" lang="ja-JP" altLang="en-US" sz="1400">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奈良県大淀町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減債基金」を１０百万円、「ふるさと創生整備基金」を４３百万円取り崩した一方、歳入超過分や普通地方交付税追加交付分など約１７２百万円を「減債基金」に、ふるさと応援寄付金など約１１９百万円を「ふるさと創生整備基金」へ積み立てたこと等により、基金全体としては２１７百万円の増となった。</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子積立及びふるさと応援寄附金による増分はあるものの、財政状況を鑑みると、全体として減少傾向になる見込みである。今後も引き続き、自主財源の確保や歳出の削減に努め、基金の取り崩しが最小限とできるような財政運営に取り組んで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ふるさと創生整備基金：住みよい町づくり、心のふれあいを求める人づくりを目指し、快適環境行政施策に要する経費の財源に充てるため</a:t>
          </a:r>
        </a:p>
        <a:p>
          <a:endPar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特定事業資金積立基金：開発負担金をもって公共施設整備に要する経費の財源に充てるため</a:t>
          </a:r>
        </a:p>
        <a:p>
          <a:endPar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公共施設整備基金：公共施設の整備等に要する経費の財源に充てるため</a:t>
          </a: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ふるさと創生整備基金：ふるさと応援寄附金等により約１１９百万円積立した一方、子育て支援事業や図書館事業等に約４３百万円充当したため、７６百万円の増額となった。</a:t>
          </a:r>
        </a:p>
        <a:p>
          <a:endPar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特定事業資金積立基金：さくら広域環境衛生組合負担金の施設建設事業分や認定こども園新設事業などに１１６百万円充当したため、１１２百万円の減額となった。</a:t>
          </a:r>
        </a:p>
        <a:p>
          <a:endPar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公共施設整備基金：さくら広域環境衛生組合負担金の施設建設事業分や認定こども園新設事業に１０３百万円充当したため、１０１百万円の減額となった。</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ふるさと創生整備基金：ふるさと応援寄附金によって積立を行う方針であるが、寄附者の意向も踏まえ早期に取り崩し事業実施する予定である。</a:t>
          </a:r>
        </a:p>
        <a:p>
          <a:endPar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特定事業資金積立基金：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今後においても公共</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投資等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整備拡充</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で必要なときに取り崩して使用する予定である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p>
        <a:p>
          <a:endPar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公共施設整備基金：今後においても公共施設の更新等で必要なときに取り崩して使用する予定である。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令和５年度は基金の取り崩しはなく、基金利子分を積み立てたことにより増加している。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一般財源所要額の増加により取り崩しが必要な状況であるが、取り崩しを極力抑えていく方針である。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歳入超過分及び基金利子分により１７２百万円の積み立てをしている。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近年では減債基金の取崩しが発生していないため、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残高は増加傾向にあるが、積み立てた基金の中には臨時財政対策債償還基金費として交付された普通交付税が含まれていることや、さくら広域環境衛生組合のごみ処理施設建設に係る負担金や認定こども園新設に対する多額の町債を発行していることから、将来は継続的な基金取り崩しが見込まれる。今後、起債の新規発行においては、後年度負担となるような事業は十分精査し実施していく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奈良県大淀町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16,147
15,807
38.10
9,224,678
9,041,895
59,914
4,995,894
7,213,084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13.6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有形固定資産減価償却率は、毎年２％程度ずつ上昇する傾向にあり、老朽化が進み修繕等が必要な施設は今後も増加していくことから、比率も現在より高い割合で年々上昇していくことが見込まれる。</a:t>
          </a:r>
        </a:p>
        <a:p>
          <a:r>
            <a:rPr kumimoji="1" lang="ja-JP" altLang="en-US" sz="1100">
              <a:latin typeface="ＭＳ Ｐゴシック" panose="020B0600070205080204" pitchFamily="50" charset="-128"/>
              <a:ea typeface="ＭＳ Ｐゴシック" panose="020B0600070205080204" pitchFamily="50" charset="-128"/>
            </a:rPr>
            <a:t>　財政状況を勘案しながら、公共施設等総合管理計画に基づき、適切なマネジメントを行っていく必要がある。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45297</xdr:rowOff>
    </xdr:from>
    <xdr:to>
      <xdr:col>23</xdr:col>
      <xdr:colOff>85090</xdr:colOff>
      <xdr:row>34</xdr:row>
      <xdr:rowOff>154940</xdr:rowOff>
    </xdr:to>
    <xdr:cxnSp macro="">
      <xdr:nvCxnSpPr>
        <xdr:cNvPr id="65" name="直線コネクタ 64"/>
        <xdr:cNvCxnSpPr/>
      </xdr:nvCxnSpPr>
      <xdr:spPr>
        <a:xfrm flipV="1">
          <a:off x="4760595" y="5445972"/>
          <a:ext cx="1270" cy="1309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158767</xdr:rowOff>
    </xdr:from>
    <xdr:ext cx="405111" cy="259045"/>
    <xdr:sp macro="" textlink="">
      <xdr:nvSpPr>
        <xdr:cNvPr id="66" name="有形固定資産減価償却率最小値テキスト"/>
        <xdr:cNvSpPr txBox="1"/>
      </xdr:nvSpPr>
      <xdr:spPr>
        <a:xfrm>
          <a:off x="4813300" y="6759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154940</xdr:rowOff>
    </xdr:from>
    <xdr:to>
      <xdr:col>23</xdr:col>
      <xdr:colOff>174625</xdr:colOff>
      <xdr:row>34</xdr:row>
      <xdr:rowOff>154940</xdr:rowOff>
    </xdr:to>
    <xdr:cxnSp macro="">
      <xdr:nvCxnSpPr>
        <xdr:cNvPr id="67" name="直線コネクタ 66"/>
        <xdr:cNvCxnSpPr/>
      </xdr:nvCxnSpPr>
      <xdr:spPr>
        <a:xfrm>
          <a:off x="4673600" y="6755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163424</xdr:rowOff>
    </xdr:from>
    <xdr:ext cx="405111" cy="259045"/>
    <xdr:sp macro="" textlink="">
      <xdr:nvSpPr>
        <xdr:cNvPr id="68" name="有形固定資産減価償却率最大値テキスト"/>
        <xdr:cNvSpPr txBox="1"/>
      </xdr:nvSpPr>
      <xdr:spPr>
        <a:xfrm>
          <a:off x="4813300" y="522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45297</xdr:rowOff>
    </xdr:from>
    <xdr:to>
      <xdr:col>23</xdr:col>
      <xdr:colOff>174625</xdr:colOff>
      <xdr:row>27</xdr:row>
      <xdr:rowOff>45297</xdr:rowOff>
    </xdr:to>
    <xdr:cxnSp macro="">
      <xdr:nvCxnSpPr>
        <xdr:cNvPr id="69" name="直線コネクタ 68"/>
        <xdr:cNvCxnSpPr/>
      </xdr:nvCxnSpPr>
      <xdr:spPr>
        <a:xfrm>
          <a:off x="4673600" y="544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76429</xdr:rowOff>
    </xdr:from>
    <xdr:ext cx="405111" cy="259045"/>
    <xdr:sp macro="" textlink="">
      <xdr:nvSpPr>
        <xdr:cNvPr id="70" name="有形固定資産減価償却率平均値テキスト"/>
        <xdr:cNvSpPr txBox="1"/>
      </xdr:nvSpPr>
      <xdr:spPr>
        <a:xfrm>
          <a:off x="4813300" y="5991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53552</xdr:rowOff>
    </xdr:from>
    <xdr:to>
      <xdr:col>23</xdr:col>
      <xdr:colOff>136525</xdr:colOff>
      <xdr:row>31</xdr:row>
      <xdr:rowOff>155152</xdr:rowOff>
    </xdr:to>
    <xdr:sp macro="" textlink="">
      <xdr:nvSpPr>
        <xdr:cNvPr id="71" name="フローチャート: 判断 70"/>
        <xdr:cNvSpPr/>
      </xdr:nvSpPr>
      <xdr:spPr>
        <a:xfrm>
          <a:off x="4711700" y="614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46355</xdr:rowOff>
    </xdr:from>
    <xdr:to>
      <xdr:col>19</xdr:col>
      <xdr:colOff>187325</xdr:colOff>
      <xdr:row>31</xdr:row>
      <xdr:rowOff>147955</xdr:rowOff>
    </xdr:to>
    <xdr:sp macro="" textlink="">
      <xdr:nvSpPr>
        <xdr:cNvPr id="72" name="フローチャート: 判断 71"/>
        <xdr:cNvSpPr/>
      </xdr:nvSpPr>
      <xdr:spPr>
        <a:xfrm>
          <a:off x="4000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6773</xdr:rowOff>
    </xdr:from>
    <xdr:to>
      <xdr:col>15</xdr:col>
      <xdr:colOff>187325</xdr:colOff>
      <xdr:row>31</xdr:row>
      <xdr:rowOff>108373</xdr:rowOff>
    </xdr:to>
    <xdr:sp macro="" textlink="">
      <xdr:nvSpPr>
        <xdr:cNvPr id="73" name="フローチャート: 判断 72"/>
        <xdr:cNvSpPr/>
      </xdr:nvSpPr>
      <xdr:spPr>
        <a:xfrm>
          <a:off x="3238500" y="60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109855</xdr:rowOff>
    </xdr:from>
    <xdr:to>
      <xdr:col>11</xdr:col>
      <xdr:colOff>187325</xdr:colOff>
      <xdr:row>31</xdr:row>
      <xdr:rowOff>40005</xdr:rowOff>
    </xdr:to>
    <xdr:sp macro="" textlink="">
      <xdr:nvSpPr>
        <xdr:cNvPr id="74" name="フローチャート: 判断 73"/>
        <xdr:cNvSpPr/>
      </xdr:nvSpPr>
      <xdr:spPr>
        <a:xfrm>
          <a:off x="24765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95462</xdr:rowOff>
    </xdr:from>
    <xdr:to>
      <xdr:col>7</xdr:col>
      <xdr:colOff>187325</xdr:colOff>
      <xdr:row>31</xdr:row>
      <xdr:rowOff>25612</xdr:rowOff>
    </xdr:to>
    <xdr:sp macro="" textlink="">
      <xdr:nvSpPr>
        <xdr:cNvPr id="75" name="フローチャート: 判断 74"/>
        <xdr:cNvSpPr/>
      </xdr:nvSpPr>
      <xdr:spPr>
        <a:xfrm>
          <a:off x="1714500" y="6010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51223</xdr:rowOff>
    </xdr:from>
    <xdr:to>
      <xdr:col>23</xdr:col>
      <xdr:colOff>136525</xdr:colOff>
      <xdr:row>32</xdr:row>
      <xdr:rowOff>152823</xdr:rowOff>
    </xdr:to>
    <xdr:sp macro="" textlink="">
      <xdr:nvSpPr>
        <xdr:cNvPr id="81" name="楕円 80"/>
        <xdr:cNvSpPr/>
      </xdr:nvSpPr>
      <xdr:spPr>
        <a:xfrm>
          <a:off x="4711700" y="630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29650</xdr:rowOff>
    </xdr:from>
    <xdr:ext cx="405111" cy="259045"/>
    <xdr:sp macro="" textlink="">
      <xdr:nvSpPr>
        <xdr:cNvPr id="82" name="有形固定資産減価償却率該当値テキスト"/>
        <xdr:cNvSpPr txBox="1"/>
      </xdr:nvSpPr>
      <xdr:spPr>
        <a:xfrm>
          <a:off x="4813300" y="6287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165100</xdr:rowOff>
    </xdr:from>
    <xdr:to>
      <xdr:col>19</xdr:col>
      <xdr:colOff>187325</xdr:colOff>
      <xdr:row>32</xdr:row>
      <xdr:rowOff>95250</xdr:rowOff>
    </xdr:to>
    <xdr:sp macro="" textlink="">
      <xdr:nvSpPr>
        <xdr:cNvPr id="83" name="楕円 82"/>
        <xdr:cNvSpPr/>
      </xdr:nvSpPr>
      <xdr:spPr>
        <a:xfrm>
          <a:off x="4000500" y="625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44450</xdr:rowOff>
    </xdr:from>
    <xdr:to>
      <xdr:col>23</xdr:col>
      <xdr:colOff>85725</xdr:colOff>
      <xdr:row>32</xdr:row>
      <xdr:rowOff>102023</xdr:rowOff>
    </xdr:to>
    <xdr:cxnSp macro="">
      <xdr:nvCxnSpPr>
        <xdr:cNvPr id="84" name="直線コネクタ 83"/>
        <xdr:cNvCxnSpPr/>
      </xdr:nvCxnSpPr>
      <xdr:spPr>
        <a:xfrm>
          <a:off x="4051300" y="6302375"/>
          <a:ext cx="7112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93133</xdr:rowOff>
    </xdr:from>
    <xdr:to>
      <xdr:col>15</xdr:col>
      <xdr:colOff>187325</xdr:colOff>
      <xdr:row>32</xdr:row>
      <xdr:rowOff>23283</xdr:rowOff>
    </xdr:to>
    <xdr:sp macro="" textlink="">
      <xdr:nvSpPr>
        <xdr:cNvPr id="85" name="楕円 84"/>
        <xdr:cNvSpPr/>
      </xdr:nvSpPr>
      <xdr:spPr>
        <a:xfrm>
          <a:off x="3238500" y="617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143933</xdr:rowOff>
    </xdr:from>
    <xdr:to>
      <xdr:col>19</xdr:col>
      <xdr:colOff>136525</xdr:colOff>
      <xdr:row>32</xdr:row>
      <xdr:rowOff>44450</xdr:rowOff>
    </xdr:to>
    <xdr:cxnSp macro="">
      <xdr:nvCxnSpPr>
        <xdr:cNvPr id="86" name="直線コネクタ 85"/>
        <xdr:cNvCxnSpPr/>
      </xdr:nvCxnSpPr>
      <xdr:spPr>
        <a:xfrm>
          <a:off x="3289300" y="6230408"/>
          <a:ext cx="762000" cy="7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31962</xdr:rowOff>
    </xdr:from>
    <xdr:to>
      <xdr:col>11</xdr:col>
      <xdr:colOff>187325</xdr:colOff>
      <xdr:row>31</xdr:row>
      <xdr:rowOff>133562</xdr:rowOff>
    </xdr:to>
    <xdr:sp macro="" textlink="">
      <xdr:nvSpPr>
        <xdr:cNvPr id="87" name="楕円 86"/>
        <xdr:cNvSpPr/>
      </xdr:nvSpPr>
      <xdr:spPr>
        <a:xfrm>
          <a:off x="2476500" y="611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82762</xdr:rowOff>
    </xdr:from>
    <xdr:to>
      <xdr:col>15</xdr:col>
      <xdr:colOff>136525</xdr:colOff>
      <xdr:row>31</xdr:row>
      <xdr:rowOff>143933</xdr:rowOff>
    </xdr:to>
    <xdr:cxnSp macro="">
      <xdr:nvCxnSpPr>
        <xdr:cNvPr id="88" name="直線コネクタ 87"/>
        <xdr:cNvCxnSpPr/>
      </xdr:nvCxnSpPr>
      <xdr:spPr>
        <a:xfrm>
          <a:off x="2527300" y="6169237"/>
          <a:ext cx="762000" cy="6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142240</xdr:rowOff>
    </xdr:from>
    <xdr:to>
      <xdr:col>7</xdr:col>
      <xdr:colOff>187325</xdr:colOff>
      <xdr:row>31</xdr:row>
      <xdr:rowOff>72390</xdr:rowOff>
    </xdr:to>
    <xdr:sp macro="" textlink="">
      <xdr:nvSpPr>
        <xdr:cNvPr id="89" name="楕円 88"/>
        <xdr:cNvSpPr/>
      </xdr:nvSpPr>
      <xdr:spPr>
        <a:xfrm>
          <a:off x="1714500" y="605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21590</xdr:rowOff>
    </xdr:from>
    <xdr:to>
      <xdr:col>11</xdr:col>
      <xdr:colOff>136525</xdr:colOff>
      <xdr:row>31</xdr:row>
      <xdr:rowOff>82762</xdr:rowOff>
    </xdr:to>
    <xdr:cxnSp macro="">
      <xdr:nvCxnSpPr>
        <xdr:cNvPr id="90" name="直線コネクタ 89"/>
        <xdr:cNvCxnSpPr/>
      </xdr:nvCxnSpPr>
      <xdr:spPr>
        <a:xfrm>
          <a:off x="1765300" y="6108065"/>
          <a:ext cx="7620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164482</xdr:rowOff>
    </xdr:from>
    <xdr:ext cx="405111" cy="259045"/>
    <xdr:sp macro="" textlink="">
      <xdr:nvSpPr>
        <xdr:cNvPr id="91" name="n_1aveValue有形固定資産減価償却率"/>
        <xdr:cNvSpPr txBox="1"/>
      </xdr:nvSpPr>
      <xdr:spPr>
        <a:xfrm>
          <a:off x="383604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124900</xdr:rowOff>
    </xdr:from>
    <xdr:ext cx="405111" cy="259045"/>
    <xdr:sp macro="" textlink="">
      <xdr:nvSpPr>
        <xdr:cNvPr id="92" name="n_2aveValue有形固定資産減価償却率"/>
        <xdr:cNvSpPr txBox="1"/>
      </xdr:nvSpPr>
      <xdr:spPr>
        <a:xfrm>
          <a:off x="3086744" y="5868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56532</xdr:rowOff>
    </xdr:from>
    <xdr:ext cx="405111" cy="259045"/>
    <xdr:sp macro="" textlink="">
      <xdr:nvSpPr>
        <xdr:cNvPr id="93" name="n_3aveValue有形固定資産減価償却率"/>
        <xdr:cNvSpPr txBox="1"/>
      </xdr:nvSpPr>
      <xdr:spPr>
        <a:xfrm>
          <a:off x="2324744" y="5800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42139</xdr:rowOff>
    </xdr:from>
    <xdr:ext cx="405111" cy="259045"/>
    <xdr:sp macro="" textlink="">
      <xdr:nvSpPr>
        <xdr:cNvPr id="94" name="n_4aveValue有形固定資産減価償却率"/>
        <xdr:cNvSpPr txBox="1"/>
      </xdr:nvSpPr>
      <xdr:spPr>
        <a:xfrm>
          <a:off x="1562744" y="5785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86377</xdr:rowOff>
    </xdr:from>
    <xdr:ext cx="405111" cy="259045"/>
    <xdr:sp macro="" textlink="">
      <xdr:nvSpPr>
        <xdr:cNvPr id="95" name="n_1mainValue有形固定資産減価償却率"/>
        <xdr:cNvSpPr txBox="1"/>
      </xdr:nvSpPr>
      <xdr:spPr>
        <a:xfrm>
          <a:off x="3836044" y="634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14410</xdr:rowOff>
    </xdr:from>
    <xdr:ext cx="405111" cy="259045"/>
    <xdr:sp macro="" textlink="">
      <xdr:nvSpPr>
        <xdr:cNvPr id="96" name="n_2mainValue有形固定資産減価償却率"/>
        <xdr:cNvSpPr txBox="1"/>
      </xdr:nvSpPr>
      <xdr:spPr>
        <a:xfrm>
          <a:off x="3086744" y="6272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124689</xdr:rowOff>
    </xdr:from>
    <xdr:ext cx="405111" cy="259045"/>
    <xdr:sp macro="" textlink="">
      <xdr:nvSpPr>
        <xdr:cNvPr id="97" name="n_3mainValue有形固定資産減価償却率"/>
        <xdr:cNvSpPr txBox="1"/>
      </xdr:nvSpPr>
      <xdr:spPr>
        <a:xfrm>
          <a:off x="2324744" y="6211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63517</xdr:rowOff>
    </xdr:from>
    <xdr:ext cx="405111" cy="259045"/>
    <xdr:sp macro="" textlink="">
      <xdr:nvSpPr>
        <xdr:cNvPr id="98" name="n_4mainValue有形固定資産減価償却率"/>
        <xdr:cNvSpPr txBox="1"/>
      </xdr:nvSpPr>
      <xdr:spPr>
        <a:xfrm>
          <a:off x="1562744"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[ 595.5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600">
              <a:latin typeface="ＭＳ Ｐゴシック" panose="020B0600070205080204" pitchFamily="50" charset="-128"/>
              <a:ea typeface="ＭＳ Ｐゴシック" panose="020B0600070205080204" pitchFamily="50" charset="-128"/>
            </a:rPr>
            <a:t>　</a:t>
          </a:r>
          <a:r>
            <a:rPr kumimoji="1" lang="ja-JP" altLang="en-US" sz="900">
              <a:latin typeface="ＭＳ Ｐゴシック" panose="020B0600070205080204" pitchFamily="50" charset="-128"/>
              <a:ea typeface="ＭＳ Ｐゴシック" panose="020B0600070205080204" pitchFamily="50" charset="-128"/>
            </a:rPr>
            <a:t>債務償還比率は良化傾向が続き、類似団体平均値と同程度にまで低下していたが、令和５年度においては、昨年度に引き続き悪化する結果となった。</a:t>
          </a:r>
        </a:p>
        <a:p>
          <a:r>
            <a:rPr kumimoji="1" lang="ja-JP" altLang="en-US" sz="900">
              <a:latin typeface="ＭＳ Ｐゴシック" panose="020B0600070205080204" pitchFamily="50" charset="-128"/>
              <a:ea typeface="ＭＳ Ｐゴシック" panose="020B0600070205080204" pitchFamily="50" charset="-128"/>
            </a:rPr>
            <a:t>　これは、さくら広域環境衛生組合のごみ処理施設建設に係る負担金に対する町債、町認定こども園建設に係る町債を発行したことによる、地方債残高の増加によるものである。</a:t>
          </a:r>
        </a:p>
        <a:p>
          <a:r>
            <a:rPr kumimoji="1" lang="ja-JP" altLang="en-US" sz="900">
              <a:latin typeface="ＭＳ Ｐゴシック" panose="020B0600070205080204" pitchFamily="50" charset="-128"/>
              <a:ea typeface="ＭＳ Ｐゴシック" panose="020B0600070205080204" pitchFamily="50" charset="-128"/>
            </a:rPr>
            <a:t>　令和５年度においては、地方債残高の増加が影響しており、次年度以降も大規模事業による多額の地方債発行、一部事務組合に関する将来負担額が大きいため、悪化傾向が続くことが推測される。今後も引き続き業務の効率化・経費削減に取り組むとともに、補助金・負担金の見直し等を検討していくことで改善に努める。</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69197</xdr:rowOff>
    </xdr:to>
    <xdr:cxnSp macro="">
      <xdr:nvCxnSpPr>
        <xdr:cNvPr id="129" name="直線コネクタ 128"/>
        <xdr:cNvCxnSpPr/>
      </xdr:nvCxnSpPr>
      <xdr:spPr>
        <a:xfrm flipV="1">
          <a:off x="14793595" y="5261428"/>
          <a:ext cx="1269" cy="1408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73024</xdr:rowOff>
    </xdr:from>
    <xdr:ext cx="469744" cy="259045"/>
    <xdr:sp macro="" textlink="">
      <xdr:nvSpPr>
        <xdr:cNvPr id="130" name="債務償還比率最小値テキスト"/>
        <xdr:cNvSpPr txBox="1"/>
      </xdr:nvSpPr>
      <xdr:spPr>
        <a:xfrm>
          <a:off x="14846300" y="6673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69197</xdr:rowOff>
    </xdr:from>
    <xdr:to>
      <xdr:col>76</xdr:col>
      <xdr:colOff>111125</xdr:colOff>
      <xdr:row>34</xdr:row>
      <xdr:rowOff>69197</xdr:rowOff>
    </xdr:to>
    <xdr:cxnSp macro="">
      <xdr:nvCxnSpPr>
        <xdr:cNvPr id="131" name="直線コネクタ 130"/>
        <xdr:cNvCxnSpPr/>
      </xdr:nvCxnSpPr>
      <xdr:spPr>
        <a:xfrm>
          <a:off x="14706600" y="6670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103241</xdr:rowOff>
    </xdr:from>
    <xdr:ext cx="469744" cy="259045"/>
    <xdr:sp macro="" textlink="">
      <xdr:nvSpPr>
        <xdr:cNvPr id="134" name="債務償還比率平均値テキスト"/>
        <xdr:cNvSpPr txBox="1"/>
      </xdr:nvSpPr>
      <xdr:spPr>
        <a:xfrm>
          <a:off x="14846300" y="5675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80364</xdr:rowOff>
    </xdr:from>
    <xdr:to>
      <xdr:col>76</xdr:col>
      <xdr:colOff>73025</xdr:colOff>
      <xdr:row>30</xdr:row>
      <xdr:rowOff>10514</xdr:rowOff>
    </xdr:to>
    <xdr:sp macro="" textlink="">
      <xdr:nvSpPr>
        <xdr:cNvPr id="135" name="フローチャート: 判断 134"/>
        <xdr:cNvSpPr/>
      </xdr:nvSpPr>
      <xdr:spPr>
        <a:xfrm>
          <a:off x="14744700" y="5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131563</xdr:rowOff>
    </xdr:from>
    <xdr:to>
      <xdr:col>72</xdr:col>
      <xdr:colOff>123825</xdr:colOff>
      <xdr:row>30</xdr:row>
      <xdr:rowOff>61713</xdr:rowOff>
    </xdr:to>
    <xdr:sp macro="" textlink="">
      <xdr:nvSpPr>
        <xdr:cNvPr id="136" name="フローチャート: 判断 135"/>
        <xdr:cNvSpPr/>
      </xdr:nvSpPr>
      <xdr:spPr>
        <a:xfrm>
          <a:off x="14033500" y="587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100103</xdr:rowOff>
    </xdr:from>
    <xdr:to>
      <xdr:col>68</xdr:col>
      <xdr:colOff>123825</xdr:colOff>
      <xdr:row>30</xdr:row>
      <xdr:rowOff>30253</xdr:rowOff>
    </xdr:to>
    <xdr:sp macro="" textlink="">
      <xdr:nvSpPr>
        <xdr:cNvPr id="137" name="フローチャート: 判断 136"/>
        <xdr:cNvSpPr/>
      </xdr:nvSpPr>
      <xdr:spPr>
        <a:xfrm>
          <a:off x="13271500" y="5843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155657</xdr:rowOff>
    </xdr:from>
    <xdr:to>
      <xdr:col>64</xdr:col>
      <xdr:colOff>123825</xdr:colOff>
      <xdr:row>31</xdr:row>
      <xdr:rowOff>85807</xdr:rowOff>
    </xdr:to>
    <xdr:sp macro="" textlink="">
      <xdr:nvSpPr>
        <xdr:cNvPr id="138" name="フローチャート: 判断 137"/>
        <xdr:cNvSpPr/>
      </xdr:nvSpPr>
      <xdr:spPr>
        <a:xfrm>
          <a:off x="12509500" y="607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32938</xdr:rowOff>
    </xdr:from>
    <xdr:to>
      <xdr:col>60</xdr:col>
      <xdr:colOff>123825</xdr:colOff>
      <xdr:row>31</xdr:row>
      <xdr:rowOff>134538</xdr:rowOff>
    </xdr:to>
    <xdr:sp macro="" textlink="">
      <xdr:nvSpPr>
        <xdr:cNvPr id="139" name="フローチャート: 判断 138"/>
        <xdr:cNvSpPr/>
      </xdr:nvSpPr>
      <xdr:spPr>
        <a:xfrm>
          <a:off x="11747500" y="611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42500</xdr:rowOff>
    </xdr:from>
    <xdr:to>
      <xdr:col>76</xdr:col>
      <xdr:colOff>73025</xdr:colOff>
      <xdr:row>31</xdr:row>
      <xdr:rowOff>144100</xdr:rowOff>
    </xdr:to>
    <xdr:sp macro="" textlink="">
      <xdr:nvSpPr>
        <xdr:cNvPr id="145" name="楕円 144"/>
        <xdr:cNvSpPr/>
      </xdr:nvSpPr>
      <xdr:spPr>
        <a:xfrm>
          <a:off x="14744700" y="612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20927</xdr:rowOff>
    </xdr:from>
    <xdr:ext cx="469744" cy="259045"/>
    <xdr:sp macro="" textlink="">
      <xdr:nvSpPr>
        <xdr:cNvPr id="146" name="債務償還比率該当値テキスト"/>
        <xdr:cNvSpPr txBox="1"/>
      </xdr:nvSpPr>
      <xdr:spPr>
        <a:xfrm>
          <a:off x="14846300" y="6107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16283</xdr:rowOff>
    </xdr:from>
    <xdr:to>
      <xdr:col>72</xdr:col>
      <xdr:colOff>123825</xdr:colOff>
      <xdr:row>31</xdr:row>
      <xdr:rowOff>117883</xdr:rowOff>
    </xdr:to>
    <xdr:sp macro="" textlink="">
      <xdr:nvSpPr>
        <xdr:cNvPr id="147" name="楕円 146"/>
        <xdr:cNvSpPr/>
      </xdr:nvSpPr>
      <xdr:spPr>
        <a:xfrm>
          <a:off x="14033500" y="6102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67083</xdr:rowOff>
    </xdr:from>
    <xdr:to>
      <xdr:col>76</xdr:col>
      <xdr:colOff>22225</xdr:colOff>
      <xdr:row>31</xdr:row>
      <xdr:rowOff>93300</xdr:rowOff>
    </xdr:to>
    <xdr:cxnSp macro="">
      <xdr:nvCxnSpPr>
        <xdr:cNvPr id="148" name="直線コネクタ 147"/>
        <xdr:cNvCxnSpPr/>
      </xdr:nvCxnSpPr>
      <xdr:spPr>
        <a:xfrm>
          <a:off x="14084300" y="6153558"/>
          <a:ext cx="711200" cy="2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152690</xdr:rowOff>
    </xdr:from>
    <xdr:to>
      <xdr:col>68</xdr:col>
      <xdr:colOff>123825</xdr:colOff>
      <xdr:row>30</xdr:row>
      <xdr:rowOff>82840</xdr:rowOff>
    </xdr:to>
    <xdr:sp macro="" textlink="">
      <xdr:nvSpPr>
        <xdr:cNvPr id="149" name="楕円 148"/>
        <xdr:cNvSpPr/>
      </xdr:nvSpPr>
      <xdr:spPr>
        <a:xfrm>
          <a:off x="13271500" y="589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32040</xdr:rowOff>
    </xdr:from>
    <xdr:to>
      <xdr:col>72</xdr:col>
      <xdr:colOff>73025</xdr:colOff>
      <xdr:row>31</xdr:row>
      <xdr:rowOff>67083</xdr:rowOff>
    </xdr:to>
    <xdr:cxnSp macro="">
      <xdr:nvCxnSpPr>
        <xdr:cNvPr id="150" name="直線コネクタ 149"/>
        <xdr:cNvCxnSpPr/>
      </xdr:nvCxnSpPr>
      <xdr:spPr>
        <a:xfrm>
          <a:off x="13322300" y="5947065"/>
          <a:ext cx="762000" cy="206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13199</xdr:rowOff>
    </xdr:from>
    <xdr:to>
      <xdr:col>64</xdr:col>
      <xdr:colOff>123825</xdr:colOff>
      <xdr:row>31</xdr:row>
      <xdr:rowOff>114799</xdr:rowOff>
    </xdr:to>
    <xdr:sp macro="" textlink="">
      <xdr:nvSpPr>
        <xdr:cNvPr id="151" name="楕円 150"/>
        <xdr:cNvSpPr/>
      </xdr:nvSpPr>
      <xdr:spPr>
        <a:xfrm>
          <a:off x="12509500" y="609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32040</xdr:rowOff>
    </xdr:from>
    <xdr:to>
      <xdr:col>68</xdr:col>
      <xdr:colOff>73025</xdr:colOff>
      <xdr:row>31</xdr:row>
      <xdr:rowOff>63999</xdr:rowOff>
    </xdr:to>
    <xdr:cxnSp macro="">
      <xdr:nvCxnSpPr>
        <xdr:cNvPr id="152" name="直線コネクタ 151"/>
        <xdr:cNvCxnSpPr/>
      </xdr:nvCxnSpPr>
      <xdr:spPr>
        <a:xfrm flipV="1">
          <a:off x="12560300" y="5947065"/>
          <a:ext cx="762000" cy="203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50092</xdr:rowOff>
    </xdr:from>
    <xdr:to>
      <xdr:col>60</xdr:col>
      <xdr:colOff>123825</xdr:colOff>
      <xdr:row>32</xdr:row>
      <xdr:rowOff>151692</xdr:rowOff>
    </xdr:to>
    <xdr:sp macro="" textlink="">
      <xdr:nvSpPr>
        <xdr:cNvPr id="153" name="楕円 152"/>
        <xdr:cNvSpPr/>
      </xdr:nvSpPr>
      <xdr:spPr>
        <a:xfrm>
          <a:off x="11747500" y="6308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63999</xdr:rowOff>
    </xdr:from>
    <xdr:to>
      <xdr:col>64</xdr:col>
      <xdr:colOff>73025</xdr:colOff>
      <xdr:row>32</xdr:row>
      <xdr:rowOff>100892</xdr:rowOff>
    </xdr:to>
    <xdr:cxnSp macro="">
      <xdr:nvCxnSpPr>
        <xdr:cNvPr id="154" name="直線コネクタ 153"/>
        <xdr:cNvCxnSpPr/>
      </xdr:nvCxnSpPr>
      <xdr:spPr>
        <a:xfrm flipV="1">
          <a:off x="11798300" y="6150474"/>
          <a:ext cx="762000" cy="20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78240</xdr:rowOff>
    </xdr:from>
    <xdr:ext cx="469744" cy="259045"/>
    <xdr:sp macro="" textlink="">
      <xdr:nvSpPr>
        <xdr:cNvPr id="155" name="n_1aveValue債務償還比率"/>
        <xdr:cNvSpPr txBox="1"/>
      </xdr:nvSpPr>
      <xdr:spPr>
        <a:xfrm>
          <a:off x="13836727" y="5650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46780</xdr:rowOff>
    </xdr:from>
    <xdr:ext cx="469744" cy="259045"/>
    <xdr:sp macro="" textlink="">
      <xdr:nvSpPr>
        <xdr:cNvPr id="156" name="n_2aveValue債務償還比率"/>
        <xdr:cNvSpPr txBox="1"/>
      </xdr:nvSpPr>
      <xdr:spPr>
        <a:xfrm>
          <a:off x="13087427" y="5618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102334</xdr:rowOff>
    </xdr:from>
    <xdr:ext cx="469744" cy="259045"/>
    <xdr:sp macro="" textlink="">
      <xdr:nvSpPr>
        <xdr:cNvPr id="157" name="n_3aveValue債務償還比率"/>
        <xdr:cNvSpPr txBox="1"/>
      </xdr:nvSpPr>
      <xdr:spPr>
        <a:xfrm>
          <a:off x="12325427" y="5845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151065</xdr:rowOff>
    </xdr:from>
    <xdr:ext cx="469744" cy="259045"/>
    <xdr:sp macro="" textlink="">
      <xdr:nvSpPr>
        <xdr:cNvPr id="158" name="n_4aveValue債務償還比率"/>
        <xdr:cNvSpPr txBox="1"/>
      </xdr:nvSpPr>
      <xdr:spPr>
        <a:xfrm>
          <a:off x="11563427" y="5894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109010</xdr:rowOff>
    </xdr:from>
    <xdr:ext cx="469744" cy="259045"/>
    <xdr:sp macro="" textlink="">
      <xdr:nvSpPr>
        <xdr:cNvPr id="159" name="n_1mainValue債務償還比率"/>
        <xdr:cNvSpPr txBox="1"/>
      </xdr:nvSpPr>
      <xdr:spPr>
        <a:xfrm>
          <a:off x="13836727" y="6195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73967</xdr:rowOff>
    </xdr:from>
    <xdr:ext cx="469744" cy="259045"/>
    <xdr:sp macro="" textlink="">
      <xdr:nvSpPr>
        <xdr:cNvPr id="160" name="n_2mainValue債務償還比率"/>
        <xdr:cNvSpPr txBox="1"/>
      </xdr:nvSpPr>
      <xdr:spPr>
        <a:xfrm>
          <a:off x="13087427" y="5988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105926</xdr:rowOff>
    </xdr:from>
    <xdr:ext cx="469744" cy="259045"/>
    <xdr:sp macro="" textlink="">
      <xdr:nvSpPr>
        <xdr:cNvPr id="161" name="n_3mainValue債務償還比率"/>
        <xdr:cNvSpPr txBox="1"/>
      </xdr:nvSpPr>
      <xdr:spPr>
        <a:xfrm>
          <a:off x="12325427" y="619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142819</xdr:rowOff>
    </xdr:from>
    <xdr:ext cx="469744" cy="259045"/>
    <xdr:sp macro="" textlink="">
      <xdr:nvSpPr>
        <xdr:cNvPr id="162" name="n_4mainValue債務償還比率"/>
        <xdr:cNvSpPr txBox="1"/>
      </xdr:nvSpPr>
      <xdr:spPr>
        <a:xfrm>
          <a:off x="11563427" y="6400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16,147
15,807
38.10
9,224,678
9,041,895
59,914
4,995,894
7,213,084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13.6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112395</xdr:rowOff>
    </xdr:from>
    <xdr:to>
      <xdr:col>24</xdr:col>
      <xdr:colOff>62865</xdr:colOff>
      <xdr:row>41</xdr:row>
      <xdr:rowOff>102870</xdr:rowOff>
    </xdr:to>
    <xdr:cxnSp macro="">
      <xdr:nvCxnSpPr>
        <xdr:cNvPr id="57" name="直線コネクタ 56"/>
        <xdr:cNvCxnSpPr/>
      </xdr:nvCxnSpPr>
      <xdr:spPr>
        <a:xfrm flipV="1">
          <a:off x="4634865" y="5770245"/>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106697</xdr:rowOff>
    </xdr:from>
    <xdr:ext cx="405111" cy="259045"/>
    <xdr:sp macro="" textlink="">
      <xdr:nvSpPr>
        <xdr:cNvPr id="58" name="【道路】&#10;有形固定資産減価償却率最小値テキスト"/>
        <xdr:cNvSpPr txBox="1"/>
      </xdr:nvSpPr>
      <xdr:spPr>
        <a:xfrm>
          <a:off x="4673600"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102870</xdr:rowOff>
    </xdr:from>
    <xdr:to>
      <xdr:col>24</xdr:col>
      <xdr:colOff>152400</xdr:colOff>
      <xdr:row>41</xdr:row>
      <xdr:rowOff>102870</xdr:rowOff>
    </xdr:to>
    <xdr:cxnSp macro="">
      <xdr:nvCxnSpPr>
        <xdr:cNvPr id="59" name="直線コネクタ 58"/>
        <xdr:cNvCxnSpPr/>
      </xdr:nvCxnSpPr>
      <xdr:spPr>
        <a:xfrm>
          <a:off x="4546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59072</xdr:rowOff>
    </xdr:from>
    <xdr:ext cx="405111" cy="259045"/>
    <xdr:sp macro="" textlink="">
      <xdr:nvSpPr>
        <xdr:cNvPr id="60" name="【道路】&#10;有形固定資産減価償却率最大値テキスト"/>
        <xdr:cNvSpPr txBox="1"/>
      </xdr:nvSpPr>
      <xdr:spPr>
        <a:xfrm>
          <a:off x="4673600" y="554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112395</xdr:rowOff>
    </xdr:from>
    <xdr:to>
      <xdr:col>24</xdr:col>
      <xdr:colOff>152400</xdr:colOff>
      <xdr:row>33</xdr:row>
      <xdr:rowOff>112395</xdr:rowOff>
    </xdr:to>
    <xdr:cxnSp macro="">
      <xdr:nvCxnSpPr>
        <xdr:cNvPr id="61" name="直線コネクタ 60"/>
        <xdr:cNvCxnSpPr/>
      </xdr:nvCxnSpPr>
      <xdr:spPr>
        <a:xfrm>
          <a:off x="4546600" y="577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76852</xdr:rowOff>
    </xdr:from>
    <xdr:ext cx="405111" cy="259045"/>
    <xdr:sp macro="" textlink="">
      <xdr:nvSpPr>
        <xdr:cNvPr id="62" name="【道路】&#10;有形固定資産減価償却率平均値テキスト"/>
        <xdr:cNvSpPr txBox="1"/>
      </xdr:nvSpPr>
      <xdr:spPr>
        <a:xfrm>
          <a:off x="4673600" y="6420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53975</xdr:rowOff>
    </xdr:from>
    <xdr:to>
      <xdr:col>24</xdr:col>
      <xdr:colOff>114300</xdr:colOff>
      <xdr:row>38</xdr:row>
      <xdr:rowOff>155575</xdr:rowOff>
    </xdr:to>
    <xdr:sp macro="" textlink="">
      <xdr:nvSpPr>
        <xdr:cNvPr id="63" name="フローチャート: 判断 62"/>
        <xdr:cNvSpPr/>
      </xdr:nvSpPr>
      <xdr:spPr>
        <a:xfrm>
          <a:off x="45847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57785</xdr:rowOff>
    </xdr:from>
    <xdr:to>
      <xdr:col>20</xdr:col>
      <xdr:colOff>38100</xdr:colOff>
      <xdr:row>38</xdr:row>
      <xdr:rowOff>159385</xdr:rowOff>
    </xdr:to>
    <xdr:sp macro="" textlink="">
      <xdr:nvSpPr>
        <xdr:cNvPr id="64" name="フローチャート: 判断 63"/>
        <xdr:cNvSpPr/>
      </xdr:nvSpPr>
      <xdr:spPr>
        <a:xfrm>
          <a:off x="3746500" y="657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31115</xdr:rowOff>
    </xdr:from>
    <xdr:to>
      <xdr:col>15</xdr:col>
      <xdr:colOff>101600</xdr:colOff>
      <xdr:row>38</xdr:row>
      <xdr:rowOff>132715</xdr:rowOff>
    </xdr:to>
    <xdr:sp macro="" textlink="">
      <xdr:nvSpPr>
        <xdr:cNvPr id="65" name="フローチャート: 判断 64"/>
        <xdr:cNvSpPr/>
      </xdr:nvSpPr>
      <xdr:spPr>
        <a:xfrm>
          <a:off x="28575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143510</xdr:rowOff>
    </xdr:from>
    <xdr:to>
      <xdr:col>10</xdr:col>
      <xdr:colOff>165100</xdr:colOff>
      <xdr:row>38</xdr:row>
      <xdr:rowOff>73660</xdr:rowOff>
    </xdr:to>
    <xdr:sp macro="" textlink="">
      <xdr:nvSpPr>
        <xdr:cNvPr id="66" name="フローチャート: 判断 65"/>
        <xdr:cNvSpPr/>
      </xdr:nvSpPr>
      <xdr:spPr>
        <a:xfrm>
          <a:off x="1968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124460</xdr:rowOff>
    </xdr:from>
    <xdr:to>
      <xdr:col>6</xdr:col>
      <xdr:colOff>38100</xdr:colOff>
      <xdr:row>38</xdr:row>
      <xdr:rowOff>54610</xdr:rowOff>
    </xdr:to>
    <xdr:sp macro="" textlink="">
      <xdr:nvSpPr>
        <xdr:cNvPr id="67" name="フローチャート: 判断 66"/>
        <xdr:cNvSpPr/>
      </xdr:nvSpPr>
      <xdr:spPr>
        <a:xfrm>
          <a:off x="1079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168275</xdr:rowOff>
    </xdr:from>
    <xdr:to>
      <xdr:col>24</xdr:col>
      <xdr:colOff>114300</xdr:colOff>
      <xdr:row>39</xdr:row>
      <xdr:rowOff>98425</xdr:rowOff>
    </xdr:to>
    <xdr:sp macro="" textlink="">
      <xdr:nvSpPr>
        <xdr:cNvPr id="73" name="楕円 72"/>
        <xdr:cNvSpPr/>
      </xdr:nvSpPr>
      <xdr:spPr>
        <a:xfrm>
          <a:off x="4584700" y="668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146702</xdr:rowOff>
    </xdr:from>
    <xdr:ext cx="405111" cy="259045"/>
    <xdr:sp macro="" textlink="">
      <xdr:nvSpPr>
        <xdr:cNvPr id="74" name="【道路】&#10;有形固定資産減価償却率該当値テキスト"/>
        <xdr:cNvSpPr txBox="1"/>
      </xdr:nvSpPr>
      <xdr:spPr>
        <a:xfrm>
          <a:off x="4673600" y="666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126365</xdr:rowOff>
    </xdr:from>
    <xdr:to>
      <xdr:col>20</xdr:col>
      <xdr:colOff>38100</xdr:colOff>
      <xdr:row>39</xdr:row>
      <xdr:rowOff>56515</xdr:rowOff>
    </xdr:to>
    <xdr:sp macro="" textlink="">
      <xdr:nvSpPr>
        <xdr:cNvPr id="75" name="楕円 74"/>
        <xdr:cNvSpPr/>
      </xdr:nvSpPr>
      <xdr:spPr>
        <a:xfrm>
          <a:off x="3746500" y="664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5715</xdr:rowOff>
    </xdr:from>
    <xdr:to>
      <xdr:col>24</xdr:col>
      <xdr:colOff>63500</xdr:colOff>
      <xdr:row>39</xdr:row>
      <xdr:rowOff>47625</xdr:rowOff>
    </xdr:to>
    <xdr:cxnSp macro="">
      <xdr:nvCxnSpPr>
        <xdr:cNvPr id="76" name="直線コネクタ 75"/>
        <xdr:cNvCxnSpPr/>
      </xdr:nvCxnSpPr>
      <xdr:spPr>
        <a:xfrm>
          <a:off x="3797300" y="669226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90170</xdr:rowOff>
    </xdr:from>
    <xdr:to>
      <xdr:col>15</xdr:col>
      <xdr:colOff>101600</xdr:colOff>
      <xdr:row>39</xdr:row>
      <xdr:rowOff>20320</xdr:rowOff>
    </xdr:to>
    <xdr:sp macro="" textlink="">
      <xdr:nvSpPr>
        <xdr:cNvPr id="77" name="楕円 76"/>
        <xdr:cNvSpPr/>
      </xdr:nvSpPr>
      <xdr:spPr>
        <a:xfrm>
          <a:off x="2857500" y="660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140970</xdr:rowOff>
    </xdr:from>
    <xdr:to>
      <xdr:col>19</xdr:col>
      <xdr:colOff>177800</xdr:colOff>
      <xdr:row>39</xdr:row>
      <xdr:rowOff>5715</xdr:rowOff>
    </xdr:to>
    <xdr:cxnSp macro="">
      <xdr:nvCxnSpPr>
        <xdr:cNvPr id="78" name="直線コネクタ 77"/>
        <xdr:cNvCxnSpPr/>
      </xdr:nvCxnSpPr>
      <xdr:spPr>
        <a:xfrm>
          <a:off x="2908300" y="665607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52070</xdr:rowOff>
    </xdr:from>
    <xdr:to>
      <xdr:col>10</xdr:col>
      <xdr:colOff>165100</xdr:colOff>
      <xdr:row>38</xdr:row>
      <xdr:rowOff>153670</xdr:rowOff>
    </xdr:to>
    <xdr:sp macro="" textlink="">
      <xdr:nvSpPr>
        <xdr:cNvPr id="79" name="楕円 78"/>
        <xdr:cNvSpPr/>
      </xdr:nvSpPr>
      <xdr:spPr>
        <a:xfrm>
          <a:off x="1968500" y="65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102870</xdr:rowOff>
    </xdr:from>
    <xdr:to>
      <xdr:col>15</xdr:col>
      <xdr:colOff>50800</xdr:colOff>
      <xdr:row>38</xdr:row>
      <xdr:rowOff>140970</xdr:rowOff>
    </xdr:to>
    <xdr:cxnSp macro="">
      <xdr:nvCxnSpPr>
        <xdr:cNvPr id="80" name="直線コネクタ 79"/>
        <xdr:cNvCxnSpPr/>
      </xdr:nvCxnSpPr>
      <xdr:spPr>
        <a:xfrm>
          <a:off x="2019300" y="66179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13970</xdr:rowOff>
    </xdr:from>
    <xdr:to>
      <xdr:col>6</xdr:col>
      <xdr:colOff>38100</xdr:colOff>
      <xdr:row>38</xdr:row>
      <xdr:rowOff>115570</xdr:rowOff>
    </xdr:to>
    <xdr:sp macro="" textlink="">
      <xdr:nvSpPr>
        <xdr:cNvPr id="81" name="楕円 80"/>
        <xdr:cNvSpPr/>
      </xdr:nvSpPr>
      <xdr:spPr>
        <a:xfrm>
          <a:off x="10795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64770</xdr:rowOff>
    </xdr:from>
    <xdr:to>
      <xdr:col>10</xdr:col>
      <xdr:colOff>114300</xdr:colOff>
      <xdr:row>38</xdr:row>
      <xdr:rowOff>102870</xdr:rowOff>
    </xdr:to>
    <xdr:cxnSp macro="">
      <xdr:nvCxnSpPr>
        <xdr:cNvPr id="82" name="直線コネクタ 81"/>
        <xdr:cNvCxnSpPr/>
      </xdr:nvCxnSpPr>
      <xdr:spPr>
        <a:xfrm>
          <a:off x="1130300" y="65798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4462</xdr:rowOff>
    </xdr:from>
    <xdr:ext cx="405111" cy="259045"/>
    <xdr:sp macro="" textlink="">
      <xdr:nvSpPr>
        <xdr:cNvPr id="83" name="n_1aveValue【道路】&#10;有形固定資産減価償却率"/>
        <xdr:cNvSpPr txBox="1"/>
      </xdr:nvSpPr>
      <xdr:spPr>
        <a:xfrm>
          <a:off x="3582044" y="6348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149242</xdr:rowOff>
    </xdr:from>
    <xdr:ext cx="405111" cy="259045"/>
    <xdr:sp macro="" textlink="">
      <xdr:nvSpPr>
        <xdr:cNvPr id="84" name="n_2aveValue【道路】&#10;有形固定資産減価償却率"/>
        <xdr:cNvSpPr txBox="1"/>
      </xdr:nvSpPr>
      <xdr:spPr>
        <a:xfrm>
          <a:off x="2705744" y="632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90187</xdr:rowOff>
    </xdr:from>
    <xdr:ext cx="405111" cy="259045"/>
    <xdr:sp macro="" textlink="">
      <xdr:nvSpPr>
        <xdr:cNvPr id="85" name="n_3aveValue【道路】&#10;有形固定資産減価償却率"/>
        <xdr:cNvSpPr txBox="1"/>
      </xdr:nvSpPr>
      <xdr:spPr>
        <a:xfrm>
          <a:off x="1816744" y="626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71137</xdr:rowOff>
    </xdr:from>
    <xdr:ext cx="405111" cy="259045"/>
    <xdr:sp macro="" textlink="">
      <xdr:nvSpPr>
        <xdr:cNvPr id="86" name="n_4aveValue【道路】&#10;有形固定資産減価償却率"/>
        <xdr:cNvSpPr txBox="1"/>
      </xdr:nvSpPr>
      <xdr:spPr>
        <a:xfrm>
          <a:off x="927744"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47642</xdr:rowOff>
    </xdr:from>
    <xdr:ext cx="405111" cy="259045"/>
    <xdr:sp macro="" textlink="">
      <xdr:nvSpPr>
        <xdr:cNvPr id="87" name="n_1mainValue【道路】&#10;有形固定資産減価償却率"/>
        <xdr:cNvSpPr txBox="1"/>
      </xdr:nvSpPr>
      <xdr:spPr>
        <a:xfrm>
          <a:off x="3582044" y="673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11447</xdr:rowOff>
    </xdr:from>
    <xdr:ext cx="405111" cy="259045"/>
    <xdr:sp macro="" textlink="">
      <xdr:nvSpPr>
        <xdr:cNvPr id="88" name="n_2mainValue【道路】&#10;有形固定資産減価償却率"/>
        <xdr:cNvSpPr txBox="1"/>
      </xdr:nvSpPr>
      <xdr:spPr>
        <a:xfrm>
          <a:off x="2705744" y="669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144797</xdr:rowOff>
    </xdr:from>
    <xdr:ext cx="405111" cy="259045"/>
    <xdr:sp macro="" textlink="">
      <xdr:nvSpPr>
        <xdr:cNvPr id="89" name="n_3mainValue【道路】&#10;有形固定資産減価償却率"/>
        <xdr:cNvSpPr txBox="1"/>
      </xdr:nvSpPr>
      <xdr:spPr>
        <a:xfrm>
          <a:off x="1816744" y="665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106697</xdr:rowOff>
    </xdr:from>
    <xdr:ext cx="405111" cy="259045"/>
    <xdr:sp macro="" textlink="">
      <xdr:nvSpPr>
        <xdr:cNvPr id="90" name="n_4mainValue【道路】&#10;有形固定資産減価償却率"/>
        <xdr:cNvSpPr txBox="1"/>
      </xdr:nvSpPr>
      <xdr:spPr>
        <a:xfrm>
          <a:off x="927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138084</xdr:rowOff>
    </xdr:from>
    <xdr:ext cx="595419" cy="259045"/>
    <xdr:sp macro="" textlink="">
      <xdr:nvSpPr>
        <xdr:cNvPr id="104" name="テキスト ボックス 103"/>
        <xdr:cNvSpPr txBox="1"/>
      </xdr:nvSpPr>
      <xdr:spPr>
        <a:xfrm>
          <a:off x="6008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154412</xdr:rowOff>
    </xdr:from>
    <xdr:ext cx="595419" cy="259045"/>
    <xdr:sp macro="" textlink="">
      <xdr:nvSpPr>
        <xdr:cNvPr id="106" name="テキスト ボックス 105"/>
        <xdr:cNvSpPr txBox="1"/>
      </xdr:nvSpPr>
      <xdr:spPr>
        <a:xfrm>
          <a:off x="6008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170741</xdr:rowOff>
    </xdr:from>
    <xdr:ext cx="595419" cy="259045"/>
    <xdr:sp macro="" textlink="">
      <xdr:nvSpPr>
        <xdr:cNvPr id="108" name="テキスト ボックス 107"/>
        <xdr:cNvSpPr txBox="1"/>
      </xdr:nvSpPr>
      <xdr:spPr>
        <a:xfrm>
          <a:off x="6008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31949</xdr:rowOff>
    </xdr:from>
    <xdr:ext cx="685572" cy="259045"/>
    <xdr:sp macro="" textlink="">
      <xdr:nvSpPr>
        <xdr:cNvPr id="112" name="テキスト ボックス 111"/>
        <xdr:cNvSpPr txBox="1"/>
      </xdr:nvSpPr>
      <xdr:spPr>
        <a:xfrm>
          <a:off x="5918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4" name="テキスト ボックス 113"/>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35671</xdr:rowOff>
    </xdr:from>
    <xdr:to>
      <xdr:col>54</xdr:col>
      <xdr:colOff>189865</xdr:colOff>
      <xdr:row>42</xdr:row>
      <xdr:rowOff>87813</xdr:rowOff>
    </xdr:to>
    <xdr:cxnSp macro="">
      <xdr:nvCxnSpPr>
        <xdr:cNvPr id="116" name="直線コネクタ 115"/>
        <xdr:cNvCxnSpPr/>
      </xdr:nvCxnSpPr>
      <xdr:spPr>
        <a:xfrm flipV="1">
          <a:off x="10476865" y="5693521"/>
          <a:ext cx="0" cy="1595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91640</xdr:rowOff>
    </xdr:from>
    <xdr:ext cx="469744" cy="259045"/>
    <xdr:sp macro="" textlink="">
      <xdr:nvSpPr>
        <xdr:cNvPr id="117" name="【道路】&#10;一人当たり延長最小値テキスト"/>
        <xdr:cNvSpPr txBox="1"/>
      </xdr:nvSpPr>
      <xdr:spPr>
        <a:xfrm>
          <a:off x="10515600" y="7292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87813</xdr:rowOff>
    </xdr:from>
    <xdr:to>
      <xdr:col>55</xdr:col>
      <xdr:colOff>88900</xdr:colOff>
      <xdr:row>42</xdr:row>
      <xdr:rowOff>87813</xdr:rowOff>
    </xdr:to>
    <xdr:cxnSp macro="">
      <xdr:nvCxnSpPr>
        <xdr:cNvPr id="118" name="直線コネクタ 117"/>
        <xdr:cNvCxnSpPr/>
      </xdr:nvCxnSpPr>
      <xdr:spPr>
        <a:xfrm>
          <a:off x="10388600" y="7288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153798</xdr:rowOff>
    </xdr:from>
    <xdr:ext cx="599010" cy="259045"/>
    <xdr:sp macro="" textlink="">
      <xdr:nvSpPr>
        <xdr:cNvPr id="119" name="【道路】&#10;一人当たり延長最大値テキスト"/>
        <xdr:cNvSpPr txBox="1"/>
      </xdr:nvSpPr>
      <xdr:spPr>
        <a:xfrm>
          <a:off x="10515600" y="5468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35671</xdr:rowOff>
    </xdr:from>
    <xdr:to>
      <xdr:col>55</xdr:col>
      <xdr:colOff>88900</xdr:colOff>
      <xdr:row>33</xdr:row>
      <xdr:rowOff>35671</xdr:rowOff>
    </xdr:to>
    <xdr:cxnSp macro="">
      <xdr:nvCxnSpPr>
        <xdr:cNvPr id="120" name="直線コネクタ 119"/>
        <xdr:cNvCxnSpPr/>
      </xdr:nvCxnSpPr>
      <xdr:spPr>
        <a:xfrm>
          <a:off x="10388600" y="5693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4681</xdr:rowOff>
    </xdr:from>
    <xdr:ext cx="534377" cy="259045"/>
    <xdr:sp macro="" textlink="">
      <xdr:nvSpPr>
        <xdr:cNvPr id="121" name="【道路】&#10;一人当たり延長平均値テキスト"/>
        <xdr:cNvSpPr txBox="1"/>
      </xdr:nvSpPr>
      <xdr:spPr>
        <a:xfrm>
          <a:off x="10515600" y="70341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153254</xdr:rowOff>
    </xdr:from>
    <xdr:to>
      <xdr:col>55</xdr:col>
      <xdr:colOff>50800</xdr:colOff>
      <xdr:row>42</xdr:row>
      <xdr:rowOff>83404</xdr:rowOff>
    </xdr:to>
    <xdr:sp macro="" textlink="">
      <xdr:nvSpPr>
        <xdr:cNvPr id="122" name="フローチャート: 判断 121"/>
        <xdr:cNvSpPr/>
      </xdr:nvSpPr>
      <xdr:spPr>
        <a:xfrm>
          <a:off x="10426700" y="718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137187</xdr:rowOff>
    </xdr:from>
    <xdr:to>
      <xdr:col>50</xdr:col>
      <xdr:colOff>165100</xdr:colOff>
      <xdr:row>42</xdr:row>
      <xdr:rowOff>67337</xdr:rowOff>
    </xdr:to>
    <xdr:sp macro="" textlink="">
      <xdr:nvSpPr>
        <xdr:cNvPr id="123" name="フローチャート: 判断 122"/>
        <xdr:cNvSpPr/>
      </xdr:nvSpPr>
      <xdr:spPr>
        <a:xfrm>
          <a:off x="9588500" y="716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137603</xdr:rowOff>
    </xdr:from>
    <xdr:to>
      <xdr:col>46</xdr:col>
      <xdr:colOff>38100</xdr:colOff>
      <xdr:row>42</xdr:row>
      <xdr:rowOff>67753</xdr:rowOff>
    </xdr:to>
    <xdr:sp macro="" textlink="">
      <xdr:nvSpPr>
        <xdr:cNvPr id="124" name="フローチャート: 判断 123"/>
        <xdr:cNvSpPr/>
      </xdr:nvSpPr>
      <xdr:spPr>
        <a:xfrm>
          <a:off x="8699500" y="716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132476</xdr:rowOff>
    </xdr:from>
    <xdr:to>
      <xdr:col>41</xdr:col>
      <xdr:colOff>101600</xdr:colOff>
      <xdr:row>42</xdr:row>
      <xdr:rowOff>62626</xdr:rowOff>
    </xdr:to>
    <xdr:sp macro="" textlink="">
      <xdr:nvSpPr>
        <xdr:cNvPr id="125" name="フローチャート: 判断 124"/>
        <xdr:cNvSpPr/>
      </xdr:nvSpPr>
      <xdr:spPr>
        <a:xfrm>
          <a:off x="7810500" y="716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139527</xdr:rowOff>
    </xdr:from>
    <xdr:to>
      <xdr:col>36</xdr:col>
      <xdr:colOff>165100</xdr:colOff>
      <xdr:row>42</xdr:row>
      <xdr:rowOff>69677</xdr:rowOff>
    </xdr:to>
    <xdr:sp macro="" textlink="">
      <xdr:nvSpPr>
        <xdr:cNvPr id="126" name="フローチャート: 判断 125"/>
        <xdr:cNvSpPr/>
      </xdr:nvSpPr>
      <xdr:spPr>
        <a:xfrm>
          <a:off x="6921500" y="7168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42</xdr:row>
      <xdr:rowOff>22897</xdr:rowOff>
    </xdr:from>
    <xdr:to>
      <xdr:col>55</xdr:col>
      <xdr:colOff>50800</xdr:colOff>
      <xdr:row>42</xdr:row>
      <xdr:rowOff>124497</xdr:rowOff>
    </xdr:to>
    <xdr:sp macro="" textlink="">
      <xdr:nvSpPr>
        <xdr:cNvPr id="132" name="楕円 131"/>
        <xdr:cNvSpPr/>
      </xdr:nvSpPr>
      <xdr:spPr>
        <a:xfrm>
          <a:off x="10426700" y="7223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131682</xdr:rowOff>
    </xdr:from>
    <xdr:ext cx="534377" cy="259045"/>
    <xdr:sp macro="" textlink="">
      <xdr:nvSpPr>
        <xdr:cNvPr id="133" name="【道路】&#10;一人当たり延長該当値テキスト"/>
        <xdr:cNvSpPr txBox="1"/>
      </xdr:nvSpPr>
      <xdr:spPr>
        <a:xfrm>
          <a:off x="10515600" y="7161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42</xdr:row>
      <xdr:rowOff>23230</xdr:rowOff>
    </xdr:from>
    <xdr:to>
      <xdr:col>50</xdr:col>
      <xdr:colOff>165100</xdr:colOff>
      <xdr:row>42</xdr:row>
      <xdr:rowOff>124830</xdr:rowOff>
    </xdr:to>
    <xdr:sp macro="" textlink="">
      <xdr:nvSpPr>
        <xdr:cNvPr id="134" name="楕円 133"/>
        <xdr:cNvSpPr/>
      </xdr:nvSpPr>
      <xdr:spPr>
        <a:xfrm>
          <a:off x="9588500" y="722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73697</xdr:rowOff>
    </xdr:from>
    <xdr:to>
      <xdr:col>55</xdr:col>
      <xdr:colOff>0</xdr:colOff>
      <xdr:row>42</xdr:row>
      <xdr:rowOff>74030</xdr:rowOff>
    </xdr:to>
    <xdr:cxnSp macro="">
      <xdr:nvCxnSpPr>
        <xdr:cNvPr id="135" name="直線コネクタ 134"/>
        <xdr:cNvCxnSpPr/>
      </xdr:nvCxnSpPr>
      <xdr:spPr>
        <a:xfrm flipV="1">
          <a:off x="9639300" y="7274597"/>
          <a:ext cx="838200" cy="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42</xdr:row>
      <xdr:rowOff>23597</xdr:rowOff>
    </xdr:from>
    <xdr:to>
      <xdr:col>46</xdr:col>
      <xdr:colOff>38100</xdr:colOff>
      <xdr:row>42</xdr:row>
      <xdr:rowOff>125197</xdr:rowOff>
    </xdr:to>
    <xdr:sp macro="" textlink="">
      <xdr:nvSpPr>
        <xdr:cNvPr id="136" name="楕円 135"/>
        <xdr:cNvSpPr/>
      </xdr:nvSpPr>
      <xdr:spPr>
        <a:xfrm>
          <a:off x="8699500" y="722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74030</xdr:rowOff>
    </xdr:from>
    <xdr:to>
      <xdr:col>50</xdr:col>
      <xdr:colOff>114300</xdr:colOff>
      <xdr:row>42</xdr:row>
      <xdr:rowOff>74397</xdr:rowOff>
    </xdr:to>
    <xdr:cxnSp macro="">
      <xdr:nvCxnSpPr>
        <xdr:cNvPr id="137" name="直線コネクタ 136"/>
        <xdr:cNvCxnSpPr/>
      </xdr:nvCxnSpPr>
      <xdr:spPr>
        <a:xfrm flipV="1">
          <a:off x="8750300" y="7274930"/>
          <a:ext cx="889000" cy="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42</xdr:row>
      <xdr:rowOff>23970</xdr:rowOff>
    </xdr:from>
    <xdr:to>
      <xdr:col>41</xdr:col>
      <xdr:colOff>101600</xdr:colOff>
      <xdr:row>42</xdr:row>
      <xdr:rowOff>125570</xdr:rowOff>
    </xdr:to>
    <xdr:sp macro="" textlink="">
      <xdr:nvSpPr>
        <xdr:cNvPr id="138" name="楕円 137"/>
        <xdr:cNvSpPr/>
      </xdr:nvSpPr>
      <xdr:spPr>
        <a:xfrm>
          <a:off x="7810500" y="722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74397</xdr:rowOff>
    </xdr:from>
    <xdr:to>
      <xdr:col>45</xdr:col>
      <xdr:colOff>177800</xdr:colOff>
      <xdr:row>42</xdr:row>
      <xdr:rowOff>74770</xdr:rowOff>
    </xdr:to>
    <xdr:cxnSp macro="">
      <xdr:nvCxnSpPr>
        <xdr:cNvPr id="139" name="直線コネクタ 138"/>
        <xdr:cNvCxnSpPr/>
      </xdr:nvCxnSpPr>
      <xdr:spPr>
        <a:xfrm flipV="1">
          <a:off x="7861300" y="7275297"/>
          <a:ext cx="889000" cy="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42</xdr:row>
      <xdr:rowOff>24309</xdr:rowOff>
    </xdr:from>
    <xdr:to>
      <xdr:col>36</xdr:col>
      <xdr:colOff>165100</xdr:colOff>
      <xdr:row>42</xdr:row>
      <xdr:rowOff>125909</xdr:rowOff>
    </xdr:to>
    <xdr:sp macro="" textlink="">
      <xdr:nvSpPr>
        <xdr:cNvPr id="140" name="楕円 139"/>
        <xdr:cNvSpPr/>
      </xdr:nvSpPr>
      <xdr:spPr>
        <a:xfrm>
          <a:off x="6921500" y="7225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74770</xdr:rowOff>
    </xdr:from>
    <xdr:to>
      <xdr:col>41</xdr:col>
      <xdr:colOff>50800</xdr:colOff>
      <xdr:row>42</xdr:row>
      <xdr:rowOff>75109</xdr:rowOff>
    </xdr:to>
    <xdr:cxnSp macro="">
      <xdr:nvCxnSpPr>
        <xdr:cNvPr id="141" name="直線コネクタ 140"/>
        <xdr:cNvCxnSpPr/>
      </xdr:nvCxnSpPr>
      <xdr:spPr>
        <a:xfrm flipV="1">
          <a:off x="6972300" y="7275670"/>
          <a:ext cx="889000" cy="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83864</xdr:rowOff>
    </xdr:from>
    <xdr:ext cx="534377" cy="259045"/>
    <xdr:sp macro="" textlink="">
      <xdr:nvSpPr>
        <xdr:cNvPr id="142" name="n_1aveValue【道路】&#10;一人当たり延長"/>
        <xdr:cNvSpPr txBox="1"/>
      </xdr:nvSpPr>
      <xdr:spPr>
        <a:xfrm>
          <a:off x="9359411" y="694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84280</xdr:rowOff>
    </xdr:from>
    <xdr:ext cx="534377" cy="259045"/>
    <xdr:sp macro="" textlink="">
      <xdr:nvSpPr>
        <xdr:cNvPr id="143" name="n_2aveValue【道路】&#10;一人当たり延長"/>
        <xdr:cNvSpPr txBox="1"/>
      </xdr:nvSpPr>
      <xdr:spPr>
        <a:xfrm>
          <a:off x="8483111" y="694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79153</xdr:rowOff>
    </xdr:from>
    <xdr:ext cx="534377" cy="259045"/>
    <xdr:sp macro="" textlink="">
      <xdr:nvSpPr>
        <xdr:cNvPr id="144" name="n_3aveValue【道路】&#10;一人当たり延長"/>
        <xdr:cNvSpPr txBox="1"/>
      </xdr:nvSpPr>
      <xdr:spPr>
        <a:xfrm>
          <a:off x="7594111" y="693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86204</xdr:rowOff>
    </xdr:from>
    <xdr:ext cx="534377" cy="259045"/>
    <xdr:sp macro="" textlink="">
      <xdr:nvSpPr>
        <xdr:cNvPr id="145" name="n_4aveValue【道路】&#10;一人当たり延長"/>
        <xdr:cNvSpPr txBox="1"/>
      </xdr:nvSpPr>
      <xdr:spPr>
        <a:xfrm>
          <a:off x="6705111" y="694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115957</xdr:rowOff>
    </xdr:from>
    <xdr:ext cx="534377" cy="259045"/>
    <xdr:sp macro="" textlink="">
      <xdr:nvSpPr>
        <xdr:cNvPr id="146" name="n_1mainValue【道路】&#10;一人当たり延長"/>
        <xdr:cNvSpPr txBox="1"/>
      </xdr:nvSpPr>
      <xdr:spPr>
        <a:xfrm>
          <a:off x="9359411" y="7316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116324</xdr:rowOff>
    </xdr:from>
    <xdr:ext cx="534377" cy="259045"/>
    <xdr:sp macro="" textlink="">
      <xdr:nvSpPr>
        <xdr:cNvPr id="147" name="n_2mainValue【道路】&#10;一人当たり延長"/>
        <xdr:cNvSpPr txBox="1"/>
      </xdr:nvSpPr>
      <xdr:spPr>
        <a:xfrm>
          <a:off x="8483111" y="7317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116697</xdr:rowOff>
    </xdr:from>
    <xdr:ext cx="534377" cy="259045"/>
    <xdr:sp macro="" textlink="">
      <xdr:nvSpPr>
        <xdr:cNvPr id="148" name="n_3mainValue【道路】&#10;一人当たり延長"/>
        <xdr:cNvSpPr txBox="1"/>
      </xdr:nvSpPr>
      <xdr:spPr>
        <a:xfrm>
          <a:off x="7594111" y="731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117036</xdr:rowOff>
    </xdr:from>
    <xdr:ext cx="534377" cy="259045"/>
    <xdr:sp macro="" textlink="">
      <xdr:nvSpPr>
        <xdr:cNvPr id="149" name="n_4mainValue【道路】&#10;一人当たり延長"/>
        <xdr:cNvSpPr txBox="1"/>
      </xdr:nvSpPr>
      <xdr:spPr>
        <a:xfrm>
          <a:off x="6705111" y="731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2" name="テキスト ボックス 161"/>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0" name="テキスト ボックス 169"/>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2" name="テキスト ボックス 171"/>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64</xdr:row>
      <xdr:rowOff>30480</xdr:rowOff>
    </xdr:to>
    <xdr:cxnSp macro="">
      <xdr:nvCxnSpPr>
        <xdr:cNvPr id="174" name="直線コネクタ 173"/>
        <xdr:cNvCxnSpPr/>
      </xdr:nvCxnSpPr>
      <xdr:spPr>
        <a:xfrm flipV="1">
          <a:off x="4634865" y="96012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34307</xdr:rowOff>
    </xdr:from>
    <xdr:ext cx="405111" cy="259045"/>
    <xdr:sp macro="" textlink="">
      <xdr:nvSpPr>
        <xdr:cNvPr id="175" name="【橋りょう・トンネル】&#10;有形固定資産減価償却率最小値テキスト"/>
        <xdr:cNvSpPr txBox="1"/>
      </xdr:nvSpPr>
      <xdr:spPr>
        <a:xfrm>
          <a:off x="4673600" y="1100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30480</xdr:rowOff>
    </xdr:from>
    <xdr:to>
      <xdr:col>24</xdr:col>
      <xdr:colOff>152400</xdr:colOff>
      <xdr:row>64</xdr:row>
      <xdr:rowOff>30480</xdr:rowOff>
    </xdr:to>
    <xdr:cxnSp macro="">
      <xdr:nvCxnSpPr>
        <xdr:cNvPr id="176" name="直線コネクタ 175"/>
        <xdr:cNvCxnSpPr/>
      </xdr:nvCxnSpPr>
      <xdr:spPr>
        <a:xfrm>
          <a:off x="4546600" y="1100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05111" cy="259045"/>
    <xdr:sp macro="" textlink="">
      <xdr:nvSpPr>
        <xdr:cNvPr id="177" name="【橋りょう・トンネル】&#10;有形固定資産減価償却率最大値テキスト"/>
        <xdr:cNvSpPr txBox="1"/>
      </xdr:nvSpPr>
      <xdr:spPr>
        <a:xfrm>
          <a:off x="46736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78" name="直線コネクタ 177"/>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135272</xdr:rowOff>
    </xdr:from>
    <xdr:ext cx="405111" cy="259045"/>
    <xdr:sp macro="" textlink="">
      <xdr:nvSpPr>
        <xdr:cNvPr id="179" name="【橋りょう・トンネル】&#10;有形固定資産減価償却率平均値テキスト"/>
        <xdr:cNvSpPr txBox="1"/>
      </xdr:nvSpPr>
      <xdr:spPr>
        <a:xfrm>
          <a:off x="4673600" y="10250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156845</xdr:rowOff>
    </xdr:from>
    <xdr:to>
      <xdr:col>24</xdr:col>
      <xdr:colOff>114300</xdr:colOff>
      <xdr:row>60</xdr:row>
      <xdr:rowOff>86995</xdr:rowOff>
    </xdr:to>
    <xdr:sp macro="" textlink="">
      <xdr:nvSpPr>
        <xdr:cNvPr id="180" name="フローチャート: 判断 179"/>
        <xdr:cNvSpPr/>
      </xdr:nvSpPr>
      <xdr:spPr>
        <a:xfrm>
          <a:off x="45847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130175</xdr:rowOff>
    </xdr:from>
    <xdr:to>
      <xdr:col>20</xdr:col>
      <xdr:colOff>38100</xdr:colOff>
      <xdr:row>60</xdr:row>
      <xdr:rowOff>60325</xdr:rowOff>
    </xdr:to>
    <xdr:sp macro="" textlink="">
      <xdr:nvSpPr>
        <xdr:cNvPr id="181" name="フローチャート: 判断 180"/>
        <xdr:cNvSpPr/>
      </xdr:nvSpPr>
      <xdr:spPr>
        <a:xfrm>
          <a:off x="3746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113030</xdr:rowOff>
    </xdr:from>
    <xdr:to>
      <xdr:col>15</xdr:col>
      <xdr:colOff>101600</xdr:colOff>
      <xdr:row>60</xdr:row>
      <xdr:rowOff>43180</xdr:rowOff>
    </xdr:to>
    <xdr:sp macro="" textlink="">
      <xdr:nvSpPr>
        <xdr:cNvPr id="182" name="フローチャート: 判断 181"/>
        <xdr:cNvSpPr/>
      </xdr:nvSpPr>
      <xdr:spPr>
        <a:xfrm>
          <a:off x="2857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95885</xdr:rowOff>
    </xdr:from>
    <xdr:to>
      <xdr:col>10</xdr:col>
      <xdr:colOff>165100</xdr:colOff>
      <xdr:row>60</xdr:row>
      <xdr:rowOff>26035</xdr:rowOff>
    </xdr:to>
    <xdr:sp macro="" textlink="">
      <xdr:nvSpPr>
        <xdr:cNvPr id="183" name="フローチャート: 判断 182"/>
        <xdr:cNvSpPr/>
      </xdr:nvSpPr>
      <xdr:spPr>
        <a:xfrm>
          <a:off x="1968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74930</xdr:rowOff>
    </xdr:from>
    <xdr:to>
      <xdr:col>6</xdr:col>
      <xdr:colOff>38100</xdr:colOff>
      <xdr:row>60</xdr:row>
      <xdr:rowOff>5080</xdr:rowOff>
    </xdr:to>
    <xdr:sp macro="" textlink="">
      <xdr:nvSpPr>
        <xdr:cNvPr id="184" name="フローチャート: 判断 183"/>
        <xdr:cNvSpPr/>
      </xdr:nvSpPr>
      <xdr:spPr>
        <a:xfrm>
          <a:off x="1079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93980</xdr:rowOff>
    </xdr:from>
    <xdr:to>
      <xdr:col>24</xdr:col>
      <xdr:colOff>114300</xdr:colOff>
      <xdr:row>58</xdr:row>
      <xdr:rowOff>24130</xdr:rowOff>
    </xdr:to>
    <xdr:sp macro="" textlink="">
      <xdr:nvSpPr>
        <xdr:cNvPr id="190" name="楕円 189"/>
        <xdr:cNvSpPr/>
      </xdr:nvSpPr>
      <xdr:spPr>
        <a:xfrm>
          <a:off x="4584700" y="986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116857</xdr:rowOff>
    </xdr:from>
    <xdr:ext cx="405111" cy="259045"/>
    <xdr:sp macro="" textlink="">
      <xdr:nvSpPr>
        <xdr:cNvPr id="191" name="【橋りょう・トンネル】&#10;有形固定資産減価償却率該当値テキスト"/>
        <xdr:cNvSpPr txBox="1"/>
      </xdr:nvSpPr>
      <xdr:spPr>
        <a:xfrm>
          <a:off x="4673600" y="971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53975</xdr:rowOff>
    </xdr:from>
    <xdr:to>
      <xdr:col>20</xdr:col>
      <xdr:colOff>38100</xdr:colOff>
      <xdr:row>57</xdr:row>
      <xdr:rowOff>155575</xdr:rowOff>
    </xdr:to>
    <xdr:sp macro="" textlink="">
      <xdr:nvSpPr>
        <xdr:cNvPr id="192" name="楕円 191"/>
        <xdr:cNvSpPr/>
      </xdr:nvSpPr>
      <xdr:spPr>
        <a:xfrm>
          <a:off x="3746500" y="982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104775</xdr:rowOff>
    </xdr:from>
    <xdr:to>
      <xdr:col>24</xdr:col>
      <xdr:colOff>63500</xdr:colOff>
      <xdr:row>57</xdr:row>
      <xdr:rowOff>144780</xdr:rowOff>
    </xdr:to>
    <xdr:cxnSp macro="">
      <xdr:nvCxnSpPr>
        <xdr:cNvPr id="193" name="直線コネクタ 192"/>
        <xdr:cNvCxnSpPr/>
      </xdr:nvCxnSpPr>
      <xdr:spPr>
        <a:xfrm>
          <a:off x="3797300" y="987742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12065</xdr:rowOff>
    </xdr:from>
    <xdr:to>
      <xdr:col>15</xdr:col>
      <xdr:colOff>101600</xdr:colOff>
      <xdr:row>57</xdr:row>
      <xdr:rowOff>113665</xdr:rowOff>
    </xdr:to>
    <xdr:sp macro="" textlink="">
      <xdr:nvSpPr>
        <xdr:cNvPr id="194" name="楕円 193"/>
        <xdr:cNvSpPr/>
      </xdr:nvSpPr>
      <xdr:spPr>
        <a:xfrm>
          <a:off x="2857500" y="978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62865</xdr:rowOff>
    </xdr:from>
    <xdr:to>
      <xdr:col>19</xdr:col>
      <xdr:colOff>177800</xdr:colOff>
      <xdr:row>57</xdr:row>
      <xdr:rowOff>104775</xdr:rowOff>
    </xdr:to>
    <xdr:cxnSp macro="">
      <xdr:nvCxnSpPr>
        <xdr:cNvPr id="195" name="直線コネクタ 194"/>
        <xdr:cNvCxnSpPr/>
      </xdr:nvCxnSpPr>
      <xdr:spPr>
        <a:xfrm>
          <a:off x="2908300" y="983551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170180</xdr:rowOff>
    </xdr:from>
    <xdr:to>
      <xdr:col>10</xdr:col>
      <xdr:colOff>165100</xdr:colOff>
      <xdr:row>57</xdr:row>
      <xdr:rowOff>100330</xdr:rowOff>
    </xdr:to>
    <xdr:sp macro="" textlink="">
      <xdr:nvSpPr>
        <xdr:cNvPr id="196" name="楕円 195"/>
        <xdr:cNvSpPr/>
      </xdr:nvSpPr>
      <xdr:spPr>
        <a:xfrm>
          <a:off x="1968500" y="977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49530</xdr:rowOff>
    </xdr:from>
    <xdr:to>
      <xdr:col>15</xdr:col>
      <xdr:colOff>50800</xdr:colOff>
      <xdr:row>57</xdr:row>
      <xdr:rowOff>62865</xdr:rowOff>
    </xdr:to>
    <xdr:cxnSp macro="">
      <xdr:nvCxnSpPr>
        <xdr:cNvPr id="197" name="直線コネクタ 196"/>
        <xdr:cNvCxnSpPr/>
      </xdr:nvCxnSpPr>
      <xdr:spPr>
        <a:xfrm>
          <a:off x="2019300" y="982218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156845</xdr:rowOff>
    </xdr:from>
    <xdr:to>
      <xdr:col>6</xdr:col>
      <xdr:colOff>38100</xdr:colOff>
      <xdr:row>57</xdr:row>
      <xdr:rowOff>86995</xdr:rowOff>
    </xdr:to>
    <xdr:sp macro="" textlink="">
      <xdr:nvSpPr>
        <xdr:cNvPr id="198" name="楕円 197"/>
        <xdr:cNvSpPr/>
      </xdr:nvSpPr>
      <xdr:spPr>
        <a:xfrm>
          <a:off x="1079500" y="975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36195</xdr:rowOff>
    </xdr:from>
    <xdr:to>
      <xdr:col>10</xdr:col>
      <xdr:colOff>114300</xdr:colOff>
      <xdr:row>57</xdr:row>
      <xdr:rowOff>49530</xdr:rowOff>
    </xdr:to>
    <xdr:cxnSp macro="">
      <xdr:nvCxnSpPr>
        <xdr:cNvPr id="199" name="直線コネクタ 198"/>
        <xdr:cNvCxnSpPr/>
      </xdr:nvCxnSpPr>
      <xdr:spPr>
        <a:xfrm>
          <a:off x="1130300" y="980884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51452</xdr:rowOff>
    </xdr:from>
    <xdr:ext cx="405111" cy="259045"/>
    <xdr:sp macro="" textlink="">
      <xdr:nvSpPr>
        <xdr:cNvPr id="200" name="n_1aveValue【橋りょう・トンネル】&#10;有形固定資産減価償却率"/>
        <xdr:cNvSpPr txBox="1"/>
      </xdr:nvSpPr>
      <xdr:spPr>
        <a:xfrm>
          <a:off x="35820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34307</xdr:rowOff>
    </xdr:from>
    <xdr:ext cx="405111" cy="259045"/>
    <xdr:sp macro="" textlink="">
      <xdr:nvSpPr>
        <xdr:cNvPr id="201" name="n_2aveValue【橋りょう・トンネル】&#10;有形固定資産減価償却率"/>
        <xdr:cNvSpPr txBox="1"/>
      </xdr:nvSpPr>
      <xdr:spPr>
        <a:xfrm>
          <a:off x="2705744" y="1032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17162</xdr:rowOff>
    </xdr:from>
    <xdr:ext cx="405111" cy="259045"/>
    <xdr:sp macro="" textlink="">
      <xdr:nvSpPr>
        <xdr:cNvPr id="202" name="n_3aveValue【橋りょう・トンネル】&#10;有形固定資産減価償却率"/>
        <xdr:cNvSpPr txBox="1"/>
      </xdr:nvSpPr>
      <xdr:spPr>
        <a:xfrm>
          <a:off x="18167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167657</xdr:rowOff>
    </xdr:from>
    <xdr:ext cx="405111" cy="259045"/>
    <xdr:sp macro="" textlink="">
      <xdr:nvSpPr>
        <xdr:cNvPr id="203" name="n_4aveValue【橋りょう・トンネル】&#10;有形固定資産減価償却率"/>
        <xdr:cNvSpPr txBox="1"/>
      </xdr:nvSpPr>
      <xdr:spPr>
        <a:xfrm>
          <a:off x="9277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652</xdr:rowOff>
    </xdr:from>
    <xdr:ext cx="405111" cy="259045"/>
    <xdr:sp macro="" textlink="">
      <xdr:nvSpPr>
        <xdr:cNvPr id="204" name="n_1mainValue【橋りょう・トンネル】&#10;有形固定資産減価償却率"/>
        <xdr:cNvSpPr txBox="1"/>
      </xdr:nvSpPr>
      <xdr:spPr>
        <a:xfrm>
          <a:off x="3582044" y="960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130192</xdr:rowOff>
    </xdr:from>
    <xdr:ext cx="405111" cy="259045"/>
    <xdr:sp macro="" textlink="">
      <xdr:nvSpPr>
        <xdr:cNvPr id="205" name="n_2mainValue【橋りょう・トンネル】&#10;有形固定資産減価償却率"/>
        <xdr:cNvSpPr txBox="1"/>
      </xdr:nvSpPr>
      <xdr:spPr>
        <a:xfrm>
          <a:off x="2705744" y="955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116857</xdr:rowOff>
    </xdr:from>
    <xdr:ext cx="405111" cy="259045"/>
    <xdr:sp macro="" textlink="">
      <xdr:nvSpPr>
        <xdr:cNvPr id="206" name="n_3mainValue【橋りょう・トンネル】&#10;有形固定資産減価償却率"/>
        <xdr:cNvSpPr txBox="1"/>
      </xdr:nvSpPr>
      <xdr:spPr>
        <a:xfrm>
          <a:off x="1816744" y="954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103522</xdr:rowOff>
    </xdr:from>
    <xdr:ext cx="405111" cy="259045"/>
    <xdr:sp macro="" textlink="">
      <xdr:nvSpPr>
        <xdr:cNvPr id="207" name="n_4mainValue【橋りょう・トンネル】&#10;有形固定資産減価償却率"/>
        <xdr:cNvSpPr txBox="1"/>
      </xdr:nvSpPr>
      <xdr:spPr>
        <a:xfrm>
          <a:off x="927744" y="953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1264</xdr:rowOff>
    </xdr:from>
    <xdr:to>
      <xdr:col>54</xdr:col>
      <xdr:colOff>189865</xdr:colOff>
      <xdr:row>63</xdr:row>
      <xdr:rowOff>170697</xdr:rowOff>
    </xdr:to>
    <xdr:cxnSp macro="">
      <xdr:nvCxnSpPr>
        <xdr:cNvPr id="229" name="直線コネクタ 228"/>
        <xdr:cNvCxnSpPr/>
      </xdr:nvCxnSpPr>
      <xdr:spPr>
        <a:xfrm flipV="1">
          <a:off x="10476865" y="9773914"/>
          <a:ext cx="0" cy="1198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3074</xdr:rowOff>
    </xdr:from>
    <xdr:ext cx="469744" cy="259045"/>
    <xdr:sp macro="" textlink="">
      <xdr:nvSpPr>
        <xdr:cNvPr id="230" name="【橋りょう・トンネル】&#10;一人当たり有形固定資産（償却資産）額最小値テキスト"/>
        <xdr:cNvSpPr txBox="1"/>
      </xdr:nvSpPr>
      <xdr:spPr>
        <a:xfrm>
          <a:off x="10515600" y="1097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170697</xdr:rowOff>
    </xdr:from>
    <xdr:to>
      <xdr:col>55</xdr:col>
      <xdr:colOff>88900</xdr:colOff>
      <xdr:row>63</xdr:row>
      <xdr:rowOff>170697</xdr:rowOff>
    </xdr:to>
    <xdr:cxnSp macro="">
      <xdr:nvCxnSpPr>
        <xdr:cNvPr id="231" name="直線コネクタ 230"/>
        <xdr:cNvCxnSpPr/>
      </xdr:nvCxnSpPr>
      <xdr:spPr>
        <a:xfrm>
          <a:off x="10388600" y="10972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119391</xdr:rowOff>
    </xdr:from>
    <xdr:ext cx="690189" cy="259045"/>
    <xdr:sp macro="" textlink="">
      <xdr:nvSpPr>
        <xdr:cNvPr id="232" name="【橋りょう・トンネル】&#10;一人当たり有形固定資産（償却資産）額最大値テキスト"/>
        <xdr:cNvSpPr txBox="1"/>
      </xdr:nvSpPr>
      <xdr:spPr>
        <a:xfrm>
          <a:off x="10515600" y="95491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5,244,471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1264</xdr:rowOff>
    </xdr:from>
    <xdr:to>
      <xdr:col>55</xdr:col>
      <xdr:colOff>88900</xdr:colOff>
      <xdr:row>57</xdr:row>
      <xdr:rowOff>1264</xdr:rowOff>
    </xdr:to>
    <xdr:cxnSp macro="">
      <xdr:nvCxnSpPr>
        <xdr:cNvPr id="233" name="直線コネクタ 232"/>
        <xdr:cNvCxnSpPr/>
      </xdr:nvCxnSpPr>
      <xdr:spPr>
        <a:xfrm>
          <a:off x="10388600" y="9773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23607</xdr:rowOff>
    </xdr:from>
    <xdr:ext cx="599010" cy="259045"/>
    <xdr:sp macro="" textlink="">
      <xdr:nvSpPr>
        <xdr:cNvPr id="234" name="【橋りょう・トンネル】&#10;一人当たり有形固定資産（償却資産）額平均値テキスト"/>
        <xdr:cNvSpPr txBox="1"/>
      </xdr:nvSpPr>
      <xdr:spPr>
        <a:xfrm>
          <a:off x="10515600" y="106535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730</xdr:rowOff>
    </xdr:from>
    <xdr:to>
      <xdr:col>55</xdr:col>
      <xdr:colOff>50800</xdr:colOff>
      <xdr:row>63</xdr:row>
      <xdr:rowOff>102330</xdr:rowOff>
    </xdr:to>
    <xdr:sp macro="" textlink="">
      <xdr:nvSpPr>
        <xdr:cNvPr id="235" name="フローチャート: 判断 234"/>
        <xdr:cNvSpPr/>
      </xdr:nvSpPr>
      <xdr:spPr>
        <a:xfrm>
          <a:off x="10426700" y="1080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3009</xdr:rowOff>
    </xdr:from>
    <xdr:to>
      <xdr:col>50</xdr:col>
      <xdr:colOff>165100</xdr:colOff>
      <xdr:row>63</xdr:row>
      <xdr:rowOff>104609</xdr:rowOff>
    </xdr:to>
    <xdr:sp macro="" textlink="">
      <xdr:nvSpPr>
        <xdr:cNvPr id="236" name="フローチャート: 判断 235"/>
        <xdr:cNvSpPr/>
      </xdr:nvSpPr>
      <xdr:spPr>
        <a:xfrm>
          <a:off x="9588500" y="1080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7659</xdr:rowOff>
    </xdr:from>
    <xdr:to>
      <xdr:col>46</xdr:col>
      <xdr:colOff>38100</xdr:colOff>
      <xdr:row>63</xdr:row>
      <xdr:rowOff>109259</xdr:rowOff>
    </xdr:to>
    <xdr:sp macro="" textlink="">
      <xdr:nvSpPr>
        <xdr:cNvPr id="237" name="フローチャート: 判断 236"/>
        <xdr:cNvSpPr/>
      </xdr:nvSpPr>
      <xdr:spPr>
        <a:xfrm>
          <a:off x="8699500" y="10809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2306</xdr:rowOff>
    </xdr:from>
    <xdr:to>
      <xdr:col>41</xdr:col>
      <xdr:colOff>101600</xdr:colOff>
      <xdr:row>63</xdr:row>
      <xdr:rowOff>103906</xdr:rowOff>
    </xdr:to>
    <xdr:sp macro="" textlink="">
      <xdr:nvSpPr>
        <xdr:cNvPr id="238" name="フローチャート: 判断 237"/>
        <xdr:cNvSpPr/>
      </xdr:nvSpPr>
      <xdr:spPr>
        <a:xfrm>
          <a:off x="7810500" y="10803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25220</xdr:rowOff>
    </xdr:from>
    <xdr:to>
      <xdr:col>36</xdr:col>
      <xdr:colOff>165100</xdr:colOff>
      <xdr:row>63</xdr:row>
      <xdr:rowOff>126820</xdr:rowOff>
    </xdr:to>
    <xdr:sp macro="" textlink="">
      <xdr:nvSpPr>
        <xdr:cNvPr id="239" name="フローチャート: 判断 238"/>
        <xdr:cNvSpPr/>
      </xdr:nvSpPr>
      <xdr:spPr>
        <a:xfrm>
          <a:off x="6921500" y="1082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78860</xdr:rowOff>
    </xdr:from>
    <xdr:to>
      <xdr:col>55</xdr:col>
      <xdr:colOff>50800</xdr:colOff>
      <xdr:row>64</xdr:row>
      <xdr:rowOff>9010</xdr:rowOff>
    </xdr:to>
    <xdr:sp macro="" textlink="">
      <xdr:nvSpPr>
        <xdr:cNvPr id="245" name="楕円 244"/>
        <xdr:cNvSpPr/>
      </xdr:nvSpPr>
      <xdr:spPr>
        <a:xfrm>
          <a:off x="10426700" y="1088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165237</xdr:rowOff>
    </xdr:from>
    <xdr:ext cx="599010" cy="259045"/>
    <xdr:sp macro="" textlink="">
      <xdr:nvSpPr>
        <xdr:cNvPr id="246" name="【橋りょう・トンネル】&#10;一人当たり有形固定資産（償却資産）額該当値テキスト"/>
        <xdr:cNvSpPr txBox="1"/>
      </xdr:nvSpPr>
      <xdr:spPr>
        <a:xfrm>
          <a:off x="10515600" y="10795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79098</xdr:rowOff>
    </xdr:from>
    <xdr:to>
      <xdr:col>50</xdr:col>
      <xdr:colOff>165100</xdr:colOff>
      <xdr:row>64</xdr:row>
      <xdr:rowOff>9248</xdr:rowOff>
    </xdr:to>
    <xdr:sp macro="" textlink="">
      <xdr:nvSpPr>
        <xdr:cNvPr id="247" name="楕円 246"/>
        <xdr:cNvSpPr/>
      </xdr:nvSpPr>
      <xdr:spPr>
        <a:xfrm>
          <a:off x="9588500" y="1088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129660</xdr:rowOff>
    </xdr:from>
    <xdr:to>
      <xdr:col>55</xdr:col>
      <xdr:colOff>0</xdr:colOff>
      <xdr:row>63</xdr:row>
      <xdr:rowOff>129898</xdr:rowOff>
    </xdr:to>
    <xdr:cxnSp macro="">
      <xdr:nvCxnSpPr>
        <xdr:cNvPr id="248" name="直線コネクタ 247"/>
        <xdr:cNvCxnSpPr/>
      </xdr:nvCxnSpPr>
      <xdr:spPr>
        <a:xfrm flipV="1">
          <a:off x="9639300" y="10931010"/>
          <a:ext cx="838200" cy="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79314</xdr:rowOff>
    </xdr:from>
    <xdr:to>
      <xdr:col>46</xdr:col>
      <xdr:colOff>38100</xdr:colOff>
      <xdr:row>64</xdr:row>
      <xdr:rowOff>9464</xdr:rowOff>
    </xdr:to>
    <xdr:sp macro="" textlink="">
      <xdr:nvSpPr>
        <xdr:cNvPr id="249" name="楕円 248"/>
        <xdr:cNvSpPr/>
      </xdr:nvSpPr>
      <xdr:spPr>
        <a:xfrm>
          <a:off x="8699500" y="10880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129898</xdr:rowOff>
    </xdr:from>
    <xdr:to>
      <xdr:col>50</xdr:col>
      <xdr:colOff>114300</xdr:colOff>
      <xdr:row>63</xdr:row>
      <xdr:rowOff>130114</xdr:rowOff>
    </xdr:to>
    <xdr:cxnSp macro="">
      <xdr:nvCxnSpPr>
        <xdr:cNvPr id="250" name="直線コネクタ 249"/>
        <xdr:cNvCxnSpPr/>
      </xdr:nvCxnSpPr>
      <xdr:spPr>
        <a:xfrm flipV="1">
          <a:off x="8750300" y="10931248"/>
          <a:ext cx="889000" cy="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81259</xdr:rowOff>
    </xdr:from>
    <xdr:to>
      <xdr:col>41</xdr:col>
      <xdr:colOff>101600</xdr:colOff>
      <xdr:row>64</xdr:row>
      <xdr:rowOff>11409</xdr:rowOff>
    </xdr:to>
    <xdr:sp macro="" textlink="">
      <xdr:nvSpPr>
        <xdr:cNvPr id="251" name="楕円 250"/>
        <xdr:cNvSpPr/>
      </xdr:nvSpPr>
      <xdr:spPr>
        <a:xfrm>
          <a:off x="7810500" y="1088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130114</xdr:rowOff>
    </xdr:from>
    <xdr:to>
      <xdr:col>45</xdr:col>
      <xdr:colOff>177800</xdr:colOff>
      <xdr:row>63</xdr:row>
      <xdr:rowOff>132059</xdr:rowOff>
    </xdr:to>
    <xdr:cxnSp macro="">
      <xdr:nvCxnSpPr>
        <xdr:cNvPr id="252" name="直線コネクタ 251"/>
        <xdr:cNvCxnSpPr/>
      </xdr:nvCxnSpPr>
      <xdr:spPr>
        <a:xfrm flipV="1">
          <a:off x="7861300" y="10931464"/>
          <a:ext cx="889000" cy="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83039</xdr:rowOff>
    </xdr:from>
    <xdr:to>
      <xdr:col>36</xdr:col>
      <xdr:colOff>165100</xdr:colOff>
      <xdr:row>64</xdr:row>
      <xdr:rowOff>13189</xdr:rowOff>
    </xdr:to>
    <xdr:sp macro="" textlink="">
      <xdr:nvSpPr>
        <xdr:cNvPr id="253" name="楕円 252"/>
        <xdr:cNvSpPr/>
      </xdr:nvSpPr>
      <xdr:spPr>
        <a:xfrm>
          <a:off x="6921500" y="1088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132059</xdr:rowOff>
    </xdr:from>
    <xdr:to>
      <xdr:col>41</xdr:col>
      <xdr:colOff>50800</xdr:colOff>
      <xdr:row>63</xdr:row>
      <xdr:rowOff>133839</xdr:rowOff>
    </xdr:to>
    <xdr:cxnSp macro="">
      <xdr:nvCxnSpPr>
        <xdr:cNvPr id="254" name="直線コネクタ 253"/>
        <xdr:cNvCxnSpPr/>
      </xdr:nvCxnSpPr>
      <xdr:spPr>
        <a:xfrm flipV="1">
          <a:off x="6972300" y="10933409"/>
          <a:ext cx="889000" cy="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121136</xdr:rowOff>
    </xdr:from>
    <xdr:ext cx="599010" cy="259045"/>
    <xdr:sp macro="" textlink="">
      <xdr:nvSpPr>
        <xdr:cNvPr id="255" name="n_1aveValue【橋りょう・トンネル】&#10;一人当たり有形固定資産（償却資産）額"/>
        <xdr:cNvSpPr txBox="1"/>
      </xdr:nvSpPr>
      <xdr:spPr>
        <a:xfrm>
          <a:off x="9327095" y="10579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125786</xdr:rowOff>
    </xdr:from>
    <xdr:ext cx="599010" cy="259045"/>
    <xdr:sp macro="" textlink="">
      <xdr:nvSpPr>
        <xdr:cNvPr id="256" name="n_2aveValue【橋りょう・トンネル】&#10;一人当たり有形固定資産（償却資産）額"/>
        <xdr:cNvSpPr txBox="1"/>
      </xdr:nvSpPr>
      <xdr:spPr>
        <a:xfrm>
          <a:off x="8450795" y="10584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120433</xdr:rowOff>
    </xdr:from>
    <xdr:ext cx="599010" cy="259045"/>
    <xdr:sp macro="" textlink="">
      <xdr:nvSpPr>
        <xdr:cNvPr id="257" name="n_3aveValue【橋りょう・トンネル】&#10;一人当たり有形固定資産（償却資産）額"/>
        <xdr:cNvSpPr txBox="1"/>
      </xdr:nvSpPr>
      <xdr:spPr>
        <a:xfrm>
          <a:off x="7561795" y="10578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143347</xdr:rowOff>
    </xdr:from>
    <xdr:ext cx="599010" cy="259045"/>
    <xdr:sp macro="" textlink="">
      <xdr:nvSpPr>
        <xdr:cNvPr id="258" name="n_4aveValue【橋りょう・トンネル】&#10;一人当たり有形固定資産（償却資産）額"/>
        <xdr:cNvSpPr txBox="1"/>
      </xdr:nvSpPr>
      <xdr:spPr>
        <a:xfrm>
          <a:off x="6672795" y="10601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375</xdr:rowOff>
    </xdr:from>
    <xdr:ext cx="599010" cy="259045"/>
    <xdr:sp macro="" textlink="">
      <xdr:nvSpPr>
        <xdr:cNvPr id="259" name="n_1mainValue【橋りょう・トンネル】&#10;一人当たり有形固定資産（償却資産）額"/>
        <xdr:cNvSpPr txBox="1"/>
      </xdr:nvSpPr>
      <xdr:spPr>
        <a:xfrm>
          <a:off x="9327095" y="10973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591</xdr:rowOff>
    </xdr:from>
    <xdr:ext cx="599010" cy="259045"/>
    <xdr:sp macro="" textlink="">
      <xdr:nvSpPr>
        <xdr:cNvPr id="260" name="n_2mainValue【橋りょう・トンネル】&#10;一人当たり有形固定資産（償却資産）額"/>
        <xdr:cNvSpPr txBox="1"/>
      </xdr:nvSpPr>
      <xdr:spPr>
        <a:xfrm>
          <a:off x="8450795" y="10973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2536</xdr:rowOff>
    </xdr:from>
    <xdr:ext cx="599010" cy="259045"/>
    <xdr:sp macro="" textlink="">
      <xdr:nvSpPr>
        <xdr:cNvPr id="261" name="n_3mainValue【橋りょう・トンネル】&#10;一人当たり有形固定資産（償却資産）額"/>
        <xdr:cNvSpPr txBox="1"/>
      </xdr:nvSpPr>
      <xdr:spPr>
        <a:xfrm>
          <a:off x="7561795" y="10975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4316</xdr:rowOff>
    </xdr:from>
    <xdr:ext cx="599010" cy="259045"/>
    <xdr:sp macro="" textlink="">
      <xdr:nvSpPr>
        <xdr:cNvPr id="262" name="n_4mainValue【橋りょう・トンネル】&#10;一人当たり有形固定資産（償却資産）額"/>
        <xdr:cNvSpPr txBox="1"/>
      </xdr:nvSpPr>
      <xdr:spPr>
        <a:xfrm>
          <a:off x="6672795" y="10977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148589</xdr:rowOff>
    </xdr:from>
    <xdr:to>
      <xdr:col>24</xdr:col>
      <xdr:colOff>62865</xdr:colOff>
      <xdr:row>86</xdr:row>
      <xdr:rowOff>114300</xdr:rowOff>
    </xdr:to>
    <xdr:cxnSp macro="">
      <xdr:nvCxnSpPr>
        <xdr:cNvPr id="287" name="直線コネクタ 286"/>
        <xdr:cNvCxnSpPr/>
      </xdr:nvCxnSpPr>
      <xdr:spPr>
        <a:xfrm flipV="1">
          <a:off x="4634865" y="13350239"/>
          <a:ext cx="0" cy="150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8"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9" name="直線コネクタ 288"/>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95266</xdr:rowOff>
    </xdr:from>
    <xdr:ext cx="405111" cy="259045"/>
    <xdr:sp macro="" textlink="">
      <xdr:nvSpPr>
        <xdr:cNvPr id="290" name="【公営住宅】&#10;有形固定資産減価償却率最大値テキスト"/>
        <xdr:cNvSpPr txBox="1"/>
      </xdr:nvSpPr>
      <xdr:spPr>
        <a:xfrm>
          <a:off x="4673600" y="13125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148589</xdr:rowOff>
    </xdr:from>
    <xdr:to>
      <xdr:col>24</xdr:col>
      <xdr:colOff>152400</xdr:colOff>
      <xdr:row>77</xdr:row>
      <xdr:rowOff>148589</xdr:rowOff>
    </xdr:to>
    <xdr:cxnSp macro="">
      <xdr:nvCxnSpPr>
        <xdr:cNvPr id="291" name="直線コネクタ 290"/>
        <xdr:cNvCxnSpPr/>
      </xdr:nvCxnSpPr>
      <xdr:spPr>
        <a:xfrm>
          <a:off x="4546600" y="1335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128288</xdr:rowOff>
    </xdr:from>
    <xdr:ext cx="405111" cy="259045"/>
    <xdr:sp macro="" textlink="">
      <xdr:nvSpPr>
        <xdr:cNvPr id="292" name="【公営住宅】&#10;有形固定資産減価償却率平均値テキスト"/>
        <xdr:cNvSpPr txBox="1"/>
      </xdr:nvSpPr>
      <xdr:spPr>
        <a:xfrm>
          <a:off x="4673600" y="141871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105411</xdr:rowOff>
    </xdr:from>
    <xdr:to>
      <xdr:col>24</xdr:col>
      <xdr:colOff>114300</xdr:colOff>
      <xdr:row>84</xdr:row>
      <xdr:rowOff>35561</xdr:rowOff>
    </xdr:to>
    <xdr:sp macro="" textlink="">
      <xdr:nvSpPr>
        <xdr:cNvPr id="293" name="フローチャート: 判断 292"/>
        <xdr:cNvSpPr/>
      </xdr:nvSpPr>
      <xdr:spPr>
        <a:xfrm>
          <a:off x="4584700" y="1433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88264</xdr:rowOff>
    </xdr:from>
    <xdr:to>
      <xdr:col>20</xdr:col>
      <xdr:colOff>38100</xdr:colOff>
      <xdr:row>84</xdr:row>
      <xdr:rowOff>18414</xdr:rowOff>
    </xdr:to>
    <xdr:sp macro="" textlink="">
      <xdr:nvSpPr>
        <xdr:cNvPr id="294" name="フローチャート: 判断 293"/>
        <xdr:cNvSpPr/>
      </xdr:nvSpPr>
      <xdr:spPr>
        <a:xfrm>
          <a:off x="3746500" y="1431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61595</xdr:rowOff>
    </xdr:from>
    <xdr:to>
      <xdr:col>15</xdr:col>
      <xdr:colOff>101600</xdr:colOff>
      <xdr:row>83</xdr:row>
      <xdr:rowOff>163195</xdr:rowOff>
    </xdr:to>
    <xdr:sp macro="" textlink="">
      <xdr:nvSpPr>
        <xdr:cNvPr id="295" name="フローチャート: 判断 294"/>
        <xdr:cNvSpPr/>
      </xdr:nvSpPr>
      <xdr:spPr>
        <a:xfrm>
          <a:off x="2857500" y="1429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137795</xdr:rowOff>
    </xdr:from>
    <xdr:to>
      <xdr:col>10</xdr:col>
      <xdr:colOff>165100</xdr:colOff>
      <xdr:row>83</xdr:row>
      <xdr:rowOff>67945</xdr:rowOff>
    </xdr:to>
    <xdr:sp macro="" textlink="">
      <xdr:nvSpPr>
        <xdr:cNvPr id="296" name="フローチャート: 判断 295"/>
        <xdr:cNvSpPr/>
      </xdr:nvSpPr>
      <xdr:spPr>
        <a:xfrm>
          <a:off x="19685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99695</xdr:rowOff>
    </xdr:from>
    <xdr:to>
      <xdr:col>6</xdr:col>
      <xdr:colOff>38100</xdr:colOff>
      <xdr:row>83</xdr:row>
      <xdr:rowOff>29845</xdr:rowOff>
    </xdr:to>
    <xdr:sp macro="" textlink="">
      <xdr:nvSpPr>
        <xdr:cNvPr id="297" name="フローチャート: 判断 296"/>
        <xdr:cNvSpPr/>
      </xdr:nvSpPr>
      <xdr:spPr>
        <a:xfrm>
          <a:off x="10795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34925</xdr:rowOff>
    </xdr:from>
    <xdr:to>
      <xdr:col>24</xdr:col>
      <xdr:colOff>114300</xdr:colOff>
      <xdr:row>85</xdr:row>
      <xdr:rowOff>136525</xdr:rowOff>
    </xdr:to>
    <xdr:sp macro="" textlink="">
      <xdr:nvSpPr>
        <xdr:cNvPr id="303" name="楕円 302"/>
        <xdr:cNvSpPr/>
      </xdr:nvSpPr>
      <xdr:spPr>
        <a:xfrm>
          <a:off x="4584700" y="1460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13352</xdr:rowOff>
    </xdr:from>
    <xdr:ext cx="405111" cy="259045"/>
    <xdr:sp macro="" textlink="">
      <xdr:nvSpPr>
        <xdr:cNvPr id="304" name="【公営住宅】&#10;有形固定資産減価償却率該当値テキスト"/>
        <xdr:cNvSpPr txBox="1"/>
      </xdr:nvSpPr>
      <xdr:spPr>
        <a:xfrm>
          <a:off x="4673600" y="1458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10161</xdr:rowOff>
    </xdr:from>
    <xdr:to>
      <xdr:col>20</xdr:col>
      <xdr:colOff>38100</xdr:colOff>
      <xdr:row>85</xdr:row>
      <xdr:rowOff>111761</xdr:rowOff>
    </xdr:to>
    <xdr:sp macro="" textlink="">
      <xdr:nvSpPr>
        <xdr:cNvPr id="305" name="楕円 304"/>
        <xdr:cNvSpPr/>
      </xdr:nvSpPr>
      <xdr:spPr>
        <a:xfrm>
          <a:off x="37465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60961</xdr:rowOff>
    </xdr:from>
    <xdr:to>
      <xdr:col>24</xdr:col>
      <xdr:colOff>63500</xdr:colOff>
      <xdr:row>85</xdr:row>
      <xdr:rowOff>85725</xdr:rowOff>
    </xdr:to>
    <xdr:cxnSp macro="">
      <xdr:nvCxnSpPr>
        <xdr:cNvPr id="306" name="直線コネクタ 305"/>
        <xdr:cNvCxnSpPr/>
      </xdr:nvCxnSpPr>
      <xdr:spPr>
        <a:xfrm>
          <a:off x="3797300" y="14634211"/>
          <a:ext cx="8382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156845</xdr:rowOff>
    </xdr:from>
    <xdr:to>
      <xdr:col>15</xdr:col>
      <xdr:colOff>101600</xdr:colOff>
      <xdr:row>85</xdr:row>
      <xdr:rowOff>86995</xdr:rowOff>
    </xdr:to>
    <xdr:sp macro="" textlink="">
      <xdr:nvSpPr>
        <xdr:cNvPr id="307" name="楕円 306"/>
        <xdr:cNvSpPr/>
      </xdr:nvSpPr>
      <xdr:spPr>
        <a:xfrm>
          <a:off x="2857500" y="1455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36195</xdr:rowOff>
    </xdr:from>
    <xdr:to>
      <xdr:col>19</xdr:col>
      <xdr:colOff>177800</xdr:colOff>
      <xdr:row>85</xdr:row>
      <xdr:rowOff>60961</xdr:rowOff>
    </xdr:to>
    <xdr:cxnSp macro="">
      <xdr:nvCxnSpPr>
        <xdr:cNvPr id="308" name="直線コネクタ 307"/>
        <xdr:cNvCxnSpPr/>
      </xdr:nvCxnSpPr>
      <xdr:spPr>
        <a:xfrm>
          <a:off x="2908300" y="14609445"/>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133986</xdr:rowOff>
    </xdr:from>
    <xdr:to>
      <xdr:col>10</xdr:col>
      <xdr:colOff>165100</xdr:colOff>
      <xdr:row>85</xdr:row>
      <xdr:rowOff>64136</xdr:rowOff>
    </xdr:to>
    <xdr:sp macro="" textlink="">
      <xdr:nvSpPr>
        <xdr:cNvPr id="309" name="楕円 308"/>
        <xdr:cNvSpPr/>
      </xdr:nvSpPr>
      <xdr:spPr>
        <a:xfrm>
          <a:off x="1968500" y="1453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13336</xdr:rowOff>
    </xdr:from>
    <xdr:to>
      <xdr:col>15</xdr:col>
      <xdr:colOff>50800</xdr:colOff>
      <xdr:row>85</xdr:row>
      <xdr:rowOff>36195</xdr:rowOff>
    </xdr:to>
    <xdr:cxnSp macro="">
      <xdr:nvCxnSpPr>
        <xdr:cNvPr id="310" name="直線コネクタ 309"/>
        <xdr:cNvCxnSpPr/>
      </xdr:nvCxnSpPr>
      <xdr:spPr>
        <a:xfrm>
          <a:off x="2019300" y="14586586"/>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105411</xdr:rowOff>
    </xdr:from>
    <xdr:to>
      <xdr:col>6</xdr:col>
      <xdr:colOff>38100</xdr:colOff>
      <xdr:row>85</xdr:row>
      <xdr:rowOff>35561</xdr:rowOff>
    </xdr:to>
    <xdr:sp macro="" textlink="">
      <xdr:nvSpPr>
        <xdr:cNvPr id="311" name="楕円 310"/>
        <xdr:cNvSpPr/>
      </xdr:nvSpPr>
      <xdr:spPr>
        <a:xfrm>
          <a:off x="1079500" y="1450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156211</xdr:rowOff>
    </xdr:from>
    <xdr:to>
      <xdr:col>10</xdr:col>
      <xdr:colOff>114300</xdr:colOff>
      <xdr:row>85</xdr:row>
      <xdr:rowOff>13336</xdr:rowOff>
    </xdr:to>
    <xdr:cxnSp macro="">
      <xdr:nvCxnSpPr>
        <xdr:cNvPr id="312" name="直線コネクタ 311"/>
        <xdr:cNvCxnSpPr/>
      </xdr:nvCxnSpPr>
      <xdr:spPr>
        <a:xfrm>
          <a:off x="1130300" y="14558011"/>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34941</xdr:rowOff>
    </xdr:from>
    <xdr:ext cx="405111" cy="259045"/>
    <xdr:sp macro="" textlink="">
      <xdr:nvSpPr>
        <xdr:cNvPr id="313" name="n_1aveValue【公営住宅】&#10;有形固定資産減価償却率"/>
        <xdr:cNvSpPr txBox="1"/>
      </xdr:nvSpPr>
      <xdr:spPr>
        <a:xfrm>
          <a:off x="3582044" y="1409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8272</xdr:rowOff>
    </xdr:from>
    <xdr:ext cx="405111" cy="259045"/>
    <xdr:sp macro="" textlink="">
      <xdr:nvSpPr>
        <xdr:cNvPr id="314" name="n_2aveValue【公営住宅】&#10;有形固定資産減価償却率"/>
        <xdr:cNvSpPr txBox="1"/>
      </xdr:nvSpPr>
      <xdr:spPr>
        <a:xfrm>
          <a:off x="2705744" y="14067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84472</xdr:rowOff>
    </xdr:from>
    <xdr:ext cx="405111" cy="259045"/>
    <xdr:sp macro="" textlink="">
      <xdr:nvSpPr>
        <xdr:cNvPr id="315" name="n_3aveValue【公営住宅】&#10;有形固定資産減価償却率"/>
        <xdr:cNvSpPr txBox="1"/>
      </xdr:nvSpPr>
      <xdr:spPr>
        <a:xfrm>
          <a:off x="1816744" y="1397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46372</xdr:rowOff>
    </xdr:from>
    <xdr:ext cx="405111" cy="259045"/>
    <xdr:sp macro="" textlink="">
      <xdr:nvSpPr>
        <xdr:cNvPr id="316" name="n_4aveValue【公営住宅】&#10;有形固定資産減価償却率"/>
        <xdr:cNvSpPr txBox="1"/>
      </xdr:nvSpPr>
      <xdr:spPr>
        <a:xfrm>
          <a:off x="927744" y="1393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102888</xdr:rowOff>
    </xdr:from>
    <xdr:ext cx="405111" cy="259045"/>
    <xdr:sp macro="" textlink="">
      <xdr:nvSpPr>
        <xdr:cNvPr id="317" name="n_1mainValue【公営住宅】&#10;有形固定資産減価償却率"/>
        <xdr:cNvSpPr txBox="1"/>
      </xdr:nvSpPr>
      <xdr:spPr>
        <a:xfrm>
          <a:off x="3582044" y="1467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78122</xdr:rowOff>
    </xdr:from>
    <xdr:ext cx="405111" cy="259045"/>
    <xdr:sp macro="" textlink="">
      <xdr:nvSpPr>
        <xdr:cNvPr id="318" name="n_2mainValue【公営住宅】&#10;有形固定資産減価償却率"/>
        <xdr:cNvSpPr txBox="1"/>
      </xdr:nvSpPr>
      <xdr:spPr>
        <a:xfrm>
          <a:off x="2705744" y="1465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55263</xdr:rowOff>
    </xdr:from>
    <xdr:ext cx="405111" cy="259045"/>
    <xdr:sp macro="" textlink="">
      <xdr:nvSpPr>
        <xdr:cNvPr id="319" name="n_3mainValue【公営住宅】&#10;有形固定資産減価償却率"/>
        <xdr:cNvSpPr txBox="1"/>
      </xdr:nvSpPr>
      <xdr:spPr>
        <a:xfrm>
          <a:off x="1816744" y="14628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26688</xdr:rowOff>
    </xdr:from>
    <xdr:ext cx="405111" cy="259045"/>
    <xdr:sp macro="" textlink="">
      <xdr:nvSpPr>
        <xdr:cNvPr id="320" name="n_4mainValue【公営住宅】&#10;有形固定資産減価償却率"/>
        <xdr:cNvSpPr txBox="1"/>
      </xdr:nvSpPr>
      <xdr:spPr>
        <a:xfrm>
          <a:off x="927744" y="14599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0" name="テキスト ボックス 339"/>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2" name="テキスト ボックス 341"/>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23078</xdr:rowOff>
    </xdr:from>
    <xdr:to>
      <xdr:col>54</xdr:col>
      <xdr:colOff>189865</xdr:colOff>
      <xdr:row>86</xdr:row>
      <xdr:rowOff>166443</xdr:rowOff>
    </xdr:to>
    <xdr:cxnSp macro="">
      <xdr:nvCxnSpPr>
        <xdr:cNvPr id="346" name="直線コネクタ 345"/>
        <xdr:cNvCxnSpPr/>
      </xdr:nvCxnSpPr>
      <xdr:spPr>
        <a:xfrm flipV="1">
          <a:off x="10476865" y="13396178"/>
          <a:ext cx="0" cy="1514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170270</xdr:rowOff>
    </xdr:from>
    <xdr:ext cx="469744" cy="259045"/>
    <xdr:sp macro="" textlink="">
      <xdr:nvSpPr>
        <xdr:cNvPr id="347" name="【公営住宅】&#10;一人当たり面積最小値テキスト"/>
        <xdr:cNvSpPr txBox="1"/>
      </xdr:nvSpPr>
      <xdr:spPr>
        <a:xfrm>
          <a:off x="10515600" y="1491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166443</xdr:rowOff>
    </xdr:from>
    <xdr:to>
      <xdr:col>55</xdr:col>
      <xdr:colOff>88900</xdr:colOff>
      <xdr:row>86</xdr:row>
      <xdr:rowOff>166443</xdr:rowOff>
    </xdr:to>
    <xdr:cxnSp macro="">
      <xdr:nvCxnSpPr>
        <xdr:cNvPr id="348" name="直線コネクタ 347"/>
        <xdr:cNvCxnSpPr/>
      </xdr:nvCxnSpPr>
      <xdr:spPr>
        <a:xfrm>
          <a:off x="10388600" y="14911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141205</xdr:rowOff>
    </xdr:from>
    <xdr:ext cx="469744" cy="259045"/>
    <xdr:sp macro="" textlink="">
      <xdr:nvSpPr>
        <xdr:cNvPr id="349" name="【公営住宅】&#10;一人当たり面積最大値テキスト"/>
        <xdr:cNvSpPr txBox="1"/>
      </xdr:nvSpPr>
      <xdr:spPr>
        <a:xfrm>
          <a:off x="10515600" y="1317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23078</xdr:rowOff>
    </xdr:from>
    <xdr:to>
      <xdr:col>55</xdr:col>
      <xdr:colOff>88900</xdr:colOff>
      <xdr:row>78</xdr:row>
      <xdr:rowOff>23078</xdr:rowOff>
    </xdr:to>
    <xdr:cxnSp macro="">
      <xdr:nvCxnSpPr>
        <xdr:cNvPr id="350" name="直線コネクタ 349"/>
        <xdr:cNvCxnSpPr/>
      </xdr:nvCxnSpPr>
      <xdr:spPr>
        <a:xfrm>
          <a:off x="10388600" y="13396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47370</xdr:rowOff>
    </xdr:from>
    <xdr:ext cx="469744" cy="259045"/>
    <xdr:sp macro="" textlink="">
      <xdr:nvSpPr>
        <xdr:cNvPr id="351" name="【公営住宅】&#10;一人当たり面積平均値テキスト"/>
        <xdr:cNvSpPr txBox="1"/>
      </xdr:nvSpPr>
      <xdr:spPr>
        <a:xfrm>
          <a:off x="10515600" y="14620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68943</xdr:rowOff>
    </xdr:from>
    <xdr:to>
      <xdr:col>55</xdr:col>
      <xdr:colOff>50800</xdr:colOff>
      <xdr:row>85</xdr:row>
      <xdr:rowOff>170543</xdr:rowOff>
    </xdr:to>
    <xdr:sp macro="" textlink="">
      <xdr:nvSpPr>
        <xdr:cNvPr id="352" name="フローチャート: 判断 351"/>
        <xdr:cNvSpPr/>
      </xdr:nvSpPr>
      <xdr:spPr>
        <a:xfrm>
          <a:off x="10426700" y="1464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66167</xdr:rowOff>
    </xdr:from>
    <xdr:to>
      <xdr:col>50</xdr:col>
      <xdr:colOff>165100</xdr:colOff>
      <xdr:row>85</xdr:row>
      <xdr:rowOff>167767</xdr:rowOff>
    </xdr:to>
    <xdr:sp macro="" textlink="">
      <xdr:nvSpPr>
        <xdr:cNvPr id="353" name="フローチャート: 判断 352"/>
        <xdr:cNvSpPr/>
      </xdr:nvSpPr>
      <xdr:spPr>
        <a:xfrm>
          <a:off x="9588500" y="14639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74332</xdr:rowOff>
    </xdr:from>
    <xdr:to>
      <xdr:col>46</xdr:col>
      <xdr:colOff>38100</xdr:colOff>
      <xdr:row>86</xdr:row>
      <xdr:rowOff>4482</xdr:rowOff>
    </xdr:to>
    <xdr:sp macro="" textlink="">
      <xdr:nvSpPr>
        <xdr:cNvPr id="354" name="フローチャート: 判断 353"/>
        <xdr:cNvSpPr/>
      </xdr:nvSpPr>
      <xdr:spPr>
        <a:xfrm>
          <a:off x="8699500" y="14647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95231</xdr:rowOff>
    </xdr:from>
    <xdr:to>
      <xdr:col>41</xdr:col>
      <xdr:colOff>101600</xdr:colOff>
      <xdr:row>86</xdr:row>
      <xdr:rowOff>25381</xdr:rowOff>
    </xdr:to>
    <xdr:sp macro="" textlink="">
      <xdr:nvSpPr>
        <xdr:cNvPr id="355" name="フローチャート: 判断 354"/>
        <xdr:cNvSpPr/>
      </xdr:nvSpPr>
      <xdr:spPr>
        <a:xfrm>
          <a:off x="7810500" y="1466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101600</xdr:rowOff>
    </xdr:from>
    <xdr:to>
      <xdr:col>36</xdr:col>
      <xdr:colOff>165100</xdr:colOff>
      <xdr:row>86</xdr:row>
      <xdr:rowOff>31750</xdr:rowOff>
    </xdr:to>
    <xdr:sp macro="" textlink="">
      <xdr:nvSpPr>
        <xdr:cNvPr id="356" name="フローチャート: 判断 355"/>
        <xdr:cNvSpPr/>
      </xdr:nvSpPr>
      <xdr:spPr>
        <a:xfrm>
          <a:off x="6921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12936</xdr:rowOff>
    </xdr:from>
    <xdr:to>
      <xdr:col>55</xdr:col>
      <xdr:colOff>50800</xdr:colOff>
      <xdr:row>85</xdr:row>
      <xdr:rowOff>114536</xdr:rowOff>
    </xdr:to>
    <xdr:sp macro="" textlink="">
      <xdr:nvSpPr>
        <xdr:cNvPr id="362" name="楕円 361"/>
        <xdr:cNvSpPr/>
      </xdr:nvSpPr>
      <xdr:spPr>
        <a:xfrm>
          <a:off x="10426700" y="1458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35813</xdr:rowOff>
    </xdr:from>
    <xdr:ext cx="469744" cy="259045"/>
    <xdr:sp macro="" textlink="">
      <xdr:nvSpPr>
        <xdr:cNvPr id="363" name="【公営住宅】&#10;一人当たり面積該当値テキスト"/>
        <xdr:cNvSpPr txBox="1"/>
      </xdr:nvSpPr>
      <xdr:spPr>
        <a:xfrm>
          <a:off x="10515600" y="14437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17835</xdr:rowOff>
    </xdr:from>
    <xdr:to>
      <xdr:col>50</xdr:col>
      <xdr:colOff>165100</xdr:colOff>
      <xdr:row>85</xdr:row>
      <xdr:rowOff>119435</xdr:rowOff>
    </xdr:to>
    <xdr:sp macro="" textlink="">
      <xdr:nvSpPr>
        <xdr:cNvPr id="364" name="楕円 363"/>
        <xdr:cNvSpPr/>
      </xdr:nvSpPr>
      <xdr:spPr>
        <a:xfrm>
          <a:off x="9588500" y="1459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63736</xdr:rowOff>
    </xdr:from>
    <xdr:to>
      <xdr:col>55</xdr:col>
      <xdr:colOff>0</xdr:colOff>
      <xdr:row>85</xdr:row>
      <xdr:rowOff>68635</xdr:rowOff>
    </xdr:to>
    <xdr:cxnSp macro="">
      <xdr:nvCxnSpPr>
        <xdr:cNvPr id="365" name="直線コネクタ 364"/>
        <xdr:cNvCxnSpPr/>
      </xdr:nvCxnSpPr>
      <xdr:spPr>
        <a:xfrm flipV="1">
          <a:off x="9639300" y="14636986"/>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23223</xdr:rowOff>
    </xdr:from>
    <xdr:to>
      <xdr:col>46</xdr:col>
      <xdr:colOff>38100</xdr:colOff>
      <xdr:row>85</xdr:row>
      <xdr:rowOff>124823</xdr:rowOff>
    </xdr:to>
    <xdr:sp macro="" textlink="">
      <xdr:nvSpPr>
        <xdr:cNvPr id="366" name="楕円 365"/>
        <xdr:cNvSpPr/>
      </xdr:nvSpPr>
      <xdr:spPr>
        <a:xfrm>
          <a:off x="8699500" y="1459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68635</xdr:rowOff>
    </xdr:from>
    <xdr:to>
      <xdr:col>50</xdr:col>
      <xdr:colOff>114300</xdr:colOff>
      <xdr:row>85</xdr:row>
      <xdr:rowOff>74023</xdr:rowOff>
    </xdr:to>
    <xdr:cxnSp macro="">
      <xdr:nvCxnSpPr>
        <xdr:cNvPr id="367" name="直線コネクタ 366"/>
        <xdr:cNvCxnSpPr/>
      </xdr:nvCxnSpPr>
      <xdr:spPr>
        <a:xfrm flipV="1">
          <a:off x="8750300" y="14641885"/>
          <a:ext cx="889000" cy="5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28611</xdr:rowOff>
    </xdr:from>
    <xdr:to>
      <xdr:col>41</xdr:col>
      <xdr:colOff>101600</xdr:colOff>
      <xdr:row>85</xdr:row>
      <xdr:rowOff>130211</xdr:rowOff>
    </xdr:to>
    <xdr:sp macro="" textlink="">
      <xdr:nvSpPr>
        <xdr:cNvPr id="368" name="楕円 367"/>
        <xdr:cNvSpPr/>
      </xdr:nvSpPr>
      <xdr:spPr>
        <a:xfrm>
          <a:off x="7810500" y="1460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74023</xdr:rowOff>
    </xdr:from>
    <xdr:to>
      <xdr:col>45</xdr:col>
      <xdr:colOff>177800</xdr:colOff>
      <xdr:row>85</xdr:row>
      <xdr:rowOff>79411</xdr:rowOff>
    </xdr:to>
    <xdr:cxnSp macro="">
      <xdr:nvCxnSpPr>
        <xdr:cNvPr id="369" name="直線コネクタ 368"/>
        <xdr:cNvCxnSpPr/>
      </xdr:nvCxnSpPr>
      <xdr:spPr>
        <a:xfrm flipV="1">
          <a:off x="7861300" y="14647273"/>
          <a:ext cx="889000" cy="5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33674</xdr:rowOff>
    </xdr:from>
    <xdr:to>
      <xdr:col>36</xdr:col>
      <xdr:colOff>165100</xdr:colOff>
      <xdr:row>85</xdr:row>
      <xdr:rowOff>135274</xdr:rowOff>
    </xdr:to>
    <xdr:sp macro="" textlink="">
      <xdr:nvSpPr>
        <xdr:cNvPr id="370" name="楕円 369"/>
        <xdr:cNvSpPr/>
      </xdr:nvSpPr>
      <xdr:spPr>
        <a:xfrm>
          <a:off x="6921500" y="1460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79411</xdr:rowOff>
    </xdr:from>
    <xdr:to>
      <xdr:col>41</xdr:col>
      <xdr:colOff>50800</xdr:colOff>
      <xdr:row>85</xdr:row>
      <xdr:rowOff>84474</xdr:rowOff>
    </xdr:to>
    <xdr:cxnSp macro="">
      <xdr:nvCxnSpPr>
        <xdr:cNvPr id="371" name="直線コネクタ 370"/>
        <xdr:cNvCxnSpPr/>
      </xdr:nvCxnSpPr>
      <xdr:spPr>
        <a:xfrm flipV="1">
          <a:off x="6972300" y="14652661"/>
          <a:ext cx="889000" cy="5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158894</xdr:rowOff>
    </xdr:from>
    <xdr:ext cx="469744" cy="259045"/>
    <xdr:sp macro="" textlink="">
      <xdr:nvSpPr>
        <xdr:cNvPr id="372" name="n_1aveValue【公営住宅】&#10;一人当たり面積"/>
        <xdr:cNvSpPr txBox="1"/>
      </xdr:nvSpPr>
      <xdr:spPr>
        <a:xfrm>
          <a:off x="9391727" y="14732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167059</xdr:rowOff>
    </xdr:from>
    <xdr:ext cx="469744" cy="259045"/>
    <xdr:sp macro="" textlink="">
      <xdr:nvSpPr>
        <xdr:cNvPr id="373" name="n_2aveValue【公営住宅】&#10;一人当たり面積"/>
        <xdr:cNvSpPr txBox="1"/>
      </xdr:nvSpPr>
      <xdr:spPr>
        <a:xfrm>
          <a:off x="8515427" y="1474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16508</xdr:rowOff>
    </xdr:from>
    <xdr:ext cx="469744" cy="259045"/>
    <xdr:sp macro="" textlink="">
      <xdr:nvSpPr>
        <xdr:cNvPr id="374" name="n_3aveValue【公営住宅】&#10;一人当たり面積"/>
        <xdr:cNvSpPr txBox="1"/>
      </xdr:nvSpPr>
      <xdr:spPr>
        <a:xfrm>
          <a:off x="7626427" y="1476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22877</xdr:rowOff>
    </xdr:from>
    <xdr:ext cx="469744" cy="259045"/>
    <xdr:sp macro="" textlink="">
      <xdr:nvSpPr>
        <xdr:cNvPr id="375" name="n_4aveValue【公営住宅】&#10;一人当たり面積"/>
        <xdr:cNvSpPr txBox="1"/>
      </xdr:nvSpPr>
      <xdr:spPr>
        <a:xfrm>
          <a:off x="67374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135962</xdr:rowOff>
    </xdr:from>
    <xdr:ext cx="469744" cy="259045"/>
    <xdr:sp macro="" textlink="">
      <xdr:nvSpPr>
        <xdr:cNvPr id="376" name="n_1mainValue【公営住宅】&#10;一人当たり面積"/>
        <xdr:cNvSpPr txBox="1"/>
      </xdr:nvSpPr>
      <xdr:spPr>
        <a:xfrm>
          <a:off x="9391727" y="1436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141350</xdr:rowOff>
    </xdr:from>
    <xdr:ext cx="469744" cy="259045"/>
    <xdr:sp macro="" textlink="">
      <xdr:nvSpPr>
        <xdr:cNvPr id="377" name="n_2mainValue【公営住宅】&#10;一人当たり面積"/>
        <xdr:cNvSpPr txBox="1"/>
      </xdr:nvSpPr>
      <xdr:spPr>
        <a:xfrm>
          <a:off x="8515427" y="14371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146738</xdr:rowOff>
    </xdr:from>
    <xdr:ext cx="469744" cy="259045"/>
    <xdr:sp macro="" textlink="">
      <xdr:nvSpPr>
        <xdr:cNvPr id="378" name="n_3mainValue【公営住宅】&#10;一人当たり面積"/>
        <xdr:cNvSpPr txBox="1"/>
      </xdr:nvSpPr>
      <xdr:spPr>
        <a:xfrm>
          <a:off x="7626427" y="1437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151801</xdr:rowOff>
    </xdr:from>
    <xdr:ext cx="469744" cy="259045"/>
    <xdr:sp macro="" textlink="">
      <xdr:nvSpPr>
        <xdr:cNvPr id="379" name="n_4mainValue【公営住宅】&#10;一人当たり面積"/>
        <xdr:cNvSpPr txBox="1"/>
      </xdr:nvSpPr>
      <xdr:spPr>
        <a:xfrm>
          <a:off x="6737427" y="14382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7" name="直線コネクタ 40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8" name="テキスト ボックス 407"/>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9" name="直線コネクタ 40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0" name="テキスト ボックス 40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1" name="直線コネクタ 41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2" name="テキスト ボックス 41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3" name="直線コネクタ 41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4" name="テキスト ボックス 41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5" name="直線コネクタ 41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6" name="テキスト ボックス 415"/>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8" name="テキスト ボックス 417"/>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120015</xdr:rowOff>
    </xdr:from>
    <xdr:to>
      <xdr:col>85</xdr:col>
      <xdr:colOff>126364</xdr:colOff>
      <xdr:row>42</xdr:row>
      <xdr:rowOff>38100</xdr:rowOff>
    </xdr:to>
    <xdr:cxnSp macro="">
      <xdr:nvCxnSpPr>
        <xdr:cNvPr id="420" name="直線コネクタ 419"/>
        <xdr:cNvCxnSpPr/>
      </xdr:nvCxnSpPr>
      <xdr:spPr>
        <a:xfrm flipV="1">
          <a:off x="16318864" y="5606415"/>
          <a:ext cx="0" cy="1632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1"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2" name="直線コネクタ 421"/>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66692</xdr:rowOff>
    </xdr:from>
    <xdr:ext cx="405111" cy="259045"/>
    <xdr:sp macro="" textlink="">
      <xdr:nvSpPr>
        <xdr:cNvPr id="423" name="【認定こども園・幼稚園・保育所】&#10;有形固定資産減価償却率最大値テキスト"/>
        <xdr:cNvSpPr txBox="1"/>
      </xdr:nvSpPr>
      <xdr:spPr>
        <a:xfrm>
          <a:off x="16357600" y="5381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120015</xdr:rowOff>
    </xdr:from>
    <xdr:to>
      <xdr:col>86</xdr:col>
      <xdr:colOff>25400</xdr:colOff>
      <xdr:row>32</xdr:row>
      <xdr:rowOff>120015</xdr:rowOff>
    </xdr:to>
    <xdr:cxnSp macro="">
      <xdr:nvCxnSpPr>
        <xdr:cNvPr id="424" name="直線コネクタ 423"/>
        <xdr:cNvCxnSpPr/>
      </xdr:nvCxnSpPr>
      <xdr:spPr>
        <a:xfrm>
          <a:off x="16230600" y="560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67327</xdr:rowOff>
    </xdr:from>
    <xdr:ext cx="405111" cy="259045"/>
    <xdr:sp macro="" textlink="">
      <xdr:nvSpPr>
        <xdr:cNvPr id="425" name="【認定こども園・幼稚園・保育所】&#10;有形固定資産減価償却率平均値テキスト"/>
        <xdr:cNvSpPr txBox="1"/>
      </xdr:nvSpPr>
      <xdr:spPr>
        <a:xfrm>
          <a:off x="16357600" y="6239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44450</xdr:rowOff>
    </xdr:from>
    <xdr:to>
      <xdr:col>85</xdr:col>
      <xdr:colOff>177800</xdr:colOff>
      <xdr:row>37</xdr:row>
      <xdr:rowOff>146050</xdr:rowOff>
    </xdr:to>
    <xdr:sp macro="" textlink="">
      <xdr:nvSpPr>
        <xdr:cNvPr id="426" name="フローチャート: 判断 425"/>
        <xdr:cNvSpPr/>
      </xdr:nvSpPr>
      <xdr:spPr>
        <a:xfrm>
          <a:off x="162687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74930</xdr:rowOff>
    </xdr:from>
    <xdr:to>
      <xdr:col>81</xdr:col>
      <xdr:colOff>101600</xdr:colOff>
      <xdr:row>38</xdr:row>
      <xdr:rowOff>5080</xdr:rowOff>
    </xdr:to>
    <xdr:sp macro="" textlink="">
      <xdr:nvSpPr>
        <xdr:cNvPr id="427" name="フローチャート: 判断 426"/>
        <xdr:cNvSpPr/>
      </xdr:nvSpPr>
      <xdr:spPr>
        <a:xfrm>
          <a:off x="15430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103505</xdr:rowOff>
    </xdr:from>
    <xdr:to>
      <xdr:col>76</xdr:col>
      <xdr:colOff>165100</xdr:colOff>
      <xdr:row>38</xdr:row>
      <xdr:rowOff>33655</xdr:rowOff>
    </xdr:to>
    <xdr:sp macro="" textlink="">
      <xdr:nvSpPr>
        <xdr:cNvPr id="428" name="フローチャート: 判断 427"/>
        <xdr:cNvSpPr/>
      </xdr:nvSpPr>
      <xdr:spPr>
        <a:xfrm>
          <a:off x="14541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23495</xdr:rowOff>
    </xdr:from>
    <xdr:to>
      <xdr:col>72</xdr:col>
      <xdr:colOff>38100</xdr:colOff>
      <xdr:row>37</xdr:row>
      <xdr:rowOff>125095</xdr:rowOff>
    </xdr:to>
    <xdr:sp macro="" textlink="">
      <xdr:nvSpPr>
        <xdr:cNvPr id="429" name="フローチャート: 判断 428"/>
        <xdr:cNvSpPr/>
      </xdr:nvSpPr>
      <xdr:spPr>
        <a:xfrm>
          <a:off x="13652500" y="636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61595</xdr:rowOff>
    </xdr:from>
    <xdr:to>
      <xdr:col>67</xdr:col>
      <xdr:colOff>101600</xdr:colOff>
      <xdr:row>37</xdr:row>
      <xdr:rowOff>163195</xdr:rowOff>
    </xdr:to>
    <xdr:sp macro="" textlink="">
      <xdr:nvSpPr>
        <xdr:cNvPr id="430" name="フローチャート: 判断 429"/>
        <xdr:cNvSpPr/>
      </xdr:nvSpPr>
      <xdr:spPr>
        <a:xfrm>
          <a:off x="12763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38735</xdr:rowOff>
    </xdr:from>
    <xdr:to>
      <xdr:col>85</xdr:col>
      <xdr:colOff>177800</xdr:colOff>
      <xdr:row>40</xdr:row>
      <xdr:rowOff>140335</xdr:rowOff>
    </xdr:to>
    <xdr:sp macro="" textlink="">
      <xdr:nvSpPr>
        <xdr:cNvPr id="436" name="楕円 435"/>
        <xdr:cNvSpPr/>
      </xdr:nvSpPr>
      <xdr:spPr>
        <a:xfrm>
          <a:off x="16268700" y="689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17162</xdr:rowOff>
    </xdr:from>
    <xdr:ext cx="405111" cy="259045"/>
    <xdr:sp macro="" textlink="">
      <xdr:nvSpPr>
        <xdr:cNvPr id="437" name="【認定こども園・幼稚園・保育所】&#10;有形固定資産減価償却率該当値テキスト"/>
        <xdr:cNvSpPr txBox="1"/>
      </xdr:nvSpPr>
      <xdr:spPr>
        <a:xfrm>
          <a:off x="16357600" y="687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80645</xdr:rowOff>
    </xdr:from>
    <xdr:to>
      <xdr:col>81</xdr:col>
      <xdr:colOff>101600</xdr:colOff>
      <xdr:row>41</xdr:row>
      <xdr:rowOff>10795</xdr:rowOff>
    </xdr:to>
    <xdr:sp macro="" textlink="">
      <xdr:nvSpPr>
        <xdr:cNvPr id="438" name="楕円 437"/>
        <xdr:cNvSpPr/>
      </xdr:nvSpPr>
      <xdr:spPr>
        <a:xfrm>
          <a:off x="15430500" y="693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89535</xdr:rowOff>
    </xdr:from>
    <xdr:to>
      <xdr:col>85</xdr:col>
      <xdr:colOff>127000</xdr:colOff>
      <xdr:row>40</xdr:row>
      <xdr:rowOff>131445</xdr:rowOff>
    </xdr:to>
    <xdr:cxnSp macro="">
      <xdr:nvCxnSpPr>
        <xdr:cNvPr id="439" name="直線コネクタ 438"/>
        <xdr:cNvCxnSpPr/>
      </xdr:nvCxnSpPr>
      <xdr:spPr>
        <a:xfrm flipV="1">
          <a:off x="15481300" y="694753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46355</xdr:rowOff>
    </xdr:from>
    <xdr:to>
      <xdr:col>76</xdr:col>
      <xdr:colOff>165100</xdr:colOff>
      <xdr:row>40</xdr:row>
      <xdr:rowOff>147955</xdr:rowOff>
    </xdr:to>
    <xdr:sp macro="" textlink="">
      <xdr:nvSpPr>
        <xdr:cNvPr id="440" name="楕円 439"/>
        <xdr:cNvSpPr/>
      </xdr:nvSpPr>
      <xdr:spPr>
        <a:xfrm>
          <a:off x="14541500" y="690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97155</xdr:rowOff>
    </xdr:from>
    <xdr:to>
      <xdr:col>81</xdr:col>
      <xdr:colOff>50800</xdr:colOff>
      <xdr:row>40</xdr:row>
      <xdr:rowOff>131445</xdr:rowOff>
    </xdr:to>
    <xdr:cxnSp macro="">
      <xdr:nvCxnSpPr>
        <xdr:cNvPr id="441" name="直線コネクタ 440"/>
        <xdr:cNvCxnSpPr/>
      </xdr:nvCxnSpPr>
      <xdr:spPr>
        <a:xfrm>
          <a:off x="14592300" y="695515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15875</xdr:rowOff>
    </xdr:from>
    <xdr:to>
      <xdr:col>72</xdr:col>
      <xdr:colOff>38100</xdr:colOff>
      <xdr:row>40</xdr:row>
      <xdr:rowOff>117475</xdr:rowOff>
    </xdr:to>
    <xdr:sp macro="" textlink="">
      <xdr:nvSpPr>
        <xdr:cNvPr id="442" name="楕円 441"/>
        <xdr:cNvSpPr/>
      </xdr:nvSpPr>
      <xdr:spPr>
        <a:xfrm>
          <a:off x="136525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66675</xdr:rowOff>
    </xdr:from>
    <xdr:to>
      <xdr:col>76</xdr:col>
      <xdr:colOff>114300</xdr:colOff>
      <xdr:row>40</xdr:row>
      <xdr:rowOff>97155</xdr:rowOff>
    </xdr:to>
    <xdr:cxnSp macro="">
      <xdr:nvCxnSpPr>
        <xdr:cNvPr id="443" name="直線コネクタ 442"/>
        <xdr:cNvCxnSpPr/>
      </xdr:nvCxnSpPr>
      <xdr:spPr>
        <a:xfrm>
          <a:off x="13703300" y="692467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154940</xdr:rowOff>
    </xdr:from>
    <xdr:to>
      <xdr:col>67</xdr:col>
      <xdr:colOff>101600</xdr:colOff>
      <xdr:row>40</xdr:row>
      <xdr:rowOff>85090</xdr:rowOff>
    </xdr:to>
    <xdr:sp macro="" textlink="">
      <xdr:nvSpPr>
        <xdr:cNvPr id="444" name="楕円 443"/>
        <xdr:cNvSpPr/>
      </xdr:nvSpPr>
      <xdr:spPr>
        <a:xfrm>
          <a:off x="12763500" y="684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34290</xdr:rowOff>
    </xdr:from>
    <xdr:to>
      <xdr:col>71</xdr:col>
      <xdr:colOff>177800</xdr:colOff>
      <xdr:row>40</xdr:row>
      <xdr:rowOff>66675</xdr:rowOff>
    </xdr:to>
    <xdr:cxnSp macro="">
      <xdr:nvCxnSpPr>
        <xdr:cNvPr id="445" name="直線コネクタ 444"/>
        <xdr:cNvCxnSpPr/>
      </xdr:nvCxnSpPr>
      <xdr:spPr>
        <a:xfrm>
          <a:off x="12814300" y="689229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21607</xdr:rowOff>
    </xdr:from>
    <xdr:ext cx="405111" cy="259045"/>
    <xdr:sp macro="" textlink="">
      <xdr:nvSpPr>
        <xdr:cNvPr id="446" name="n_1aveValue【認定こども園・幼稚園・保育所】&#10;有形固定資産減価償却率"/>
        <xdr:cNvSpPr txBox="1"/>
      </xdr:nvSpPr>
      <xdr:spPr>
        <a:xfrm>
          <a:off x="15266044"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50182</xdr:rowOff>
    </xdr:from>
    <xdr:ext cx="405111" cy="259045"/>
    <xdr:sp macro="" textlink="">
      <xdr:nvSpPr>
        <xdr:cNvPr id="447" name="n_2aveValue【認定こども園・幼稚園・保育所】&#10;有形固定資産減価償却率"/>
        <xdr:cNvSpPr txBox="1"/>
      </xdr:nvSpPr>
      <xdr:spPr>
        <a:xfrm>
          <a:off x="14389744" y="622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141622</xdr:rowOff>
    </xdr:from>
    <xdr:ext cx="405111" cy="259045"/>
    <xdr:sp macro="" textlink="">
      <xdr:nvSpPr>
        <xdr:cNvPr id="448" name="n_3aveValue【認定こども園・幼稚園・保育所】&#10;有形固定資産減価償却率"/>
        <xdr:cNvSpPr txBox="1"/>
      </xdr:nvSpPr>
      <xdr:spPr>
        <a:xfrm>
          <a:off x="13500744" y="614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8272</xdr:rowOff>
    </xdr:from>
    <xdr:ext cx="405111" cy="259045"/>
    <xdr:sp macro="" textlink="">
      <xdr:nvSpPr>
        <xdr:cNvPr id="449" name="n_4aveValue【認定こども園・幼稚園・保育所】&#10;有形固定資産減価償却率"/>
        <xdr:cNvSpPr txBox="1"/>
      </xdr:nvSpPr>
      <xdr:spPr>
        <a:xfrm>
          <a:off x="126117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1922</xdr:rowOff>
    </xdr:from>
    <xdr:ext cx="405111" cy="259045"/>
    <xdr:sp macro="" textlink="">
      <xdr:nvSpPr>
        <xdr:cNvPr id="450" name="n_1mainValue【認定こども園・幼稚園・保育所】&#10;有形固定資産減価償却率"/>
        <xdr:cNvSpPr txBox="1"/>
      </xdr:nvSpPr>
      <xdr:spPr>
        <a:xfrm>
          <a:off x="15266044" y="703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139082</xdr:rowOff>
    </xdr:from>
    <xdr:ext cx="405111" cy="259045"/>
    <xdr:sp macro="" textlink="">
      <xdr:nvSpPr>
        <xdr:cNvPr id="451" name="n_2mainValue【認定こども園・幼稚園・保育所】&#10;有形固定資産減価償却率"/>
        <xdr:cNvSpPr txBox="1"/>
      </xdr:nvSpPr>
      <xdr:spPr>
        <a:xfrm>
          <a:off x="14389744" y="699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108602</xdr:rowOff>
    </xdr:from>
    <xdr:ext cx="405111" cy="259045"/>
    <xdr:sp macro="" textlink="">
      <xdr:nvSpPr>
        <xdr:cNvPr id="452" name="n_3mainValue【認定こども園・幼稚園・保育所】&#10;有形固定資産減価償却率"/>
        <xdr:cNvSpPr txBox="1"/>
      </xdr:nvSpPr>
      <xdr:spPr>
        <a:xfrm>
          <a:off x="13500744" y="696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76217</xdr:rowOff>
    </xdr:from>
    <xdr:ext cx="405111" cy="259045"/>
    <xdr:sp macro="" textlink="">
      <xdr:nvSpPr>
        <xdr:cNvPr id="453" name="n_4mainValue【認定こども園・幼稚園・保育所】&#10;有形固定資産減価償却率"/>
        <xdr:cNvSpPr txBox="1"/>
      </xdr:nvSpPr>
      <xdr:spPr>
        <a:xfrm>
          <a:off x="12611744" y="693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4" name="直線コネクタ 463"/>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5" name="テキスト ボックス 464"/>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6" name="直線コネクタ 465"/>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7" name="テキスト ボックス 466"/>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8" name="直線コネクタ 467"/>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9" name="テキスト ボックス 468"/>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0" name="直線コネクタ 469"/>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1" name="テキスト ボックス 470"/>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2" name="直線コネクタ 471"/>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3" name="テキスト ボックス 472"/>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4" name="直線コネクタ 473"/>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5" name="テキスト ボックス 474"/>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6" name="直線コネクタ 47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7" name="テキスト ボックス 47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100693</xdr:rowOff>
    </xdr:from>
    <xdr:to>
      <xdr:col>116</xdr:col>
      <xdr:colOff>62864</xdr:colOff>
      <xdr:row>41</xdr:row>
      <xdr:rowOff>149678</xdr:rowOff>
    </xdr:to>
    <xdr:cxnSp macro="">
      <xdr:nvCxnSpPr>
        <xdr:cNvPr id="479" name="直線コネクタ 478"/>
        <xdr:cNvCxnSpPr/>
      </xdr:nvCxnSpPr>
      <xdr:spPr>
        <a:xfrm flipV="1">
          <a:off x="22160864" y="5758543"/>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153505</xdr:rowOff>
    </xdr:from>
    <xdr:ext cx="469744" cy="259045"/>
    <xdr:sp macro="" textlink="">
      <xdr:nvSpPr>
        <xdr:cNvPr id="480" name="【認定こども園・幼稚園・保育所】&#10;一人当たり面積最小値テキスト"/>
        <xdr:cNvSpPr txBox="1"/>
      </xdr:nvSpPr>
      <xdr:spPr>
        <a:xfrm>
          <a:off x="22199600" y="718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149678</xdr:rowOff>
    </xdr:from>
    <xdr:to>
      <xdr:col>116</xdr:col>
      <xdr:colOff>152400</xdr:colOff>
      <xdr:row>41</xdr:row>
      <xdr:rowOff>149678</xdr:rowOff>
    </xdr:to>
    <xdr:cxnSp macro="">
      <xdr:nvCxnSpPr>
        <xdr:cNvPr id="481" name="直線コネクタ 480"/>
        <xdr:cNvCxnSpPr/>
      </xdr:nvCxnSpPr>
      <xdr:spPr>
        <a:xfrm>
          <a:off x="22072600" y="7179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47370</xdr:rowOff>
    </xdr:from>
    <xdr:ext cx="469744" cy="259045"/>
    <xdr:sp macro="" textlink="">
      <xdr:nvSpPr>
        <xdr:cNvPr id="482" name="【認定こども園・幼稚園・保育所】&#10;一人当たり面積最大値テキスト"/>
        <xdr:cNvSpPr txBox="1"/>
      </xdr:nvSpPr>
      <xdr:spPr>
        <a:xfrm>
          <a:off x="22199600" y="553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100693</xdr:rowOff>
    </xdr:from>
    <xdr:to>
      <xdr:col>116</xdr:col>
      <xdr:colOff>152400</xdr:colOff>
      <xdr:row>33</xdr:row>
      <xdr:rowOff>100693</xdr:rowOff>
    </xdr:to>
    <xdr:cxnSp macro="">
      <xdr:nvCxnSpPr>
        <xdr:cNvPr id="483" name="直線コネクタ 482"/>
        <xdr:cNvCxnSpPr/>
      </xdr:nvCxnSpPr>
      <xdr:spPr>
        <a:xfrm>
          <a:off x="22072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163847</xdr:rowOff>
    </xdr:from>
    <xdr:ext cx="469744" cy="259045"/>
    <xdr:sp macro="" textlink="">
      <xdr:nvSpPr>
        <xdr:cNvPr id="484" name="【認定こども園・幼稚園・保育所】&#10;一人当たり面積平均値テキスト"/>
        <xdr:cNvSpPr txBox="1"/>
      </xdr:nvSpPr>
      <xdr:spPr>
        <a:xfrm>
          <a:off x="22199600" y="6678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xdr:rowOff>
    </xdr:from>
    <xdr:to>
      <xdr:col>116</xdr:col>
      <xdr:colOff>114300</xdr:colOff>
      <xdr:row>39</xdr:row>
      <xdr:rowOff>115570</xdr:rowOff>
    </xdr:to>
    <xdr:sp macro="" textlink="">
      <xdr:nvSpPr>
        <xdr:cNvPr id="485" name="フローチャート: 判断 484"/>
        <xdr:cNvSpPr/>
      </xdr:nvSpPr>
      <xdr:spPr>
        <a:xfrm>
          <a:off x="221107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156028</xdr:rowOff>
    </xdr:from>
    <xdr:to>
      <xdr:col>112</xdr:col>
      <xdr:colOff>38100</xdr:colOff>
      <xdr:row>39</xdr:row>
      <xdr:rowOff>86178</xdr:rowOff>
    </xdr:to>
    <xdr:sp macro="" textlink="">
      <xdr:nvSpPr>
        <xdr:cNvPr id="486" name="フローチャート: 判断 485"/>
        <xdr:cNvSpPr/>
      </xdr:nvSpPr>
      <xdr:spPr>
        <a:xfrm>
          <a:off x="212725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133169</xdr:rowOff>
    </xdr:from>
    <xdr:to>
      <xdr:col>107</xdr:col>
      <xdr:colOff>101600</xdr:colOff>
      <xdr:row>39</xdr:row>
      <xdr:rowOff>63319</xdr:rowOff>
    </xdr:to>
    <xdr:sp macro="" textlink="">
      <xdr:nvSpPr>
        <xdr:cNvPr id="487" name="フローチャート: 判断 486"/>
        <xdr:cNvSpPr/>
      </xdr:nvSpPr>
      <xdr:spPr>
        <a:xfrm>
          <a:off x="203835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120106</xdr:rowOff>
    </xdr:from>
    <xdr:to>
      <xdr:col>102</xdr:col>
      <xdr:colOff>165100</xdr:colOff>
      <xdr:row>39</xdr:row>
      <xdr:rowOff>50256</xdr:rowOff>
    </xdr:to>
    <xdr:sp macro="" textlink="">
      <xdr:nvSpPr>
        <xdr:cNvPr id="488" name="フローチャート: 判断 487"/>
        <xdr:cNvSpPr/>
      </xdr:nvSpPr>
      <xdr:spPr>
        <a:xfrm>
          <a:off x="19494500" y="663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107043</xdr:rowOff>
    </xdr:from>
    <xdr:to>
      <xdr:col>98</xdr:col>
      <xdr:colOff>38100</xdr:colOff>
      <xdr:row>39</xdr:row>
      <xdr:rowOff>37193</xdr:rowOff>
    </xdr:to>
    <xdr:sp macro="" textlink="">
      <xdr:nvSpPr>
        <xdr:cNvPr id="489" name="フローチャート: 判断 488"/>
        <xdr:cNvSpPr/>
      </xdr:nvSpPr>
      <xdr:spPr>
        <a:xfrm>
          <a:off x="18605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0" name="テキスト ボックス 48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1" name="テキスト ボックス 49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2" name="テキスト ボックス 49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3" name="テキスト ボックス 49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4" name="テキスト ボックス 49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116840</xdr:rowOff>
    </xdr:from>
    <xdr:to>
      <xdr:col>116</xdr:col>
      <xdr:colOff>114300</xdr:colOff>
      <xdr:row>39</xdr:row>
      <xdr:rowOff>46990</xdr:rowOff>
    </xdr:to>
    <xdr:sp macro="" textlink="">
      <xdr:nvSpPr>
        <xdr:cNvPr id="495" name="楕円 494"/>
        <xdr:cNvSpPr/>
      </xdr:nvSpPr>
      <xdr:spPr>
        <a:xfrm>
          <a:off x="221107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139717</xdr:rowOff>
    </xdr:from>
    <xdr:ext cx="469744" cy="259045"/>
    <xdr:sp macro="" textlink="">
      <xdr:nvSpPr>
        <xdr:cNvPr id="496" name="【認定こども園・幼稚園・保育所】&#10;一人当たり面積該当値テキスト"/>
        <xdr:cNvSpPr txBox="1"/>
      </xdr:nvSpPr>
      <xdr:spPr>
        <a:xfrm>
          <a:off x="22199600"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2540</xdr:rowOff>
    </xdr:from>
    <xdr:to>
      <xdr:col>112</xdr:col>
      <xdr:colOff>38100</xdr:colOff>
      <xdr:row>38</xdr:row>
      <xdr:rowOff>104140</xdr:rowOff>
    </xdr:to>
    <xdr:sp macro="" textlink="">
      <xdr:nvSpPr>
        <xdr:cNvPr id="497" name="楕円 496"/>
        <xdr:cNvSpPr/>
      </xdr:nvSpPr>
      <xdr:spPr>
        <a:xfrm>
          <a:off x="21272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53340</xdr:rowOff>
    </xdr:from>
    <xdr:to>
      <xdr:col>116</xdr:col>
      <xdr:colOff>63500</xdr:colOff>
      <xdr:row>38</xdr:row>
      <xdr:rowOff>167640</xdr:rowOff>
    </xdr:to>
    <xdr:cxnSp macro="">
      <xdr:nvCxnSpPr>
        <xdr:cNvPr id="498" name="直線コネクタ 497"/>
        <xdr:cNvCxnSpPr/>
      </xdr:nvCxnSpPr>
      <xdr:spPr>
        <a:xfrm>
          <a:off x="21323300" y="656844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18869</xdr:rowOff>
    </xdr:from>
    <xdr:to>
      <xdr:col>107</xdr:col>
      <xdr:colOff>101600</xdr:colOff>
      <xdr:row>38</xdr:row>
      <xdr:rowOff>120469</xdr:rowOff>
    </xdr:to>
    <xdr:sp macro="" textlink="">
      <xdr:nvSpPr>
        <xdr:cNvPr id="499" name="楕円 498"/>
        <xdr:cNvSpPr/>
      </xdr:nvSpPr>
      <xdr:spPr>
        <a:xfrm>
          <a:off x="20383500" y="653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53340</xdr:rowOff>
    </xdr:from>
    <xdr:to>
      <xdr:col>111</xdr:col>
      <xdr:colOff>177800</xdr:colOff>
      <xdr:row>38</xdr:row>
      <xdr:rowOff>69669</xdr:rowOff>
    </xdr:to>
    <xdr:cxnSp macro="">
      <xdr:nvCxnSpPr>
        <xdr:cNvPr id="500" name="直線コネクタ 499"/>
        <xdr:cNvCxnSpPr/>
      </xdr:nvCxnSpPr>
      <xdr:spPr>
        <a:xfrm flipV="1">
          <a:off x="20434300" y="6568440"/>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31931</xdr:rowOff>
    </xdr:from>
    <xdr:to>
      <xdr:col>102</xdr:col>
      <xdr:colOff>165100</xdr:colOff>
      <xdr:row>38</xdr:row>
      <xdr:rowOff>133531</xdr:rowOff>
    </xdr:to>
    <xdr:sp macro="" textlink="">
      <xdr:nvSpPr>
        <xdr:cNvPr id="501" name="楕円 500"/>
        <xdr:cNvSpPr/>
      </xdr:nvSpPr>
      <xdr:spPr>
        <a:xfrm>
          <a:off x="19494500" y="654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69669</xdr:rowOff>
    </xdr:from>
    <xdr:to>
      <xdr:col>107</xdr:col>
      <xdr:colOff>50800</xdr:colOff>
      <xdr:row>38</xdr:row>
      <xdr:rowOff>82731</xdr:rowOff>
    </xdr:to>
    <xdr:cxnSp macro="">
      <xdr:nvCxnSpPr>
        <xdr:cNvPr id="502" name="直線コネクタ 501"/>
        <xdr:cNvCxnSpPr/>
      </xdr:nvCxnSpPr>
      <xdr:spPr>
        <a:xfrm flipV="1">
          <a:off x="19545300" y="6584769"/>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44994</xdr:rowOff>
    </xdr:from>
    <xdr:to>
      <xdr:col>98</xdr:col>
      <xdr:colOff>38100</xdr:colOff>
      <xdr:row>38</xdr:row>
      <xdr:rowOff>146594</xdr:rowOff>
    </xdr:to>
    <xdr:sp macro="" textlink="">
      <xdr:nvSpPr>
        <xdr:cNvPr id="503" name="楕円 502"/>
        <xdr:cNvSpPr/>
      </xdr:nvSpPr>
      <xdr:spPr>
        <a:xfrm>
          <a:off x="18605500" y="656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82731</xdr:rowOff>
    </xdr:from>
    <xdr:to>
      <xdr:col>102</xdr:col>
      <xdr:colOff>114300</xdr:colOff>
      <xdr:row>38</xdr:row>
      <xdr:rowOff>95794</xdr:rowOff>
    </xdr:to>
    <xdr:cxnSp macro="">
      <xdr:nvCxnSpPr>
        <xdr:cNvPr id="504" name="直線コネクタ 503"/>
        <xdr:cNvCxnSpPr/>
      </xdr:nvCxnSpPr>
      <xdr:spPr>
        <a:xfrm flipV="1">
          <a:off x="18656300" y="659783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77305</xdr:rowOff>
    </xdr:from>
    <xdr:ext cx="469744" cy="259045"/>
    <xdr:sp macro="" textlink="">
      <xdr:nvSpPr>
        <xdr:cNvPr id="505" name="n_1aveValue【認定こども園・幼稚園・保育所】&#10;一人当たり面積"/>
        <xdr:cNvSpPr txBox="1"/>
      </xdr:nvSpPr>
      <xdr:spPr>
        <a:xfrm>
          <a:off x="21075727" y="676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54446</xdr:rowOff>
    </xdr:from>
    <xdr:ext cx="469744" cy="259045"/>
    <xdr:sp macro="" textlink="">
      <xdr:nvSpPr>
        <xdr:cNvPr id="506" name="n_2aveValue【認定こども園・幼稚園・保育所】&#10;一人当たり面積"/>
        <xdr:cNvSpPr txBox="1"/>
      </xdr:nvSpPr>
      <xdr:spPr>
        <a:xfrm>
          <a:off x="20199427" y="674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41383</xdr:rowOff>
    </xdr:from>
    <xdr:ext cx="469744" cy="259045"/>
    <xdr:sp macro="" textlink="">
      <xdr:nvSpPr>
        <xdr:cNvPr id="507" name="n_3aveValue【認定こども園・幼稚園・保育所】&#10;一人当たり面積"/>
        <xdr:cNvSpPr txBox="1"/>
      </xdr:nvSpPr>
      <xdr:spPr>
        <a:xfrm>
          <a:off x="19310427" y="6727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28320</xdr:rowOff>
    </xdr:from>
    <xdr:ext cx="469744" cy="259045"/>
    <xdr:sp macro="" textlink="">
      <xdr:nvSpPr>
        <xdr:cNvPr id="508" name="n_4aveValue【認定こども園・幼稚園・保育所】&#10;一人当たり面積"/>
        <xdr:cNvSpPr txBox="1"/>
      </xdr:nvSpPr>
      <xdr:spPr>
        <a:xfrm>
          <a:off x="18421427" y="671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120667</xdr:rowOff>
    </xdr:from>
    <xdr:ext cx="469744" cy="259045"/>
    <xdr:sp macro="" textlink="">
      <xdr:nvSpPr>
        <xdr:cNvPr id="509" name="n_1mainValue【認定こども園・幼稚園・保育所】&#10;一人当たり面積"/>
        <xdr:cNvSpPr txBox="1"/>
      </xdr:nvSpPr>
      <xdr:spPr>
        <a:xfrm>
          <a:off x="210757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136996</xdr:rowOff>
    </xdr:from>
    <xdr:ext cx="469744" cy="259045"/>
    <xdr:sp macro="" textlink="">
      <xdr:nvSpPr>
        <xdr:cNvPr id="510" name="n_2mainValue【認定こども園・幼稚園・保育所】&#10;一人当たり面積"/>
        <xdr:cNvSpPr txBox="1"/>
      </xdr:nvSpPr>
      <xdr:spPr>
        <a:xfrm>
          <a:off x="20199427" y="630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150058</xdr:rowOff>
    </xdr:from>
    <xdr:ext cx="469744" cy="259045"/>
    <xdr:sp macro="" textlink="">
      <xdr:nvSpPr>
        <xdr:cNvPr id="511" name="n_3mainValue【認定こども園・幼稚園・保育所】&#10;一人当たり面積"/>
        <xdr:cNvSpPr txBox="1"/>
      </xdr:nvSpPr>
      <xdr:spPr>
        <a:xfrm>
          <a:off x="19310427" y="6322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163121</xdr:rowOff>
    </xdr:from>
    <xdr:ext cx="469744" cy="259045"/>
    <xdr:sp macro="" textlink="">
      <xdr:nvSpPr>
        <xdr:cNvPr id="512" name="n_4mainValue【認定こども園・幼稚園・保育所】&#10;一人当たり面積"/>
        <xdr:cNvSpPr txBox="1"/>
      </xdr:nvSpPr>
      <xdr:spPr>
        <a:xfrm>
          <a:off x="18421427" y="6335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3" name="正方形/長方形 51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4" name="正方形/長方形 51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5" name="正方形/長方形 51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6" name="正方形/長方形 51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7" name="正方形/長方形 51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8" name="正方形/長方形 51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9" name="正方形/長方形 51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0" name="正方形/長方形 51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1" name="テキスト ボックス 52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2" name="直線コネクタ 52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3" name="テキスト ボックス 52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4" name="直線コネクタ 52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25" name="テキスト ボックス 524"/>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6" name="直線コネクタ 52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7" name="テキスト ボックス 52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8" name="直線コネクタ 52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9" name="テキスト ボックス 52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30" name="直線コネクタ 52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1" name="テキスト ボックス 53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2" name="直線コネクタ 53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3" name="テキスト ボックス 53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4" name="直線コネクタ 53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35" name="テキスト ボックス 534"/>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7" name="テキスト ボックス 53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133894</xdr:rowOff>
    </xdr:from>
    <xdr:to>
      <xdr:col>85</xdr:col>
      <xdr:colOff>126364</xdr:colOff>
      <xdr:row>63</xdr:row>
      <xdr:rowOff>138793</xdr:rowOff>
    </xdr:to>
    <xdr:cxnSp macro="">
      <xdr:nvCxnSpPr>
        <xdr:cNvPr id="539" name="直線コネクタ 538"/>
        <xdr:cNvCxnSpPr/>
      </xdr:nvCxnSpPr>
      <xdr:spPr>
        <a:xfrm flipV="1">
          <a:off x="16318864" y="9392194"/>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142620</xdr:rowOff>
    </xdr:from>
    <xdr:ext cx="405111" cy="259045"/>
    <xdr:sp macro="" textlink="">
      <xdr:nvSpPr>
        <xdr:cNvPr id="540" name="【学校施設】&#10;有形固定資産減価償却率最小値テキスト"/>
        <xdr:cNvSpPr txBox="1"/>
      </xdr:nvSpPr>
      <xdr:spPr>
        <a:xfrm>
          <a:off x="16357600" y="1094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138793</xdr:rowOff>
    </xdr:from>
    <xdr:to>
      <xdr:col>86</xdr:col>
      <xdr:colOff>25400</xdr:colOff>
      <xdr:row>63</xdr:row>
      <xdr:rowOff>138793</xdr:rowOff>
    </xdr:to>
    <xdr:cxnSp macro="">
      <xdr:nvCxnSpPr>
        <xdr:cNvPr id="541" name="直線コネクタ 540"/>
        <xdr:cNvCxnSpPr/>
      </xdr:nvCxnSpPr>
      <xdr:spPr>
        <a:xfrm>
          <a:off x="16230600" y="1094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80571</xdr:rowOff>
    </xdr:from>
    <xdr:ext cx="405111" cy="259045"/>
    <xdr:sp macro="" textlink="">
      <xdr:nvSpPr>
        <xdr:cNvPr id="542" name="【学校施設】&#10;有形固定資産減価償却率最大値テキスト"/>
        <xdr:cNvSpPr txBox="1"/>
      </xdr:nvSpPr>
      <xdr:spPr>
        <a:xfrm>
          <a:off x="16357600" y="9167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133894</xdr:rowOff>
    </xdr:from>
    <xdr:to>
      <xdr:col>86</xdr:col>
      <xdr:colOff>25400</xdr:colOff>
      <xdr:row>54</xdr:row>
      <xdr:rowOff>133894</xdr:rowOff>
    </xdr:to>
    <xdr:cxnSp macro="">
      <xdr:nvCxnSpPr>
        <xdr:cNvPr id="543" name="直線コネクタ 542"/>
        <xdr:cNvCxnSpPr/>
      </xdr:nvCxnSpPr>
      <xdr:spPr>
        <a:xfrm>
          <a:off x="16230600" y="939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82749</xdr:rowOff>
    </xdr:from>
    <xdr:ext cx="405111" cy="259045"/>
    <xdr:sp macro="" textlink="">
      <xdr:nvSpPr>
        <xdr:cNvPr id="544" name="【学校施設】&#10;有形固定資産減価償却率平均値テキスト"/>
        <xdr:cNvSpPr txBox="1"/>
      </xdr:nvSpPr>
      <xdr:spPr>
        <a:xfrm>
          <a:off x="16357600" y="10198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104322</xdr:rowOff>
    </xdr:from>
    <xdr:to>
      <xdr:col>85</xdr:col>
      <xdr:colOff>177800</xdr:colOff>
      <xdr:row>60</xdr:row>
      <xdr:rowOff>34472</xdr:rowOff>
    </xdr:to>
    <xdr:sp macro="" textlink="">
      <xdr:nvSpPr>
        <xdr:cNvPr id="545" name="フローチャート: 判断 544"/>
        <xdr:cNvSpPr/>
      </xdr:nvSpPr>
      <xdr:spPr>
        <a:xfrm>
          <a:off x="162687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68399</xdr:rowOff>
    </xdr:from>
    <xdr:to>
      <xdr:col>81</xdr:col>
      <xdr:colOff>101600</xdr:colOff>
      <xdr:row>59</xdr:row>
      <xdr:rowOff>169999</xdr:rowOff>
    </xdr:to>
    <xdr:sp macro="" textlink="">
      <xdr:nvSpPr>
        <xdr:cNvPr id="546" name="フローチャート: 判断 545"/>
        <xdr:cNvSpPr/>
      </xdr:nvSpPr>
      <xdr:spPr>
        <a:xfrm>
          <a:off x="15430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29210</xdr:rowOff>
    </xdr:from>
    <xdr:to>
      <xdr:col>76</xdr:col>
      <xdr:colOff>165100</xdr:colOff>
      <xdr:row>59</xdr:row>
      <xdr:rowOff>130810</xdr:rowOff>
    </xdr:to>
    <xdr:sp macro="" textlink="">
      <xdr:nvSpPr>
        <xdr:cNvPr id="547" name="フローチャート: 判断 546"/>
        <xdr:cNvSpPr/>
      </xdr:nvSpPr>
      <xdr:spPr>
        <a:xfrm>
          <a:off x="14541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19413</xdr:rowOff>
    </xdr:from>
    <xdr:to>
      <xdr:col>72</xdr:col>
      <xdr:colOff>38100</xdr:colOff>
      <xdr:row>59</xdr:row>
      <xdr:rowOff>121013</xdr:rowOff>
    </xdr:to>
    <xdr:sp macro="" textlink="">
      <xdr:nvSpPr>
        <xdr:cNvPr id="548" name="フローチャート: 判断 547"/>
        <xdr:cNvSpPr/>
      </xdr:nvSpPr>
      <xdr:spPr>
        <a:xfrm>
          <a:off x="13652500" y="1013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65133</xdr:rowOff>
    </xdr:from>
    <xdr:to>
      <xdr:col>67</xdr:col>
      <xdr:colOff>101600</xdr:colOff>
      <xdr:row>59</xdr:row>
      <xdr:rowOff>166733</xdr:rowOff>
    </xdr:to>
    <xdr:sp macro="" textlink="">
      <xdr:nvSpPr>
        <xdr:cNvPr id="549" name="フローチャート: 判断 548"/>
        <xdr:cNvSpPr/>
      </xdr:nvSpPr>
      <xdr:spPr>
        <a:xfrm>
          <a:off x="12763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0" name="テキスト ボックス 54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1" name="テキスト ボックス 55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2" name="テキスト ボックス 55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3" name="テキスト ボックス 55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4" name="テキスト ボックス 55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154940</xdr:rowOff>
    </xdr:from>
    <xdr:to>
      <xdr:col>85</xdr:col>
      <xdr:colOff>177800</xdr:colOff>
      <xdr:row>57</xdr:row>
      <xdr:rowOff>85090</xdr:rowOff>
    </xdr:to>
    <xdr:sp macro="" textlink="">
      <xdr:nvSpPr>
        <xdr:cNvPr id="555" name="楕円 554"/>
        <xdr:cNvSpPr/>
      </xdr:nvSpPr>
      <xdr:spPr>
        <a:xfrm>
          <a:off x="16268700" y="975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6367</xdr:rowOff>
    </xdr:from>
    <xdr:ext cx="405111" cy="259045"/>
    <xdr:sp macro="" textlink="">
      <xdr:nvSpPr>
        <xdr:cNvPr id="556" name="【学校施設】&#10;有形固定資産減価償却率該当値テキスト"/>
        <xdr:cNvSpPr txBox="1"/>
      </xdr:nvSpPr>
      <xdr:spPr>
        <a:xfrm>
          <a:off x="16357600" y="960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24312</xdr:rowOff>
    </xdr:from>
    <xdr:to>
      <xdr:col>81</xdr:col>
      <xdr:colOff>101600</xdr:colOff>
      <xdr:row>56</xdr:row>
      <xdr:rowOff>125912</xdr:rowOff>
    </xdr:to>
    <xdr:sp macro="" textlink="">
      <xdr:nvSpPr>
        <xdr:cNvPr id="557" name="楕円 556"/>
        <xdr:cNvSpPr/>
      </xdr:nvSpPr>
      <xdr:spPr>
        <a:xfrm>
          <a:off x="15430500" y="962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75112</xdr:rowOff>
    </xdr:from>
    <xdr:to>
      <xdr:col>85</xdr:col>
      <xdr:colOff>127000</xdr:colOff>
      <xdr:row>57</xdr:row>
      <xdr:rowOff>34290</xdr:rowOff>
    </xdr:to>
    <xdr:cxnSp macro="">
      <xdr:nvCxnSpPr>
        <xdr:cNvPr id="558" name="直線コネクタ 557"/>
        <xdr:cNvCxnSpPr/>
      </xdr:nvCxnSpPr>
      <xdr:spPr>
        <a:xfrm>
          <a:off x="15481300" y="9676312"/>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127181</xdr:rowOff>
    </xdr:from>
    <xdr:to>
      <xdr:col>76</xdr:col>
      <xdr:colOff>165100</xdr:colOff>
      <xdr:row>56</xdr:row>
      <xdr:rowOff>57331</xdr:rowOff>
    </xdr:to>
    <xdr:sp macro="" textlink="">
      <xdr:nvSpPr>
        <xdr:cNvPr id="559" name="楕円 558"/>
        <xdr:cNvSpPr/>
      </xdr:nvSpPr>
      <xdr:spPr>
        <a:xfrm>
          <a:off x="14541500" y="955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6531</xdr:rowOff>
    </xdr:from>
    <xdr:to>
      <xdr:col>81</xdr:col>
      <xdr:colOff>50800</xdr:colOff>
      <xdr:row>56</xdr:row>
      <xdr:rowOff>75112</xdr:rowOff>
    </xdr:to>
    <xdr:cxnSp macro="">
      <xdr:nvCxnSpPr>
        <xdr:cNvPr id="560" name="直線コネクタ 559"/>
        <xdr:cNvCxnSpPr/>
      </xdr:nvCxnSpPr>
      <xdr:spPr>
        <a:xfrm>
          <a:off x="14592300" y="9607731"/>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48804</xdr:rowOff>
    </xdr:from>
    <xdr:to>
      <xdr:col>72</xdr:col>
      <xdr:colOff>38100</xdr:colOff>
      <xdr:row>55</xdr:row>
      <xdr:rowOff>150404</xdr:rowOff>
    </xdr:to>
    <xdr:sp macro="" textlink="">
      <xdr:nvSpPr>
        <xdr:cNvPr id="561" name="楕円 560"/>
        <xdr:cNvSpPr/>
      </xdr:nvSpPr>
      <xdr:spPr>
        <a:xfrm>
          <a:off x="13652500" y="947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99604</xdr:rowOff>
    </xdr:from>
    <xdr:to>
      <xdr:col>76</xdr:col>
      <xdr:colOff>114300</xdr:colOff>
      <xdr:row>56</xdr:row>
      <xdr:rowOff>6531</xdr:rowOff>
    </xdr:to>
    <xdr:cxnSp macro="">
      <xdr:nvCxnSpPr>
        <xdr:cNvPr id="562" name="直線コネクタ 561"/>
        <xdr:cNvCxnSpPr/>
      </xdr:nvCxnSpPr>
      <xdr:spPr>
        <a:xfrm>
          <a:off x="13703300" y="9529354"/>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54</xdr:row>
      <xdr:rowOff>158206</xdr:rowOff>
    </xdr:from>
    <xdr:to>
      <xdr:col>67</xdr:col>
      <xdr:colOff>101600</xdr:colOff>
      <xdr:row>55</xdr:row>
      <xdr:rowOff>88356</xdr:rowOff>
    </xdr:to>
    <xdr:sp macro="" textlink="">
      <xdr:nvSpPr>
        <xdr:cNvPr id="563" name="楕円 562"/>
        <xdr:cNvSpPr/>
      </xdr:nvSpPr>
      <xdr:spPr>
        <a:xfrm>
          <a:off x="12763500" y="9416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37556</xdr:rowOff>
    </xdr:from>
    <xdr:to>
      <xdr:col>71</xdr:col>
      <xdr:colOff>177800</xdr:colOff>
      <xdr:row>55</xdr:row>
      <xdr:rowOff>99604</xdr:rowOff>
    </xdr:to>
    <xdr:cxnSp macro="">
      <xdr:nvCxnSpPr>
        <xdr:cNvPr id="564" name="直線コネクタ 563"/>
        <xdr:cNvCxnSpPr/>
      </xdr:nvCxnSpPr>
      <xdr:spPr>
        <a:xfrm>
          <a:off x="12814300" y="9467306"/>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161126</xdr:rowOff>
    </xdr:from>
    <xdr:ext cx="405111" cy="259045"/>
    <xdr:sp macro="" textlink="">
      <xdr:nvSpPr>
        <xdr:cNvPr id="565" name="n_1aveValue【学校施設】&#10;有形固定資産減価償却率"/>
        <xdr:cNvSpPr txBox="1"/>
      </xdr:nvSpPr>
      <xdr:spPr>
        <a:xfrm>
          <a:off x="15266044"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121937</xdr:rowOff>
    </xdr:from>
    <xdr:ext cx="405111" cy="259045"/>
    <xdr:sp macro="" textlink="">
      <xdr:nvSpPr>
        <xdr:cNvPr id="566" name="n_2aveValue【学校施設】&#10;有形固定資産減価償却率"/>
        <xdr:cNvSpPr txBox="1"/>
      </xdr:nvSpPr>
      <xdr:spPr>
        <a:xfrm>
          <a:off x="143897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112140</xdr:rowOff>
    </xdr:from>
    <xdr:ext cx="405111" cy="259045"/>
    <xdr:sp macro="" textlink="">
      <xdr:nvSpPr>
        <xdr:cNvPr id="567" name="n_3aveValue【学校施設】&#10;有形固定資産減価償却率"/>
        <xdr:cNvSpPr txBox="1"/>
      </xdr:nvSpPr>
      <xdr:spPr>
        <a:xfrm>
          <a:off x="13500744" y="1022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157860</xdr:rowOff>
    </xdr:from>
    <xdr:ext cx="405111" cy="259045"/>
    <xdr:sp macro="" textlink="">
      <xdr:nvSpPr>
        <xdr:cNvPr id="568" name="n_4aveValue【学校施設】&#10;有形固定資産減価償却率"/>
        <xdr:cNvSpPr txBox="1"/>
      </xdr:nvSpPr>
      <xdr:spPr>
        <a:xfrm>
          <a:off x="12611744" y="10273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142439</xdr:rowOff>
    </xdr:from>
    <xdr:ext cx="405111" cy="259045"/>
    <xdr:sp macro="" textlink="">
      <xdr:nvSpPr>
        <xdr:cNvPr id="569" name="n_1mainValue【学校施設】&#10;有形固定資産減価償却率"/>
        <xdr:cNvSpPr txBox="1"/>
      </xdr:nvSpPr>
      <xdr:spPr>
        <a:xfrm>
          <a:off x="15266044" y="9400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73858</xdr:rowOff>
    </xdr:from>
    <xdr:ext cx="405111" cy="259045"/>
    <xdr:sp macro="" textlink="">
      <xdr:nvSpPr>
        <xdr:cNvPr id="570" name="n_2mainValue【学校施設】&#10;有形固定資産減価償却率"/>
        <xdr:cNvSpPr txBox="1"/>
      </xdr:nvSpPr>
      <xdr:spPr>
        <a:xfrm>
          <a:off x="14389744" y="9332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53</xdr:row>
      <xdr:rowOff>166931</xdr:rowOff>
    </xdr:from>
    <xdr:ext cx="405111" cy="259045"/>
    <xdr:sp macro="" textlink="">
      <xdr:nvSpPr>
        <xdr:cNvPr id="571" name="n_3mainValue【学校施設】&#10;有形固定資産減価償却率"/>
        <xdr:cNvSpPr txBox="1"/>
      </xdr:nvSpPr>
      <xdr:spPr>
        <a:xfrm>
          <a:off x="13500744" y="9253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53</xdr:row>
      <xdr:rowOff>104883</xdr:rowOff>
    </xdr:from>
    <xdr:ext cx="405111" cy="259045"/>
    <xdr:sp macro="" textlink="">
      <xdr:nvSpPr>
        <xdr:cNvPr id="572" name="n_4mainValue【学校施設】&#10;有形固定資産減価償却率"/>
        <xdr:cNvSpPr txBox="1"/>
      </xdr:nvSpPr>
      <xdr:spPr>
        <a:xfrm>
          <a:off x="12611744" y="9191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3" name="テキスト ボックス 58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84" name="直線コネクタ 58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5" name="テキスト ボックス 58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6" name="直線コネクタ 58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7" name="テキスト ボックス 58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8" name="直線コネクタ 58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9" name="テキスト ボックス 58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0" name="直線コネクタ 58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1" name="テキスト ボックス 59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2" name="直線コネクタ 59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3" name="テキスト ボックス 59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4" name="直線コネクタ 59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5" name="テキスト ボックス 59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9525</xdr:rowOff>
    </xdr:from>
    <xdr:to>
      <xdr:col>116</xdr:col>
      <xdr:colOff>62864</xdr:colOff>
      <xdr:row>64</xdr:row>
      <xdr:rowOff>25908</xdr:rowOff>
    </xdr:to>
    <xdr:cxnSp macro="">
      <xdr:nvCxnSpPr>
        <xdr:cNvPr id="597" name="直線コネクタ 596"/>
        <xdr:cNvCxnSpPr/>
      </xdr:nvCxnSpPr>
      <xdr:spPr>
        <a:xfrm flipV="1">
          <a:off x="22160864" y="9782175"/>
          <a:ext cx="0" cy="1216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29735</xdr:rowOff>
    </xdr:from>
    <xdr:ext cx="469744" cy="259045"/>
    <xdr:sp macro="" textlink="">
      <xdr:nvSpPr>
        <xdr:cNvPr id="598" name="【学校施設】&#10;一人当たり面積最小値テキスト"/>
        <xdr:cNvSpPr txBox="1"/>
      </xdr:nvSpPr>
      <xdr:spPr>
        <a:xfrm>
          <a:off x="22199600" y="1100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25908</xdr:rowOff>
    </xdr:from>
    <xdr:to>
      <xdr:col>116</xdr:col>
      <xdr:colOff>152400</xdr:colOff>
      <xdr:row>64</xdr:row>
      <xdr:rowOff>25908</xdr:rowOff>
    </xdr:to>
    <xdr:cxnSp macro="">
      <xdr:nvCxnSpPr>
        <xdr:cNvPr id="599" name="直線コネクタ 598"/>
        <xdr:cNvCxnSpPr/>
      </xdr:nvCxnSpPr>
      <xdr:spPr>
        <a:xfrm>
          <a:off x="22072600" y="10998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127652</xdr:rowOff>
    </xdr:from>
    <xdr:ext cx="469744" cy="259045"/>
    <xdr:sp macro="" textlink="">
      <xdr:nvSpPr>
        <xdr:cNvPr id="600" name="【学校施設】&#10;一人当たり面積最大値テキスト"/>
        <xdr:cNvSpPr txBox="1"/>
      </xdr:nvSpPr>
      <xdr:spPr>
        <a:xfrm>
          <a:off x="22199600" y="9557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9525</xdr:rowOff>
    </xdr:from>
    <xdr:to>
      <xdr:col>116</xdr:col>
      <xdr:colOff>152400</xdr:colOff>
      <xdr:row>57</xdr:row>
      <xdr:rowOff>9525</xdr:rowOff>
    </xdr:to>
    <xdr:cxnSp macro="">
      <xdr:nvCxnSpPr>
        <xdr:cNvPr id="601" name="直線コネクタ 600"/>
        <xdr:cNvCxnSpPr/>
      </xdr:nvCxnSpPr>
      <xdr:spPr>
        <a:xfrm>
          <a:off x="22072600" y="9782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42181</xdr:rowOff>
    </xdr:from>
    <xdr:ext cx="469744" cy="259045"/>
    <xdr:sp macro="" textlink="">
      <xdr:nvSpPr>
        <xdr:cNvPr id="602" name="【学校施設】&#10;一人当たり面積平均値テキスト"/>
        <xdr:cNvSpPr txBox="1"/>
      </xdr:nvSpPr>
      <xdr:spPr>
        <a:xfrm>
          <a:off x="22199600" y="105006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19304</xdr:rowOff>
    </xdr:from>
    <xdr:to>
      <xdr:col>116</xdr:col>
      <xdr:colOff>114300</xdr:colOff>
      <xdr:row>62</xdr:row>
      <xdr:rowOff>120904</xdr:rowOff>
    </xdr:to>
    <xdr:sp macro="" textlink="">
      <xdr:nvSpPr>
        <xdr:cNvPr id="603" name="フローチャート: 判断 602"/>
        <xdr:cNvSpPr/>
      </xdr:nvSpPr>
      <xdr:spPr>
        <a:xfrm>
          <a:off x="22110700" y="1064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14732</xdr:rowOff>
    </xdr:from>
    <xdr:to>
      <xdr:col>112</xdr:col>
      <xdr:colOff>38100</xdr:colOff>
      <xdr:row>62</xdr:row>
      <xdr:rowOff>116332</xdr:rowOff>
    </xdr:to>
    <xdr:sp macro="" textlink="">
      <xdr:nvSpPr>
        <xdr:cNvPr id="604" name="フローチャート: 判断 603"/>
        <xdr:cNvSpPr/>
      </xdr:nvSpPr>
      <xdr:spPr>
        <a:xfrm>
          <a:off x="21272500" y="1064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13208</xdr:rowOff>
    </xdr:from>
    <xdr:to>
      <xdr:col>107</xdr:col>
      <xdr:colOff>101600</xdr:colOff>
      <xdr:row>62</xdr:row>
      <xdr:rowOff>114808</xdr:rowOff>
    </xdr:to>
    <xdr:sp macro="" textlink="">
      <xdr:nvSpPr>
        <xdr:cNvPr id="605" name="フローチャート: 判断 604"/>
        <xdr:cNvSpPr/>
      </xdr:nvSpPr>
      <xdr:spPr>
        <a:xfrm>
          <a:off x="20383500" y="1064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9398</xdr:rowOff>
    </xdr:from>
    <xdr:to>
      <xdr:col>102</xdr:col>
      <xdr:colOff>165100</xdr:colOff>
      <xdr:row>62</xdr:row>
      <xdr:rowOff>110998</xdr:rowOff>
    </xdr:to>
    <xdr:sp macro="" textlink="">
      <xdr:nvSpPr>
        <xdr:cNvPr id="606" name="フローチャート: 判断 605"/>
        <xdr:cNvSpPr/>
      </xdr:nvSpPr>
      <xdr:spPr>
        <a:xfrm>
          <a:off x="19494500" y="10639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8636</xdr:rowOff>
    </xdr:from>
    <xdr:to>
      <xdr:col>98</xdr:col>
      <xdr:colOff>38100</xdr:colOff>
      <xdr:row>62</xdr:row>
      <xdr:rowOff>110236</xdr:rowOff>
    </xdr:to>
    <xdr:sp macro="" textlink="">
      <xdr:nvSpPr>
        <xdr:cNvPr id="607" name="フローチャート: 判断 606"/>
        <xdr:cNvSpPr/>
      </xdr:nvSpPr>
      <xdr:spPr>
        <a:xfrm>
          <a:off x="18605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8" name="テキスト ボックス 60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9" name="テキスト ボックス 60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0" name="テキスト ボックス 60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1" name="テキスト ボックス 61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2" name="テキスト ボックス 61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54356</xdr:rowOff>
    </xdr:from>
    <xdr:to>
      <xdr:col>116</xdr:col>
      <xdr:colOff>114300</xdr:colOff>
      <xdr:row>62</xdr:row>
      <xdr:rowOff>155956</xdr:rowOff>
    </xdr:to>
    <xdr:sp macro="" textlink="">
      <xdr:nvSpPr>
        <xdr:cNvPr id="613" name="楕円 612"/>
        <xdr:cNvSpPr/>
      </xdr:nvSpPr>
      <xdr:spPr>
        <a:xfrm>
          <a:off x="22110700" y="1068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32783</xdr:rowOff>
    </xdr:from>
    <xdr:ext cx="469744" cy="259045"/>
    <xdr:sp macro="" textlink="">
      <xdr:nvSpPr>
        <xdr:cNvPr id="614" name="【学校施設】&#10;一人当たり面積該当値テキスト"/>
        <xdr:cNvSpPr txBox="1"/>
      </xdr:nvSpPr>
      <xdr:spPr>
        <a:xfrm>
          <a:off x="22199600" y="1066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114935</xdr:rowOff>
    </xdr:from>
    <xdr:to>
      <xdr:col>112</xdr:col>
      <xdr:colOff>38100</xdr:colOff>
      <xdr:row>63</xdr:row>
      <xdr:rowOff>45085</xdr:rowOff>
    </xdr:to>
    <xdr:sp macro="" textlink="">
      <xdr:nvSpPr>
        <xdr:cNvPr id="615" name="楕円 614"/>
        <xdr:cNvSpPr/>
      </xdr:nvSpPr>
      <xdr:spPr>
        <a:xfrm>
          <a:off x="21272500" y="1074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105156</xdr:rowOff>
    </xdr:from>
    <xdr:to>
      <xdr:col>116</xdr:col>
      <xdr:colOff>63500</xdr:colOff>
      <xdr:row>62</xdr:row>
      <xdr:rowOff>165735</xdr:rowOff>
    </xdr:to>
    <xdr:cxnSp macro="">
      <xdr:nvCxnSpPr>
        <xdr:cNvPr id="616" name="直線コネクタ 615"/>
        <xdr:cNvCxnSpPr/>
      </xdr:nvCxnSpPr>
      <xdr:spPr>
        <a:xfrm flipV="1">
          <a:off x="21323300" y="10735056"/>
          <a:ext cx="838200" cy="6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127508</xdr:rowOff>
    </xdr:from>
    <xdr:to>
      <xdr:col>107</xdr:col>
      <xdr:colOff>101600</xdr:colOff>
      <xdr:row>63</xdr:row>
      <xdr:rowOff>57658</xdr:rowOff>
    </xdr:to>
    <xdr:sp macro="" textlink="">
      <xdr:nvSpPr>
        <xdr:cNvPr id="617" name="楕円 616"/>
        <xdr:cNvSpPr/>
      </xdr:nvSpPr>
      <xdr:spPr>
        <a:xfrm>
          <a:off x="20383500" y="1075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165735</xdr:rowOff>
    </xdr:from>
    <xdr:to>
      <xdr:col>111</xdr:col>
      <xdr:colOff>177800</xdr:colOff>
      <xdr:row>63</xdr:row>
      <xdr:rowOff>6858</xdr:rowOff>
    </xdr:to>
    <xdr:cxnSp macro="">
      <xdr:nvCxnSpPr>
        <xdr:cNvPr id="618" name="直線コネクタ 617"/>
        <xdr:cNvCxnSpPr/>
      </xdr:nvCxnSpPr>
      <xdr:spPr>
        <a:xfrm flipV="1">
          <a:off x="20434300" y="10795635"/>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140081</xdr:rowOff>
    </xdr:from>
    <xdr:to>
      <xdr:col>102</xdr:col>
      <xdr:colOff>165100</xdr:colOff>
      <xdr:row>63</xdr:row>
      <xdr:rowOff>70231</xdr:rowOff>
    </xdr:to>
    <xdr:sp macro="" textlink="">
      <xdr:nvSpPr>
        <xdr:cNvPr id="619" name="楕円 618"/>
        <xdr:cNvSpPr/>
      </xdr:nvSpPr>
      <xdr:spPr>
        <a:xfrm>
          <a:off x="19494500" y="1076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6858</xdr:rowOff>
    </xdr:from>
    <xdr:to>
      <xdr:col>107</xdr:col>
      <xdr:colOff>50800</xdr:colOff>
      <xdr:row>63</xdr:row>
      <xdr:rowOff>19431</xdr:rowOff>
    </xdr:to>
    <xdr:cxnSp macro="">
      <xdr:nvCxnSpPr>
        <xdr:cNvPr id="620" name="直線コネクタ 619"/>
        <xdr:cNvCxnSpPr/>
      </xdr:nvCxnSpPr>
      <xdr:spPr>
        <a:xfrm flipV="1">
          <a:off x="19545300" y="10808208"/>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151892</xdr:rowOff>
    </xdr:from>
    <xdr:to>
      <xdr:col>98</xdr:col>
      <xdr:colOff>38100</xdr:colOff>
      <xdr:row>63</xdr:row>
      <xdr:rowOff>82042</xdr:rowOff>
    </xdr:to>
    <xdr:sp macro="" textlink="">
      <xdr:nvSpPr>
        <xdr:cNvPr id="621" name="楕円 620"/>
        <xdr:cNvSpPr/>
      </xdr:nvSpPr>
      <xdr:spPr>
        <a:xfrm>
          <a:off x="18605500" y="1078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19431</xdr:rowOff>
    </xdr:from>
    <xdr:to>
      <xdr:col>102</xdr:col>
      <xdr:colOff>114300</xdr:colOff>
      <xdr:row>63</xdr:row>
      <xdr:rowOff>31242</xdr:rowOff>
    </xdr:to>
    <xdr:cxnSp macro="">
      <xdr:nvCxnSpPr>
        <xdr:cNvPr id="622" name="直線コネクタ 621"/>
        <xdr:cNvCxnSpPr/>
      </xdr:nvCxnSpPr>
      <xdr:spPr>
        <a:xfrm flipV="1">
          <a:off x="18656300" y="10820781"/>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132859</xdr:rowOff>
    </xdr:from>
    <xdr:ext cx="469744" cy="259045"/>
    <xdr:sp macro="" textlink="">
      <xdr:nvSpPr>
        <xdr:cNvPr id="623" name="n_1aveValue【学校施設】&#10;一人当たり面積"/>
        <xdr:cNvSpPr txBox="1"/>
      </xdr:nvSpPr>
      <xdr:spPr>
        <a:xfrm>
          <a:off x="21075727" y="10419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131335</xdr:rowOff>
    </xdr:from>
    <xdr:ext cx="469744" cy="259045"/>
    <xdr:sp macro="" textlink="">
      <xdr:nvSpPr>
        <xdr:cNvPr id="624" name="n_2aveValue【学校施設】&#10;一人当たり面積"/>
        <xdr:cNvSpPr txBox="1"/>
      </xdr:nvSpPr>
      <xdr:spPr>
        <a:xfrm>
          <a:off x="20199427" y="1041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127525</xdr:rowOff>
    </xdr:from>
    <xdr:ext cx="469744" cy="259045"/>
    <xdr:sp macro="" textlink="">
      <xdr:nvSpPr>
        <xdr:cNvPr id="625" name="n_3aveValue【学校施設】&#10;一人当たり面積"/>
        <xdr:cNvSpPr txBox="1"/>
      </xdr:nvSpPr>
      <xdr:spPr>
        <a:xfrm>
          <a:off x="19310427" y="1041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126763</xdr:rowOff>
    </xdr:from>
    <xdr:ext cx="469744" cy="259045"/>
    <xdr:sp macro="" textlink="">
      <xdr:nvSpPr>
        <xdr:cNvPr id="626" name="n_4aveValue【学校施設】&#10;一人当たり面積"/>
        <xdr:cNvSpPr txBox="1"/>
      </xdr:nvSpPr>
      <xdr:spPr>
        <a:xfrm>
          <a:off x="18421427" y="1041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36212</xdr:rowOff>
    </xdr:from>
    <xdr:ext cx="469744" cy="259045"/>
    <xdr:sp macro="" textlink="">
      <xdr:nvSpPr>
        <xdr:cNvPr id="627" name="n_1mainValue【学校施設】&#10;一人当たり面積"/>
        <xdr:cNvSpPr txBox="1"/>
      </xdr:nvSpPr>
      <xdr:spPr>
        <a:xfrm>
          <a:off x="21075727" y="10837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48785</xdr:rowOff>
    </xdr:from>
    <xdr:ext cx="469744" cy="259045"/>
    <xdr:sp macro="" textlink="">
      <xdr:nvSpPr>
        <xdr:cNvPr id="628" name="n_2mainValue【学校施設】&#10;一人当たり面積"/>
        <xdr:cNvSpPr txBox="1"/>
      </xdr:nvSpPr>
      <xdr:spPr>
        <a:xfrm>
          <a:off x="201994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61358</xdr:rowOff>
    </xdr:from>
    <xdr:ext cx="469744" cy="259045"/>
    <xdr:sp macro="" textlink="">
      <xdr:nvSpPr>
        <xdr:cNvPr id="629" name="n_3mainValue【学校施設】&#10;一人当たり面積"/>
        <xdr:cNvSpPr txBox="1"/>
      </xdr:nvSpPr>
      <xdr:spPr>
        <a:xfrm>
          <a:off x="19310427" y="10862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73169</xdr:rowOff>
    </xdr:from>
    <xdr:ext cx="469744" cy="259045"/>
    <xdr:sp macro="" textlink="">
      <xdr:nvSpPr>
        <xdr:cNvPr id="630" name="n_4mainValue【学校施設】&#10;一人当たり面積"/>
        <xdr:cNvSpPr txBox="1"/>
      </xdr:nvSpPr>
      <xdr:spPr>
        <a:xfrm>
          <a:off x="18421427" y="10874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1" name="正方形/長方形 63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2" name="正方形/長方形 63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3" name="正方形/長方形 63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4" name="正方形/長方形 63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5" name="正方形/長方形 63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6" name="正方形/長方形 63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7" name="正方形/長方形 63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8" name="正方形/長方形 63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9" name="テキスト ボックス 63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40" name="直線コネクタ 63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1" name="テキスト ボックス 64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42" name="直線コネクタ 64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43" name="テキスト ボックス 642"/>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4" name="直線コネクタ 64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5" name="テキスト ボックス 64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6" name="直線コネクタ 64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7" name="テキスト ボックス 64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8" name="直線コネクタ 64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9" name="テキスト ボックス 64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50" name="直線コネクタ 64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51" name="テキスト ボックス 65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52" name="直線コネクタ 65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53" name="テキスト ボックス 652"/>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4" name="直線コネクタ 65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5"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90351</xdr:rowOff>
    </xdr:from>
    <xdr:to>
      <xdr:col>85</xdr:col>
      <xdr:colOff>126364</xdr:colOff>
      <xdr:row>86</xdr:row>
      <xdr:rowOff>168729</xdr:rowOff>
    </xdr:to>
    <xdr:cxnSp macro="">
      <xdr:nvCxnSpPr>
        <xdr:cNvPr id="656" name="直線コネクタ 655"/>
        <xdr:cNvCxnSpPr/>
      </xdr:nvCxnSpPr>
      <xdr:spPr>
        <a:xfrm flipV="1">
          <a:off x="16318864" y="1346345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7"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8" name="直線コネクタ 657"/>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37028</xdr:rowOff>
    </xdr:from>
    <xdr:ext cx="405111" cy="259045"/>
    <xdr:sp macro="" textlink="">
      <xdr:nvSpPr>
        <xdr:cNvPr id="659" name="【児童館】&#10;有形固定資産減価償却率最大値テキスト"/>
        <xdr:cNvSpPr txBox="1"/>
      </xdr:nvSpPr>
      <xdr:spPr>
        <a:xfrm>
          <a:off x="16357600" y="1323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90351</xdr:rowOff>
    </xdr:from>
    <xdr:to>
      <xdr:col>86</xdr:col>
      <xdr:colOff>25400</xdr:colOff>
      <xdr:row>78</xdr:row>
      <xdr:rowOff>90351</xdr:rowOff>
    </xdr:to>
    <xdr:cxnSp macro="">
      <xdr:nvCxnSpPr>
        <xdr:cNvPr id="660" name="直線コネクタ 659"/>
        <xdr:cNvCxnSpPr/>
      </xdr:nvCxnSpPr>
      <xdr:spPr>
        <a:xfrm>
          <a:off x="16230600" y="1346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126109</xdr:rowOff>
    </xdr:from>
    <xdr:ext cx="405111" cy="259045"/>
    <xdr:sp macro="" textlink="">
      <xdr:nvSpPr>
        <xdr:cNvPr id="661" name="【児童館】&#10;有形固定資産減価償却率平均値テキスト"/>
        <xdr:cNvSpPr txBox="1"/>
      </xdr:nvSpPr>
      <xdr:spPr>
        <a:xfrm>
          <a:off x="16357600" y="140135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103232</xdr:rowOff>
    </xdr:from>
    <xdr:to>
      <xdr:col>85</xdr:col>
      <xdr:colOff>177800</xdr:colOff>
      <xdr:row>83</xdr:row>
      <xdr:rowOff>33382</xdr:rowOff>
    </xdr:to>
    <xdr:sp macro="" textlink="">
      <xdr:nvSpPr>
        <xdr:cNvPr id="662" name="フローチャート: 判断 661"/>
        <xdr:cNvSpPr/>
      </xdr:nvSpPr>
      <xdr:spPr>
        <a:xfrm>
          <a:off x="162687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145687</xdr:rowOff>
    </xdr:from>
    <xdr:to>
      <xdr:col>81</xdr:col>
      <xdr:colOff>101600</xdr:colOff>
      <xdr:row>83</xdr:row>
      <xdr:rowOff>75837</xdr:rowOff>
    </xdr:to>
    <xdr:sp macro="" textlink="">
      <xdr:nvSpPr>
        <xdr:cNvPr id="663" name="フローチャート: 判断 662"/>
        <xdr:cNvSpPr/>
      </xdr:nvSpPr>
      <xdr:spPr>
        <a:xfrm>
          <a:off x="15430500" y="1420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108131</xdr:rowOff>
    </xdr:from>
    <xdr:to>
      <xdr:col>76</xdr:col>
      <xdr:colOff>165100</xdr:colOff>
      <xdr:row>83</xdr:row>
      <xdr:rowOff>38281</xdr:rowOff>
    </xdr:to>
    <xdr:sp macro="" textlink="">
      <xdr:nvSpPr>
        <xdr:cNvPr id="664" name="フローチャート: 判断 663"/>
        <xdr:cNvSpPr/>
      </xdr:nvSpPr>
      <xdr:spPr>
        <a:xfrm>
          <a:off x="14541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90170</xdr:rowOff>
    </xdr:from>
    <xdr:to>
      <xdr:col>72</xdr:col>
      <xdr:colOff>38100</xdr:colOff>
      <xdr:row>83</xdr:row>
      <xdr:rowOff>20320</xdr:rowOff>
    </xdr:to>
    <xdr:sp macro="" textlink="">
      <xdr:nvSpPr>
        <xdr:cNvPr id="665" name="フローチャート: 判断 664"/>
        <xdr:cNvSpPr/>
      </xdr:nvSpPr>
      <xdr:spPr>
        <a:xfrm>
          <a:off x="13652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124461</xdr:rowOff>
    </xdr:from>
    <xdr:to>
      <xdr:col>67</xdr:col>
      <xdr:colOff>101600</xdr:colOff>
      <xdr:row>82</xdr:row>
      <xdr:rowOff>54611</xdr:rowOff>
    </xdr:to>
    <xdr:sp macro="" textlink="">
      <xdr:nvSpPr>
        <xdr:cNvPr id="666" name="フローチャート: 判断 665"/>
        <xdr:cNvSpPr/>
      </xdr:nvSpPr>
      <xdr:spPr>
        <a:xfrm>
          <a:off x="12763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7" name="テキスト ボックス 66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8" name="テキスト ボックス 66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9" name="テキスト ボックス 66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70" name="テキスト ボックス 66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1" name="テキスト ボックス 67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137523</xdr:rowOff>
    </xdr:from>
    <xdr:to>
      <xdr:col>85</xdr:col>
      <xdr:colOff>177800</xdr:colOff>
      <xdr:row>85</xdr:row>
      <xdr:rowOff>67673</xdr:rowOff>
    </xdr:to>
    <xdr:sp macro="" textlink="">
      <xdr:nvSpPr>
        <xdr:cNvPr id="672" name="楕円 671"/>
        <xdr:cNvSpPr/>
      </xdr:nvSpPr>
      <xdr:spPr>
        <a:xfrm>
          <a:off x="16268700" y="1453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115950</xdr:rowOff>
    </xdr:from>
    <xdr:ext cx="405111" cy="259045"/>
    <xdr:sp macro="" textlink="">
      <xdr:nvSpPr>
        <xdr:cNvPr id="673" name="【児童館】&#10;有形固定資産減価償却率該当値テキスト"/>
        <xdr:cNvSpPr txBox="1"/>
      </xdr:nvSpPr>
      <xdr:spPr>
        <a:xfrm>
          <a:off x="16357600" y="1451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99968</xdr:rowOff>
    </xdr:from>
    <xdr:to>
      <xdr:col>81</xdr:col>
      <xdr:colOff>101600</xdr:colOff>
      <xdr:row>85</xdr:row>
      <xdr:rowOff>30118</xdr:rowOff>
    </xdr:to>
    <xdr:sp macro="" textlink="">
      <xdr:nvSpPr>
        <xdr:cNvPr id="674" name="楕円 673"/>
        <xdr:cNvSpPr/>
      </xdr:nvSpPr>
      <xdr:spPr>
        <a:xfrm>
          <a:off x="15430500" y="1450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150768</xdr:rowOff>
    </xdr:from>
    <xdr:to>
      <xdr:col>85</xdr:col>
      <xdr:colOff>127000</xdr:colOff>
      <xdr:row>85</xdr:row>
      <xdr:rowOff>16873</xdr:rowOff>
    </xdr:to>
    <xdr:cxnSp macro="">
      <xdr:nvCxnSpPr>
        <xdr:cNvPr id="675" name="直線コネクタ 674"/>
        <xdr:cNvCxnSpPr/>
      </xdr:nvCxnSpPr>
      <xdr:spPr>
        <a:xfrm>
          <a:off x="15481300" y="14552568"/>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121194</xdr:rowOff>
    </xdr:from>
    <xdr:to>
      <xdr:col>76</xdr:col>
      <xdr:colOff>165100</xdr:colOff>
      <xdr:row>85</xdr:row>
      <xdr:rowOff>51344</xdr:rowOff>
    </xdr:to>
    <xdr:sp macro="" textlink="">
      <xdr:nvSpPr>
        <xdr:cNvPr id="676" name="楕円 675"/>
        <xdr:cNvSpPr/>
      </xdr:nvSpPr>
      <xdr:spPr>
        <a:xfrm>
          <a:off x="14541500" y="1452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150768</xdr:rowOff>
    </xdr:from>
    <xdr:to>
      <xdr:col>81</xdr:col>
      <xdr:colOff>50800</xdr:colOff>
      <xdr:row>85</xdr:row>
      <xdr:rowOff>544</xdr:rowOff>
    </xdr:to>
    <xdr:cxnSp macro="">
      <xdr:nvCxnSpPr>
        <xdr:cNvPr id="677" name="直線コネクタ 676"/>
        <xdr:cNvCxnSpPr/>
      </xdr:nvCxnSpPr>
      <xdr:spPr>
        <a:xfrm flipV="1">
          <a:off x="14592300" y="14552568"/>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86905</xdr:rowOff>
    </xdr:from>
    <xdr:to>
      <xdr:col>72</xdr:col>
      <xdr:colOff>38100</xdr:colOff>
      <xdr:row>85</xdr:row>
      <xdr:rowOff>17055</xdr:rowOff>
    </xdr:to>
    <xdr:sp macro="" textlink="">
      <xdr:nvSpPr>
        <xdr:cNvPr id="678" name="楕円 677"/>
        <xdr:cNvSpPr/>
      </xdr:nvSpPr>
      <xdr:spPr>
        <a:xfrm>
          <a:off x="13652500" y="1448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137705</xdr:rowOff>
    </xdr:from>
    <xdr:to>
      <xdr:col>76</xdr:col>
      <xdr:colOff>114300</xdr:colOff>
      <xdr:row>85</xdr:row>
      <xdr:rowOff>544</xdr:rowOff>
    </xdr:to>
    <xdr:cxnSp macro="">
      <xdr:nvCxnSpPr>
        <xdr:cNvPr id="679" name="直線コネクタ 678"/>
        <xdr:cNvCxnSpPr/>
      </xdr:nvCxnSpPr>
      <xdr:spPr>
        <a:xfrm>
          <a:off x="13703300" y="1453950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52614</xdr:rowOff>
    </xdr:from>
    <xdr:to>
      <xdr:col>67</xdr:col>
      <xdr:colOff>101600</xdr:colOff>
      <xdr:row>84</xdr:row>
      <xdr:rowOff>154214</xdr:rowOff>
    </xdr:to>
    <xdr:sp macro="" textlink="">
      <xdr:nvSpPr>
        <xdr:cNvPr id="680" name="楕円 679"/>
        <xdr:cNvSpPr/>
      </xdr:nvSpPr>
      <xdr:spPr>
        <a:xfrm>
          <a:off x="12763500" y="1445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103414</xdr:rowOff>
    </xdr:from>
    <xdr:to>
      <xdr:col>71</xdr:col>
      <xdr:colOff>177800</xdr:colOff>
      <xdr:row>84</xdr:row>
      <xdr:rowOff>137705</xdr:rowOff>
    </xdr:to>
    <xdr:cxnSp macro="">
      <xdr:nvCxnSpPr>
        <xdr:cNvPr id="681" name="直線コネクタ 680"/>
        <xdr:cNvCxnSpPr/>
      </xdr:nvCxnSpPr>
      <xdr:spPr>
        <a:xfrm>
          <a:off x="12814300" y="1450521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92364</xdr:rowOff>
    </xdr:from>
    <xdr:ext cx="405111" cy="259045"/>
    <xdr:sp macro="" textlink="">
      <xdr:nvSpPr>
        <xdr:cNvPr id="682" name="n_1aveValue【児童館】&#10;有形固定資産減価償却率"/>
        <xdr:cNvSpPr txBox="1"/>
      </xdr:nvSpPr>
      <xdr:spPr>
        <a:xfrm>
          <a:off x="15266044" y="1397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54808</xdr:rowOff>
    </xdr:from>
    <xdr:ext cx="405111" cy="259045"/>
    <xdr:sp macro="" textlink="">
      <xdr:nvSpPr>
        <xdr:cNvPr id="683" name="n_2aveValue【児童館】&#10;有形固定資産減価償却率"/>
        <xdr:cNvSpPr txBox="1"/>
      </xdr:nvSpPr>
      <xdr:spPr>
        <a:xfrm>
          <a:off x="143897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36847</xdr:rowOff>
    </xdr:from>
    <xdr:ext cx="405111" cy="259045"/>
    <xdr:sp macro="" textlink="">
      <xdr:nvSpPr>
        <xdr:cNvPr id="684" name="n_3aveValue【児童館】&#10;有形固定資産減価償却率"/>
        <xdr:cNvSpPr txBox="1"/>
      </xdr:nvSpPr>
      <xdr:spPr>
        <a:xfrm>
          <a:off x="135007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71138</xdr:rowOff>
    </xdr:from>
    <xdr:ext cx="405111" cy="259045"/>
    <xdr:sp macro="" textlink="">
      <xdr:nvSpPr>
        <xdr:cNvPr id="685" name="n_4aveValue【児童館】&#10;有形固定資産減価償却率"/>
        <xdr:cNvSpPr txBox="1"/>
      </xdr:nvSpPr>
      <xdr:spPr>
        <a:xfrm>
          <a:off x="12611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21245</xdr:rowOff>
    </xdr:from>
    <xdr:ext cx="405111" cy="259045"/>
    <xdr:sp macro="" textlink="">
      <xdr:nvSpPr>
        <xdr:cNvPr id="686" name="n_1mainValue【児童館】&#10;有形固定資産減価償却率"/>
        <xdr:cNvSpPr txBox="1"/>
      </xdr:nvSpPr>
      <xdr:spPr>
        <a:xfrm>
          <a:off x="15266044" y="14594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42471</xdr:rowOff>
    </xdr:from>
    <xdr:ext cx="405111" cy="259045"/>
    <xdr:sp macro="" textlink="">
      <xdr:nvSpPr>
        <xdr:cNvPr id="687" name="n_2mainValue【児童館】&#10;有形固定資産減価償却率"/>
        <xdr:cNvSpPr txBox="1"/>
      </xdr:nvSpPr>
      <xdr:spPr>
        <a:xfrm>
          <a:off x="14389744" y="1461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8182</xdr:rowOff>
    </xdr:from>
    <xdr:ext cx="405111" cy="259045"/>
    <xdr:sp macro="" textlink="">
      <xdr:nvSpPr>
        <xdr:cNvPr id="688" name="n_3mainValue【児童館】&#10;有形固定資産減価償却率"/>
        <xdr:cNvSpPr txBox="1"/>
      </xdr:nvSpPr>
      <xdr:spPr>
        <a:xfrm>
          <a:off x="13500744" y="1458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145341</xdr:rowOff>
    </xdr:from>
    <xdr:ext cx="405111" cy="259045"/>
    <xdr:sp macro="" textlink="">
      <xdr:nvSpPr>
        <xdr:cNvPr id="689" name="n_4mainValue【児童館】&#10;有形固定資産減価償却率"/>
        <xdr:cNvSpPr txBox="1"/>
      </xdr:nvSpPr>
      <xdr:spPr>
        <a:xfrm>
          <a:off x="12611744" y="1454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90" name="正方形/長方形 68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1" name="正方形/長方形 69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2" name="正方形/長方形 69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3" name="正方形/長方形 69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4" name="正方形/長方形 69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5" name="正方形/長方形 69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6" name="正方形/長方形 69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7" name="正方形/長方形 69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8" name="テキスト ボックス 69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9" name="直線コネクタ 69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00" name="直線コネクタ 699"/>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01" name="テキスト ボックス 700"/>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02" name="直線コネクタ 701"/>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03" name="テキスト ボックス 702"/>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4" name="直線コネクタ 703"/>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5" name="テキスト ボックス 704"/>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6" name="直線コネクタ 705"/>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7" name="テキスト ボックス 706"/>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8" name="直線コネクタ 70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9" name="テキスト ボックス 70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0"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143256</xdr:rowOff>
    </xdr:from>
    <xdr:to>
      <xdr:col>116</xdr:col>
      <xdr:colOff>62864</xdr:colOff>
      <xdr:row>86</xdr:row>
      <xdr:rowOff>6096</xdr:rowOff>
    </xdr:to>
    <xdr:cxnSp macro="">
      <xdr:nvCxnSpPr>
        <xdr:cNvPr id="711" name="直線コネクタ 710"/>
        <xdr:cNvCxnSpPr/>
      </xdr:nvCxnSpPr>
      <xdr:spPr>
        <a:xfrm flipV="1">
          <a:off x="22160864" y="13516356"/>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712" name="【児童館】&#10;一人当たり面積最小値テキスト"/>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713" name="直線コネクタ 712"/>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89933</xdr:rowOff>
    </xdr:from>
    <xdr:ext cx="469744" cy="259045"/>
    <xdr:sp macro="" textlink="">
      <xdr:nvSpPr>
        <xdr:cNvPr id="714" name="【児童館】&#10;一人当たり面積最大値テキスト"/>
        <xdr:cNvSpPr txBox="1"/>
      </xdr:nvSpPr>
      <xdr:spPr>
        <a:xfrm>
          <a:off x="22199600" y="13291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143256</xdr:rowOff>
    </xdr:from>
    <xdr:to>
      <xdr:col>116</xdr:col>
      <xdr:colOff>152400</xdr:colOff>
      <xdr:row>78</xdr:row>
      <xdr:rowOff>143256</xdr:rowOff>
    </xdr:to>
    <xdr:cxnSp macro="">
      <xdr:nvCxnSpPr>
        <xdr:cNvPr id="715" name="直線コネクタ 714"/>
        <xdr:cNvCxnSpPr/>
      </xdr:nvCxnSpPr>
      <xdr:spPr>
        <a:xfrm>
          <a:off x="22072600" y="13516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87901</xdr:rowOff>
    </xdr:from>
    <xdr:ext cx="469744" cy="259045"/>
    <xdr:sp macro="" textlink="">
      <xdr:nvSpPr>
        <xdr:cNvPr id="716" name="【児童館】&#10;一人当たり面積平均値テキスト"/>
        <xdr:cNvSpPr txBox="1"/>
      </xdr:nvSpPr>
      <xdr:spPr>
        <a:xfrm>
          <a:off x="22199600" y="14318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65024</xdr:rowOff>
    </xdr:from>
    <xdr:to>
      <xdr:col>116</xdr:col>
      <xdr:colOff>114300</xdr:colOff>
      <xdr:row>84</xdr:row>
      <xdr:rowOff>166624</xdr:rowOff>
    </xdr:to>
    <xdr:sp macro="" textlink="">
      <xdr:nvSpPr>
        <xdr:cNvPr id="717" name="フローチャート: 判断 716"/>
        <xdr:cNvSpPr/>
      </xdr:nvSpPr>
      <xdr:spPr>
        <a:xfrm>
          <a:off x="221107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65024</xdr:rowOff>
    </xdr:from>
    <xdr:to>
      <xdr:col>112</xdr:col>
      <xdr:colOff>38100</xdr:colOff>
      <xdr:row>84</xdr:row>
      <xdr:rowOff>166624</xdr:rowOff>
    </xdr:to>
    <xdr:sp macro="" textlink="">
      <xdr:nvSpPr>
        <xdr:cNvPr id="718" name="フローチャート: 判断 717"/>
        <xdr:cNvSpPr/>
      </xdr:nvSpPr>
      <xdr:spPr>
        <a:xfrm>
          <a:off x="21272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60452</xdr:rowOff>
    </xdr:from>
    <xdr:to>
      <xdr:col>107</xdr:col>
      <xdr:colOff>101600</xdr:colOff>
      <xdr:row>84</xdr:row>
      <xdr:rowOff>162052</xdr:rowOff>
    </xdr:to>
    <xdr:sp macro="" textlink="">
      <xdr:nvSpPr>
        <xdr:cNvPr id="719" name="フローチャート: 判断 718"/>
        <xdr:cNvSpPr/>
      </xdr:nvSpPr>
      <xdr:spPr>
        <a:xfrm>
          <a:off x="20383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78739</xdr:rowOff>
    </xdr:from>
    <xdr:to>
      <xdr:col>102</xdr:col>
      <xdr:colOff>165100</xdr:colOff>
      <xdr:row>85</xdr:row>
      <xdr:rowOff>8889</xdr:rowOff>
    </xdr:to>
    <xdr:sp macro="" textlink="">
      <xdr:nvSpPr>
        <xdr:cNvPr id="720" name="フローチャート: 判断 719"/>
        <xdr:cNvSpPr/>
      </xdr:nvSpPr>
      <xdr:spPr>
        <a:xfrm>
          <a:off x="194945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87885</xdr:rowOff>
    </xdr:from>
    <xdr:to>
      <xdr:col>98</xdr:col>
      <xdr:colOff>38100</xdr:colOff>
      <xdr:row>85</xdr:row>
      <xdr:rowOff>18035</xdr:rowOff>
    </xdr:to>
    <xdr:sp macro="" textlink="">
      <xdr:nvSpPr>
        <xdr:cNvPr id="721" name="フローチャート: 判断 720"/>
        <xdr:cNvSpPr/>
      </xdr:nvSpPr>
      <xdr:spPr>
        <a:xfrm>
          <a:off x="18605500" y="1448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2" name="テキスト ボックス 72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3" name="テキスト ボックス 72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4" name="テキスト ボックス 72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5" name="テキスト ボックス 72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6" name="テキスト ボックス 72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78739</xdr:rowOff>
    </xdr:from>
    <xdr:to>
      <xdr:col>116</xdr:col>
      <xdr:colOff>114300</xdr:colOff>
      <xdr:row>85</xdr:row>
      <xdr:rowOff>8889</xdr:rowOff>
    </xdr:to>
    <xdr:sp macro="" textlink="">
      <xdr:nvSpPr>
        <xdr:cNvPr id="727" name="楕円 726"/>
        <xdr:cNvSpPr/>
      </xdr:nvSpPr>
      <xdr:spPr>
        <a:xfrm>
          <a:off x="221107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57166</xdr:rowOff>
    </xdr:from>
    <xdr:ext cx="469744" cy="259045"/>
    <xdr:sp macro="" textlink="">
      <xdr:nvSpPr>
        <xdr:cNvPr id="728" name="【児童館】&#10;一人当たり面積該当値テキスト"/>
        <xdr:cNvSpPr txBox="1"/>
      </xdr:nvSpPr>
      <xdr:spPr>
        <a:xfrm>
          <a:off x="22199600"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83313</xdr:rowOff>
    </xdr:from>
    <xdr:to>
      <xdr:col>112</xdr:col>
      <xdr:colOff>38100</xdr:colOff>
      <xdr:row>85</xdr:row>
      <xdr:rowOff>13463</xdr:rowOff>
    </xdr:to>
    <xdr:sp macro="" textlink="">
      <xdr:nvSpPr>
        <xdr:cNvPr id="729" name="楕円 728"/>
        <xdr:cNvSpPr/>
      </xdr:nvSpPr>
      <xdr:spPr>
        <a:xfrm>
          <a:off x="21272500" y="1448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129539</xdr:rowOff>
    </xdr:from>
    <xdr:to>
      <xdr:col>116</xdr:col>
      <xdr:colOff>63500</xdr:colOff>
      <xdr:row>84</xdr:row>
      <xdr:rowOff>134113</xdr:rowOff>
    </xdr:to>
    <xdr:cxnSp macro="">
      <xdr:nvCxnSpPr>
        <xdr:cNvPr id="730" name="直線コネクタ 729"/>
        <xdr:cNvCxnSpPr/>
      </xdr:nvCxnSpPr>
      <xdr:spPr>
        <a:xfrm flipV="1">
          <a:off x="21323300" y="14531339"/>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87885</xdr:rowOff>
    </xdr:from>
    <xdr:to>
      <xdr:col>107</xdr:col>
      <xdr:colOff>101600</xdr:colOff>
      <xdr:row>85</xdr:row>
      <xdr:rowOff>18035</xdr:rowOff>
    </xdr:to>
    <xdr:sp macro="" textlink="">
      <xdr:nvSpPr>
        <xdr:cNvPr id="731" name="楕円 730"/>
        <xdr:cNvSpPr/>
      </xdr:nvSpPr>
      <xdr:spPr>
        <a:xfrm>
          <a:off x="20383500" y="1448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134113</xdr:rowOff>
    </xdr:from>
    <xdr:to>
      <xdr:col>111</xdr:col>
      <xdr:colOff>177800</xdr:colOff>
      <xdr:row>84</xdr:row>
      <xdr:rowOff>138685</xdr:rowOff>
    </xdr:to>
    <xdr:cxnSp macro="">
      <xdr:nvCxnSpPr>
        <xdr:cNvPr id="732" name="直線コネクタ 731"/>
        <xdr:cNvCxnSpPr/>
      </xdr:nvCxnSpPr>
      <xdr:spPr>
        <a:xfrm flipV="1">
          <a:off x="20434300" y="1453591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92456</xdr:rowOff>
    </xdr:from>
    <xdr:to>
      <xdr:col>102</xdr:col>
      <xdr:colOff>165100</xdr:colOff>
      <xdr:row>85</xdr:row>
      <xdr:rowOff>22606</xdr:rowOff>
    </xdr:to>
    <xdr:sp macro="" textlink="">
      <xdr:nvSpPr>
        <xdr:cNvPr id="733" name="楕円 732"/>
        <xdr:cNvSpPr/>
      </xdr:nvSpPr>
      <xdr:spPr>
        <a:xfrm>
          <a:off x="19494500" y="1449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138685</xdr:rowOff>
    </xdr:from>
    <xdr:to>
      <xdr:col>107</xdr:col>
      <xdr:colOff>50800</xdr:colOff>
      <xdr:row>84</xdr:row>
      <xdr:rowOff>143256</xdr:rowOff>
    </xdr:to>
    <xdr:cxnSp macro="">
      <xdr:nvCxnSpPr>
        <xdr:cNvPr id="734" name="直線コネクタ 733"/>
        <xdr:cNvCxnSpPr/>
      </xdr:nvCxnSpPr>
      <xdr:spPr>
        <a:xfrm flipV="1">
          <a:off x="19545300" y="1454048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97028</xdr:rowOff>
    </xdr:from>
    <xdr:to>
      <xdr:col>98</xdr:col>
      <xdr:colOff>38100</xdr:colOff>
      <xdr:row>85</xdr:row>
      <xdr:rowOff>27178</xdr:rowOff>
    </xdr:to>
    <xdr:sp macro="" textlink="">
      <xdr:nvSpPr>
        <xdr:cNvPr id="735" name="楕円 734"/>
        <xdr:cNvSpPr/>
      </xdr:nvSpPr>
      <xdr:spPr>
        <a:xfrm>
          <a:off x="18605500" y="1449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143256</xdr:rowOff>
    </xdr:from>
    <xdr:to>
      <xdr:col>102</xdr:col>
      <xdr:colOff>114300</xdr:colOff>
      <xdr:row>84</xdr:row>
      <xdr:rowOff>147828</xdr:rowOff>
    </xdr:to>
    <xdr:cxnSp macro="">
      <xdr:nvCxnSpPr>
        <xdr:cNvPr id="736" name="直線コネクタ 735"/>
        <xdr:cNvCxnSpPr/>
      </xdr:nvCxnSpPr>
      <xdr:spPr>
        <a:xfrm flipV="1">
          <a:off x="18656300" y="145450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11701</xdr:rowOff>
    </xdr:from>
    <xdr:ext cx="469744" cy="259045"/>
    <xdr:sp macro="" textlink="">
      <xdr:nvSpPr>
        <xdr:cNvPr id="737" name="n_1aveValue【児童館】&#10;一人当たり面積"/>
        <xdr:cNvSpPr txBox="1"/>
      </xdr:nvSpPr>
      <xdr:spPr>
        <a:xfrm>
          <a:off x="21075727" y="1424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7129</xdr:rowOff>
    </xdr:from>
    <xdr:ext cx="469744" cy="259045"/>
    <xdr:sp macro="" textlink="">
      <xdr:nvSpPr>
        <xdr:cNvPr id="738" name="n_2aveValue【児童館】&#10;一人当たり面積"/>
        <xdr:cNvSpPr txBox="1"/>
      </xdr:nvSpPr>
      <xdr:spPr>
        <a:xfrm>
          <a:off x="20199427"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25416</xdr:rowOff>
    </xdr:from>
    <xdr:ext cx="469744" cy="259045"/>
    <xdr:sp macro="" textlink="">
      <xdr:nvSpPr>
        <xdr:cNvPr id="739" name="n_3aveValue【児童館】&#10;一人当たり面積"/>
        <xdr:cNvSpPr txBox="1"/>
      </xdr:nvSpPr>
      <xdr:spPr>
        <a:xfrm>
          <a:off x="19310427" y="1425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34562</xdr:rowOff>
    </xdr:from>
    <xdr:ext cx="469744" cy="259045"/>
    <xdr:sp macro="" textlink="">
      <xdr:nvSpPr>
        <xdr:cNvPr id="740" name="n_4aveValue【児童館】&#10;一人当たり面積"/>
        <xdr:cNvSpPr txBox="1"/>
      </xdr:nvSpPr>
      <xdr:spPr>
        <a:xfrm>
          <a:off x="18421427" y="14264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4590</xdr:rowOff>
    </xdr:from>
    <xdr:ext cx="469744" cy="259045"/>
    <xdr:sp macro="" textlink="">
      <xdr:nvSpPr>
        <xdr:cNvPr id="741" name="n_1mainValue【児童館】&#10;一人当たり面積"/>
        <xdr:cNvSpPr txBox="1"/>
      </xdr:nvSpPr>
      <xdr:spPr>
        <a:xfrm>
          <a:off x="21075727" y="1457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9162</xdr:rowOff>
    </xdr:from>
    <xdr:ext cx="469744" cy="259045"/>
    <xdr:sp macro="" textlink="">
      <xdr:nvSpPr>
        <xdr:cNvPr id="742" name="n_2mainValue【児童館】&#10;一人当たり面積"/>
        <xdr:cNvSpPr txBox="1"/>
      </xdr:nvSpPr>
      <xdr:spPr>
        <a:xfrm>
          <a:off x="20199427" y="1458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13733</xdr:rowOff>
    </xdr:from>
    <xdr:ext cx="469744" cy="259045"/>
    <xdr:sp macro="" textlink="">
      <xdr:nvSpPr>
        <xdr:cNvPr id="743" name="n_3mainValue【児童館】&#10;一人当たり面積"/>
        <xdr:cNvSpPr txBox="1"/>
      </xdr:nvSpPr>
      <xdr:spPr>
        <a:xfrm>
          <a:off x="19310427" y="1458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18305</xdr:rowOff>
    </xdr:from>
    <xdr:ext cx="469744" cy="259045"/>
    <xdr:sp macro="" textlink="">
      <xdr:nvSpPr>
        <xdr:cNvPr id="744" name="n_4mainValue【児童館】&#10;一人当たり面積"/>
        <xdr:cNvSpPr txBox="1"/>
      </xdr:nvSpPr>
      <xdr:spPr>
        <a:xfrm>
          <a:off x="18421427" y="1459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5" name="正方形/長方形 74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6" name="正方形/長方形 74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7" name="正方形/長方形 74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8" name="正方形/長方形 74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9" name="正方形/長方形 74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0" name="正方形/長方形 74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1" name="正方形/長方形 75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2" name="正方形/長方形 75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3" name="テキスト ボックス 75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4" name="直線コネクタ 75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5" name="テキスト ボックス 75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6" name="直線コネクタ 75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7" name="テキスト ボックス 756"/>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8" name="直線コネクタ 75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9" name="テキスト ボックス 75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60" name="直線コネクタ 75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61" name="テキスト ボックス 76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62" name="直線コネクタ 76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3" name="テキスト ボックス 76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4" name="直線コネクタ 76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5" name="テキスト ボックス 764"/>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6" name="直線コネクタ 76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7" name="テキスト ボックス 766"/>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36195</xdr:rowOff>
    </xdr:from>
    <xdr:to>
      <xdr:col>85</xdr:col>
      <xdr:colOff>126364</xdr:colOff>
      <xdr:row>108</xdr:row>
      <xdr:rowOff>152400</xdr:rowOff>
    </xdr:to>
    <xdr:cxnSp macro="">
      <xdr:nvCxnSpPr>
        <xdr:cNvPr id="769" name="直線コネクタ 768"/>
        <xdr:cNvCxnSpPr/>
      </xdr:nvCxnSpPr>
      <xdr:spPr>
        <a:xfrm flipV="1">
          <a:off x="16318864" y="17181195"/>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70"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71" name="直線コネクタ 770"/>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154322</xdr:rowOff>
    </xdr:from>
    <xdr:ext cx="405111" cy="259045"/>
    <xdr:sp macro="" textlink="">
      <xdr:nvSpPr>
        <xdr:cNvPr id="772" name="【公民館】&#10;有形固定資産減価償却率最大値テキスト"/>
        <xdr:cNvSpPr txBox="1"/>
      </xdr:nvSpPr>
      <xdr:spPr>
        <a:xfrm>
          <a:off x="16357600" y="1695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36195</xdr:rowOff>
    </xdr:from>
    <xdr:to>
      <xdr:col>86</xdr:col>
      <xdr:colOff>25400</xdr:colOff>
      <xdr:row>100</xdr:row>
      <xdr:rowOff>36195</xdr:rowOff>
    </xdr:to>
    <xdr:cxnSp macro="">
      <xdr:nvCxnSpPr>
        <xdr:cNvPr id="773" name="直線コネクタ 772"/>
        <xdr:cNvCxnSpPr/>
      </xdr:nvCxnSpPr>
      <xdr:spPr>
        <a:xfrm>
          <a:off x="16230600" y="1718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92091</xdr:rowOff>
    </xdr:from>
    <xdr:ext cx="405111" cy="259045"/>
    <xdr:sp macro="" textlink="">
      <xdr:nvSpPr>
        <xdr:cNvPr id="774" name="【公民館】&#10;有形固定資産減価償却率平均値テキスト"/>
        <xdr:cNvSpPr txBox="1"/>
      </xdr:nvSpPr>
      <xdr:spPr>
        <a:xfrm>
          <a:off x="16357600" y="179228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69214</xdr:rowOff>
    </xdr:from>
    <xdr:to>
      <xdr:col>85</xdr:col>
      <xdr:colOff>177800</xdr:colOff>
      <xdr:row>105</xdr:row>
      <xdr:rowOff>170814</xdr:rowOff>
    </xdr:to>
    <xdr:sp macro="" textlink="">
      <xdr:nvSpPr>
        <xdr:cNvPr id="775" name="フローチャート: 判断 774"/>
        <xdr:cNvSpPr/>
      </xdr:nvSpPr>
      <xdr:spPr>
        <a:xfrm>
          <a:off x="16268700" y="18071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55880</xdr:rowOff>
    </xdr:from>
    <xdr:to>
      <xdr:col>81</xdr:col>
      <xdr:colOff>101600</xdr:colOff>
      <xdr:row>105</xdr:row>
      <xdr:rowOff>157480</xdr:rowOff>
    </xdr:to>
    <xdr:sp macro="" textlink="">
      <xdr:nvSpPr>
        <xdr:cNvPr id="776" name="フローチャート: 判断 775"/>
        <xdr:cNvSpPr/>
      </xdr:nvSpPr>
      <xdr:spPr>
        <a:xfrm>
          <a:off x="154305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48261</xdr:rowOff>
    </xdr:from>
    <xdr:to>
      <xdr:col>76</xdr:col>
      <xdr:colOff>165100</xdr:colOff>
      <xdr:row>105</xdr:row>
      <xdr:rowOff>149861</xdr:rowOff>
    </xdr:to>
    <xdr:sp macro="" textlink="">
      <xdr:nvSpPr>
        <xdr:cNvPr id="777" name="フローチャート: 判断 776"/>
        <xdr:cNvSpPr/>
      </xdr:nvSpPr>
      <xdr:spPr>
        <a:xfrm>
          <a:off x="14541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50164</xdr:rowOff>
    </xdr:from>
    <xdr:to>
      <xdr:col>72</xdr:col>
      <xdr:colOff>38100</xdr:colOff>
      <xdr:row>105</xdr:row>
      <xdr:rowOff>151764</xdr:rowOff>
    </xdr:to>
    <xdr:sp macro="" textlink="">
      <xdr:nvSpPr>
        <xdr:cNvPr id="778" name="フローチャート: 判断 777"/>
        <xdr:cNvSpPr/>
      </xdr:nvSpPr>
      <xdr:spPr>
        <a:xfrm>
          <a:off x="13652500" y="18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88264</xdr:rowOff>
    </xdr:from>
    <xdr:to>
      <xdr:col>67</xdr:col>
      <xdr:colOff>101600</xdr:colOff>
      <xdr:row>106</xdr:row>
      <xdr:rowOff>18414</xdr:rowOff>
    </xdr:to>
    <xdr:sp macro="" textlink="">
      <xdr:nvSpPr>
        <xdr:cNvPr id="779" name="フローチャート: 判断 778"/>
        <xdr:cNvSpPr/>
      </xdr:nvSpPr>
      <xdr:spPr>
        <a:xfrm>
          <a:off x="12763500" y="1809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0" name="テキスト ボックス 77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1" name="テキスト ボックス 78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2" name="テキスト ボックス 78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3" name="テキスト ボックス 78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4" name="テキスト ボックス 78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90170</xdr:rowOff>
    </xdr:from>
    <xdr:to>
      <xdr:col>85</xdr:col>
      <xdr:colOff>177800</xdr:colOff>
      <xdr:row>108</xdr:row>
      <xdr:rowOff>20320</xdr:rowOff>
    </xdr:to>
    <xdr:sp macro="" textlink="">
      <xdr:nvSpPr>
        <xdr:cNvPr id="785" name="楕円 784"/>
        <xdr:cNvSpPr/>
      </xdr:nvSpPr>
      <xdr:spPr>
        <a:xfrm>
          <a:off x="16268700" y="1843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68597</xdr:rowOff>
    </xdr:from>
    <xdr:ext cx="405111" cy="259045"/>
    <xdr:sp macro="" textlink="">
      <xdr:nvSpPr>
        <xdr:cNvPr id="786" name="【公民館】&#10;有形固定資産減価償却率該当値テキスト"/>
        <xdr:cNvSpPr txBox="1"/>
      </xdr:nvSpPr>
      <xdr:spPr>
        <a:xfrm>
          <a:off x="16357600" y="1841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61595</xdr:rowOff>
    </xdr:from>
    <xdr:to>
      <xdr:col>81</xdr:col>
      <xdr:colOff>101600</xdr:colOff>
      <xdr:row>107</xdr:row>
      <xdr:rowOff>163195</xdr:rowOff>
    </xdr:to>
    <xdr:sp macro="" textlink="">
      <xdr:nvSpPr>
        <xdr:cNvPr id="787" name="楕円 786"/>
        <xdr:cNvSpPr/>
      </xdr:nvSpPr>
      <xdr:spPr>
        <a:xfrm>
          <a:off x="15430500" y="1840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112395</xdr:rowOff>
    </xdr:from>
    <xdr:to>
      <xdr:col>85</xdr:col>
      <xdr:colOff>127000</xdr:colOff>
      <xdr:row>107</xdr:row>
      <xdr:rowOff>140970</xdr:rowOff>
    </xdr:to>
    <xdr:cxnSp macro="">
      <xdr:nvCxnSpPr>
        <xdr:cNvPr id="788" name="直線コネクタ 787"/>
        <xdr:cNvCxnSpPr/>
      </xdr:nvCxnSpPr>
      <xdr:spPr>
        <a:xfrm>
          <a:off x="15481300" y="1845754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31114</xdr:rowOff>
    </xdr:from>
    <xdr:to>
      <xdr:col>76</xdr:col>
      <xdr:colOff>165100</xdr:colOff>
      <xdr:row>107</xdr:row>
      <xdr:rowOff>132714</xdr:rowOff>
    </xdr:to>
    <xdr:sp macro="" textlink="">
      <xdr:nvSpPr>
        <xdr:cNvPr id="789" name="楕円 788"/>
        <xdr:cNvSpPr/>
      </xdr:nvSpPr>
      <xdr:spPr>
        <a:xfrm>
          <a:off x="14541500" y="1837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81914</xdr:rowOff>
    </xdr:from>
    <xdr:to>
      <xdr:col>81</xdr:col>
      <xdr:colOff>50800</xdr:colOff>
      <xdr:row>107</xdr:row>
      <xdr:rowOff>112395</xdr:rowOff>
    </xdr:to>
    <xdr:cxnSp macro="">
      <xdr:nvCxnSpPr>
        <xdr:cNvPr id="790" name="直線コネクタ 789"/>
        <xdr:cNvCxnSpPr/>
      </xdr:nvCxnSpPr>
      <xdr:spPr>
        <a:xfrm>
          <a:off x="14592300" y="18427064"/>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2539</xdr:rowOff>
    </xdr:from>
    <xdr:to>
      <xdr:col>72</xdr:col>
      <xdr:colOff>38100</xdr:colOff>
      <xdr:row>107</xdr:row>
      <xdr:rowOff>104139</xdr:rowOff>
    </xdr:to>
    <xdr:sp macro="" textlink="">
      <xdr:nvSpPr>
        <xdr:cNvPr id="791" name="楕円 790"/>
        <xdr:cNvSpPr/>
      </xdr:nvSpPr>
      <xdr:spPr>
        <a:xfrm>
          <a:off x="136525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53339</xdr:rowOff>
    </xdr:from>
    <xdr:to>
      <xdr:col>76</xdr:col>
      <xdr:colOff>114300</xdr:colOff>
      <xdr:row>107</xdr:row>
      <xdr:rowOff>81914</xdr:rowOff>
    </xdr:to>
    <xdr:cxnSp macro="">
      <xdr:nvCxnSpPr>
        <xdr:cNvPr id="792" name="直線コネクタ 791"/>
        <xdr:cNvCxnSpPr/>
      </xdr:nvCxnSpPr>
      <xdr:spPr>
        <a:xfrm>
          <a:off x="13703300" y="18398489"/>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141605</xdr:rowOff>
    </xdr:from>
    <xdr:to>
      <xdr:col>67</xdr:col>
      <xdr:colOff>101600</xdr:colOff>
      <xdr:row>107</xdr:row>
      <xdr:rowOff>71755</xdr:rowOff>
    </xdr:to>
    <xdr:sp macro="" textlink="">
      <xdr:nvSpPr>
        <xdr:cNvPr id="793" name="楕円 792"/>
        <xdr:cNvSpPr/>
      </xdr:nvSpPr>
      <xdr:spPr>
        <a:xfrm>
          <a:off x="12763500" y="1831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20955</xdr:rowOff>
    </xdr:from>
    <xdr:to>
      <xdr:col>71</xdr:col>
      <xdr:colOff>177800</xdr:colOff>
      <xdr:row>107</xdr:row>
      <xdr:rowOff>53339</xdr:rowOff>
    </xdr:to>
    <xdr:cxnSp macro="">
      <xdr:nvCxnSpPr>
        <xdr:cNvPr id="794" name="直線コネクタ 793"/>
        <xdr:cNvCxnSpPr/>
      </xdr:nvCxnSpPr>
      <xdr:spPr>
        <a:xfrm>
          <a:off x="12814300" y="18366105"/>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2557</xdr:rowOff>
    </xdr:from>
    <xdr:ext cx="405111" cy="259045"/>
    <xdr:sp macro="" textlink="">
      <xdr:nvSpPr>
        <xdr:cNvPr id="795" name="n_1aveValue【公民館】&#10;有形固定資産減価償却率"/>
        <xdr:cNvSpPr txBox="1"/>
      </xdr:nvSpPr>
      <xdr:spPr>
        <a:xfrm>
          <a:off x="15266044" y="1783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166388</xdr:rowOff>
    </xdr:from>
    <xdr:ext cx="405111" cy="259045"/>
    <xdr:sp macro="" textlink="">
      <xdr:nvSpPr>
        <xdr:cNvPr id="796" name="n_2aveValue【公民館】&#10;有形固定資産減価償却率"/>
        <xdr:cNvSpPr txBox="1"/>
      </xdr:nvSpPr>
      <xdr:spPr>
        <a:xfrm>
          <a:off x="14389744" y="1782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168291</xdr:rowOff>
    </xdr:from>
    <xdr:ext cx="405111" cy="259045"/>
    <xdr:sp macro="" textlink="">
      <xdr:nvSpPr>
        <xdr:cNvPr id="797" name="n_3aveValue【公民館】&#10;有形固定資産減価償却率"/>
        <xdr:cNvSpPr txBox="1"/>
      </xdr:nvSpPr>
      <xdr:spPr>
        <a:xfrm>
          <a:off x="13500744" y="17827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34941</xdr:rowOff>
    </xdr:from>
    <xdr:ext cx="405111" cy="259045"/>
    <xdr:sp macro="" textlink="">
      <xdr:nvSpPr>
        <xdr:cNvPr id="798" name="n_4aveValue【公民館】&#10;有形固定資産減価償却率"/>
        <xdr:cNvSpPr txBox="1"/>
      </xdr:nvSpPr>
      <xdr:spPr>
        <a:xfrm>
          <a:off x="12611744" y="17865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154322</xdr:rowOff>
    </xdr:from>
    <xdr:ext cx="405111" cy="259045"/>
    <xdr:sp macro="" textlink="">
      <xdr:nvSpPr>
        <xdr:cNvPr id="799" name="n_1mainValue【公民館】&#10;有形固定資産減価償却率"/>
        <xdr:cNvSpPr txBox="1"/>
      </xdr:nvSpPr>
      <xdr:spPr>
        <a:xfrm>
          <a:off x="15266044" y="1849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123841</xdr:rowOff>
    </xdr:from>
    <xdr:ext cx="405111" cy="259045"/>
    <xdr:sp macro="" textlink="">
      <xdr:nvSpPr>
        <xdr:cNvPr id="800" name="n_2mainValue【公民館】&#10;有形固定資産減価償却率"/>
        <xdr:cNvSpPr txBox="1"/>
      </xdr:nvSpPr>
      <xdr:spPr>
        <a:xfrm>
          <a:off x="14389744" y="18468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95266</xdr:rowOff>
    </xdr:from>
    <xdr:ext cx="405111" cy="259045"/>
    <xdr:sp macro="" textlink="">
      <xdr:nvSpPr>
        <xdr:cNvPr id="801" name="n_3mainValue【公民館】&#10;有形固定資産減価償却率"/>
        <xdr:cNvSpPr txBox="1"/>
      </xdr:nvSpPr>
      <xdr:spPr>
        <a:xfrm>
          <a:off x="13500744" y="1844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62882</xdr:rowOff>
    </xdr:from>
    <xdr:ext cx="405111" cy="259045"/>
    <xdr:sp macro="" textlink="">
      <xdr:nvSpPr>
        <xdr:cNvPr id="802" name="n_4mainValue【公民館】&#10;有形固定資産減価償却率"/>
        <xdr:cNvSpPr txBox="1"/>
      </xdr:nvSpPr>
      <xdr:spPr>
        <a:xfrm>
          <a:off x="12611744" y="1840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3" name="正方形/長方形 80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4" name="正方形/長方形 80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5" name="正方形/長方形 80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6" name="正方形/長方形 80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7" name="正方形/長方形 80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8" name="正方形/長方形 80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9" name="正方形/長方形 80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0" name="正方形/長方形 80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1" name="テキスト ボックス 81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2" name="直線コネクタ 81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3" name="直線コネクタ 812"/>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4" name="テキスト ボックス 813"/>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5" name="直線コネクタ 814"/>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6" name="テキスト ボックス 815"/>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7" name="直線コネクタ 816"/>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8" name="テキスト ボックス 817"/>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9" name="直線コネクタ 818"/>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20" name="テキスト ボックス 819"/>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1" name="直線コネクタ 820"/>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2" name="テキスト ボックス 821"/>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3" name="直線コネクタ 822"/>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4" name="テキスト ボックス 823"/>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5" name="直線コネクタ 82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6" name="テキスト ボックス 82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25581</xdr:rowOff>
    </xdr:from>
    <xdr:to>
      <xdr:col>116</xdr:col>
      <xdr:colOff>62864</xdr:colOff>
      <xdr:row>109</xdr:row>
      <xdr:rowOff>27214</xdr:rowOff>
    </xdr:to>
    <xdr:cxnSp macro="">
      <xdr:nvCxnSpPr>
        <xdr:cNvPr id="828" name="直線コネクタ 827"/>
        <xdr:cNvCxnSpPr/>
      </xdr:nvCxnSpPr>
      <xdr:spPr>
        <a:xfrm flipV="1">
          <a:off x="22160864" y="17170581"/>
          <a:ext cx="0" cy="1544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829" name="【公民館】&#10;一人当たり面積最小値テキスト"/>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830" name="直線コネクタ 829"/>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143708</xdr:rowOff>
    </xdr:from>
    <xdr:ext cx="469744" cy="259045"/>
    <xdr:sp macro="" textlink="">
      <xdr:nvSpPr>
        <xdr:cNvPr id="831" name="【公民館】&#10;一人当たり面積最大値テキスト"/>
        <xdr:cNvSpPr txBox="1"/>
      </xdr:nvSpPr>
      <xdr:spPr>
        <a:xfrm>
          <a:off x="22199600" y="16945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25581</xdr:rowOff>
    </xdr:from>
    <xdr:to>
      <xdr:col>116</xdr:col>
      <xdr:colOff>152400</xdr:colOff>
      <xdr:row>100</xdr:row>
      <xdr:rowOff>25581</xdr:rowOff>
    </xdr:to>
    <xdr:cxnSp macro="">
      <xdr:nvCxnSpPr>
        <xdr:cNvPr id="832" name="直線コネクタ 831"/>
        <xdr:cNvCxnSpPr/>
      </xdr:nvCxnSpPr>
      <xdr:spPr>
        <a:xfrm>
          <a:off x="22072600" y="1717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116495</xdr:rowOff>
    </xdr:from>
    <xdr:ext cx="469744" cy="259045"/>
    <xdr:sp macro="" textlink="">
      <xdr:nvSpPr>
        <xdr:cNvPr id="833" name="【公民館】&#10;一人当たり面積平均値テキスト"/>
        <xdr:cNvSpPr txBox="1"/>
      </xdr:nvSpPr>
      <xdr:spPr>
        <a:xfrm>
          <a:off x="22199600" y="182901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138068</xdr:rowOff>
    </xdr:from>
    <xdr:to>
      <xdr:col>116</xdr:col>
      <xdr:colOff>114300</xdr:colOff>
      <xdr:row>107</xdr:row>
      <xdr:rowOff>68218</xdr:rowOff>
    </xdr:to>
    <xdr:sp macro="" textlink="">
      <xdr:nvSpPr>
        <xdr:cNvPr id="834" name="フローチャート: 判断 833"/>
        <xdr:cNvSpPr/>
      </xdr:nvSpPr>
      <xdr:spPr>
        <a:xfrm>
          <a:off x="22110700" y="1831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162561</xdr:rowOff>
    </xdr:from>
    <xdr:to>
      <xdr:col>112</xdr:col>
      <xdr:colOff>38100</xdr:colOff>
      <xdr:row>107</xdr:row>
      <xdr:rowOff>92711</xdr:rowOff>
    </xdr:to>
    <xdr:sp macro="" textlink="">
      <xdr:nvSpPr>
        <xdr:cNvPr id="835" name="フローチャート: 判断 834"/>
        <xdr:cNvSpPr/>
      </xdr:nvSpPr>
      <xdr:spPr>
        <a:xfrm>
          <a:off x="21272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162561</xdr:rowOff>
    </xdr:from>
    <xdr:to>
      <xdr:col>107</xdr:col>
      <xdr:colOff>101600</xdr:colOff>
      <xdr:row>107</xdr:row>
      <xdr:rowOff>92711</xdr:rowOff>
    </xdr:to>
    <xdr:sp macro="" textlink="">
      <xdr:nvSpPr>
        <xdr:cNvPr id="836" name="フローチャート: 判断 835"/>
        <xdr:cNvSpPr/>
      </xdr:nvSpPr>
      <xdr:spPr>
        <a:xfrm>
          <a:off x="20383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837" name="フローチャート: 判断 836"/>
        <xdr:cNvSpPr/>
      </xdr:nvSpPr>
      <xdr:spPr>
        <a:xfrm>
          <a:off x="19494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162561</xdr:rowOff>
    </xdr:from>
    <xdr:to>
      <xdr:col>98</xdr:col>
      <xdr:colOff>38100</xdr:colOff>
      <xdr:row>107</xdr:row>
      <xdr:rowOff>92711</xdr:rowOff>
    </xdr:to>
    <xdr:sp macro="" textlink="">
      <xdr:nvSpPr>
        <xdr:cNvPr id="838" name="フローチャート: 判断 837"/>
        <xdr:cNvSpPr/>
      </xdr:nvSpPr>
      <xdr:spPr>
        <a:xfrm>
          <a:off x="18605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9" name="テキスト ボックス 83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0" name="テキスト ボックス 83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1" name="テキスト ボックス 84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2" name="テキスト ボックス 84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3" name="テキスト ボックス 84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157662</xdr:rowOff>
    </xdr:from>
    <xdr:to>
      <xdr:col>116</xdr:col>
      <xdr:colOff>114300</xdr:colOff>
      <xdr:row>104</xdr:row>
      <xdr:rowOff>87812</xdr:rowOff>
    </xdr:to>
    <xdr:sp macro="" textlink="">
      <xdr:nvSpPr>
        <xdr:cNvPr id="844" name="楕円 843"/>
        <xdr:cNvSpPr/>
      </xdr:nvSpPr>
      <xdr:spPr>
        <a:xfrm>
          <a:off x="22110700" y="1781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9089</xdr:rowOff>
    </xdr:from>
    <xdr:ext cx="469744" cy="259045"/>
    <xdr:sp macro="" textlink="">
      <xdr:nvSpPr>
        <xdr:cNvPr id="845" name="【公民館】&#10;一人当たり面積該当値テキスト"/>
        <xdr:cNvSpPr txBox="1"/>
      </xdr:nvSpPr>
      <xdr:spPr>
        <a:xfrm>
          <a:off x="22199600" y="17668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907</xdr:rowOff>
    </xdr:from>
    <xdr:to>
      <xdr:col>112</xdr:col>
      <xdr:colOff>38100</xdr:colOff>
      <xdr:row>104</xdr:row>
      <xdr:rowOff>102507</xdr:rowOff>
    </xdr:to>
    <xdr:sp macro="" textlink="">
      <xdr:nvSpPr>
        <xdr:cNvPr id="846" name="楕円 845"/>
        <xdr:cNvSpPr/>
      </xdr:nvSpPr>
      <xdr:spPr>
        <a:xfrm>
          <a:off x="21272500" y="1783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37012</xdr:rowOff>
    </xdr:from>
    <xdr:to>
      <xdr:col>116</xdr:col>
      <xdr:colOff>63500</xdr:colOff>
      <xdr:row>104</xdr:row>
      <xdr:rowOff>51707</xdr:rowOff>
    </xdr:to>
    <xdr:cxnSp macro="">
      <xdr:nvCxnSpPr>
        <xdr:cNvPr id="847" name="直線コネクタ 846"/>
        <xdr:cNvCxnSpPr/>
      </xdr:nvCxnSpPr>
      <xdr:spPr>
        <a:xfrm flipV="1">
          <a:off x="21323300" y="17867812"/>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17236</xdr:rowOff>
    </xdr:from>
    <xdr:to>
      <xdr:col>107</xdr:col>
      <xdr:colOff>101600</xdr:colOff>
      <xdr:row>104</xdr:row>
      <xdr:rowOff>118836</xdr:rowOff>
    </xdr:to>
    <xdr:sp macro="" textlink="">
      <xdr:nvSpPr>
        <xdr:cNvPr id="848" name="楕円 847"/>
        <xdr:cNvSpPr/>
      </xdr:nvSpPr>
      <xdr:spPr>
        <a:xfrm>
          <a:off x="20383500" y="1784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51707</xdr:rowOff>
    </xdr:from>
    <xdr:to>
      <xdr:col>111</xdr:col>
      <xdr:colOff>177800</xdr:colOff>
      <xdr:row>104</xdr:row>
      <xdr:rowOff>68036</xdr:rowOff>
    </xdr:to>
    <xdr:cxnSp macro="">
      <xdr:nvCxnSpPr>
        <xdr:cNvPr id="849" name="直線コネクタ 848"/>
        <xdr:cNvCxnSpPr/>
      </xdr:nvCxnSpPr>
      <xdr:spPr>
        <a:xfrm flipV="1">
          <a:off x="20434300" y="1788250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35198</xdr:rowOff>
    </xdr:from>
    <xdr:to>
      <xdr:col>102</xdr:col>
      <xdr:colOff>165100</xdr:colOff>
      <xdr:row>104</xdr:row>
      <xdr:rowOff>136798</xdr:rowOff>
    </xdr:to>
    <xdr:sp macro="" textlink="">
      <xdr:nvSpPr>
        <xdr:cNvPr id="850" name="楕円 849"/>
        <xdr:cNvSpPr/>
      </xdr:nvSpPr>
      <xdr:spPr>
        <a:xfrm>
          <a:off x="19494500" y="1786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68036</xdr:rowOff>
    </xdr:from>
    <xdr:to>
      <xdr:col>107</xdr:col>
      <xdr:colOff>50800</xdr:colOff>
      <xdr:row>104</xdr:row>
      <xdr:rowOff>85998</xdr:rowOff>
    </xdr:to>
    <xdr:cxnSp macro="">
      <xdr:nvCxnSpPr>
        <xdr:cNvPr id="851" name="直線コネクタ 850"/>
        <xdr:cNvCxnSpPr/>
      </xdr:nvCxnSpPr>
      <xdr:spPr>
        <a:xfrm flipV="1">
          <a:off x="19545300" y="17898836"/>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49893</xdr:rowOff>
    </xdr:from>
    <xdr:to>
      <xdr:col>98</xdr:col>
      <xdr:colOff>38100</xdr:colOff>
      <xdr:row>104</xdr:row>
      <xdr:rowOff>151493</xdr:rowOff>
    </xdr:to>
    <xdr:sp macro="" textlink="">
      <xdr:nvSpPr>
        <xdr:cNvPr id="852" name="楕円 851"/>
        <xdr:cNvSpPr/>
      </xdr:nvSpPr>
      <xdr:spPr>
        <a:xfrm>
          <a:off x="18605500" y="1788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85998</xdr:rowOff>
    </xdr:from>
    <xdr:to>
      <xdr:col>102</xdr:col>
      <xdr:colOff>114300</xdr:colOff>
      <xdr:row>104</xdr:row>
      <xdr:rowOff>100693</xdr:rowOff>
    </xdr:to>
    <xdr:cxnSp macro="">
      <xdr:nvCxnSpPr>
        <xdr:cNvPr id="853" name="直線コネクタ 852"/>
        <xdr:cNvCxnSpPr/>
      </xdr:nvCxnSpPr>
      <xdr:spPr>
        <a:xfrm flipV="1">
          <a:off x="18656300" y="17916798"/>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83838</xdr:rowOff>
    </xdr:from>
    <xdr:ext cx="469744" cy="259045"/>
    <xdr:sp macro="" textlink="">
      <xdr:nvSpPr>
        <xdr:cNvPr id="854" name="n_1aveValue【公民館】&#10;一人当たり面積"/>
        <xdr:cNvSpPr txBox="1"/>
      </xdr:nvSpPr>
      <xdr:spPr>
        <a:xfrm>
          <a:off x="210757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83838</xdr:rowOff>
    </xdr:from>
    <xdr:ext cx="469744" cy="259045"/>
    <xdr:sp macro="" textlink="">
      <xdr:nvSpPr>
        <xdr:cNvPr id="855" name="n_2aveValue【公民館】&#10;一人当たり面積"/>
        <xdr:cNvSpPr txBox="1"/>
      </xdr:nvSpPr>
      <xdr:spPr>
        <a:xfrm>
          <a:off x="20199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70775</xdr:rowOff>
    </xdr:from>
    <xdr:ext cx="469744" cy="259045"/>
    <xdr:sp macro="" textlink="">
      <xdr:nvSpPr>
        <xdr:cNvPr id="856" name="n_3aveValue【公民館】&#10;一人当たり面積"/>
        <xdr:cNvSpPr txBox="1"/>
      </xdr:nvSpPr>
      <xdr:spPr>
        <a:xfrm>
          <a:off x="19310427" y="1841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83838</xdr:rowOff>
    </xdr:from>
    <xdr:ext cx="469744" cy="259045"/>
    <xdr:sp macro="" textlink="">
      <xdr:nvSpPr>
        <xdr:cNvPr id="857" name="n_4aveValue【公民館】&#10;一人当たり面積"/>
        <xdr:cNvSpPr txBox="1"/>
      </xdr:nvSpPr>
      <xdr:spPr>
        <a:xfrm>
          <a:off x="18421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119034</xdr:rowOff>
    </xdr:from>
    <xdr:ext cx="469744" cy="259045"/>
    <xdr:sp macro="" textlink="">
      <xdr:nvSpPr>
        <xdr:cNvPr id="858" name="n_1mainValue【公民館】&#10;一人当たり面積"/>
        <xdr:cNvSpPr txBox="1"/>
      </xdr:nvSpPr>
      <xdr:spPr>
        <a:xfrm>
          <a:off x="21075727" y="1760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135363</xdr:rowOff>
    </xdr:from>
    <xdr:ext cx="469744" cy="259045"/>
    <xdr:sp macro="" textlink="">
      <xdr:nvSpPr>
        <xdr:cNvPr id="859" name="n_2mainValue【公民館】&#10;一人当たり面積"/>
        <xdr:cNvSpPr txBox="1"/>
      </xdr:nvSpPr>
      <xdr:spPr>
        <a:xfrm>
          <a:off x="20199427" y="1762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153325</xdr:rowOff>
    </xdr:from>
    <xdr:ext cx="469744" cy="259045"/>
    <xdr:sp macro="" textlink="">
      <xdr:nvSpPr>
        <xdr:cNvPr id="860" name="n_3mainValue【公民館】&#10;一人当たり面積"/>
        <xdr:cNvSpPr txBox="1"/>
      </xdr:nvSpPr>
      <xdr:spPr>
        <a:xfrm>
          <a:off x="19310427" y="17641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168020</xdr:rowOff>
    </xdr:from>
    <xdr:ext cx="469744" cy="259045"/>
    <xdr:sp macro="" textlink="">
      <xdr:nvSpPr>
        <xdr:cNvPr id="861" name="n_4mainValue【公民館】&#10;一人当たり面積"/>
        <xdr:cNvSpPr txBox="1"/>
      </xdr:nvSpPr>
      <xdr:spPr>
        <a:xfrm>
          <a:off x="18421427" y="1765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2" name="正方形/長方形 86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3" name="正方形/長方形 86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4" name="テキスト ボックス 86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050">
              <a:latin typeface="ＭＳ Ｐゴシック" panose="020B0600070205080204" pitchFamily="50" charset="-128"/>
              <a:ea typeface="ＭＳ Ｐゴシック" panose="020B0600070205080204" pitchFamily="50" charset="-128"/>
            </a:rPr>
            <a:t>有形固定資産減価償却率について、特に公営住宅、公民館は類似団体平均値を大きく上回っており、８０％を超えていることから、近い将来大規模修繕や建て替えなどの多額の負担が見込まれる。</a:t>
          </a:r>
        </a:p>
        <a:p>
          <a:r>
            <a:rPr kumimoji="1" lang="ja-JP" altLang="en-US" sz="1050">
              <a:latin typeface="ＭＳ Ｐゴシック" panose="020B0600070205080204" pitchFamily="50" charset="-128"/>
              <a:ea typeface="ＭＳ Ｐゴシック" panose="020B0600070205080204" pitchFamily="50" charset="-128"/>
            </a:rPr>
            <a:t>　道路については、類似団体平均値をわずかに下回っている。老朽化により維持補修が必要となることが見込まれるため、個別施設計画に基づいた計画的な改修を行っていく。</a:t>
          </a:r>
        </a:p>
        <a:p>
          <a:r>
            <a:rPr kumimoji="1" lang="ja-JP" altLang="en-US" sz="1050">
              <a:latin typeface="ＭＳ Ｐゴシック" panose="020B0600070205080204" pitchFamily="50" charset="-128"/>
              <a:ea typeface="ＭＳ Ｐゴシック" panose="020B0600070205080204" pitchFamily="50" charset="-128"/>
            </a:rPr>
            <a:t>　幼稚園・保育所については、類似団体平均値を大きく上回っているが、町内幼稚園・保育所を認定こども園として集約化した施設を新たに整備しているため、令和５年度は減少した。令和６年度以降には認定こども園の新設、既存施設の処分等も予定されているため、今後も減少傾向が継続する見込である。</a:t>
          </a:r>
        </a:p>
        <a:p>
          <a:r>
            <a:rPr kumimoji="1" lang="ja-JP" altLang="en-US" sz="1050">
              <a:latin typeface="ＭＳ Ｐゴシック" panose="020B0600070205080204" pitchFamily="50" charset="-128"/>
              <a:ea typeface="ＭＳ Ｐゴシック" panose="020B0600070205080204" pitchFamily="50" charset="-128"/>
            </a:rPr>
            <a:t>　学校施設については近年大規模修繕を行ったこと、橋梁・トンネルについては定期点検に基づき適宜修繕・改良を行っていることから、数値は低く、類似団体平均値を下回っている。</a:t>
          </a:r>
        </a:p>
        <a:p>
          <a:r>
            <a:rPr kumimoji="1" lang="ja-JP" altLang="en-US" sz="1050">
              <a:latin typeface="ＭＳ Ｐゴシック" panose="020B0600070205080204" pitchFamily="50" charset="-128"/>
              <a:ea typeface="ＭＳ Ｐゴシック" panose="020B0600070205080204" pitchFamily="50" charset="-128"/>
            </a:rPr>
            <a:t>　町民一人当たりの数値では、各地区に公民館があるため、類似団体平均値を大きく上回っているが、他の施設は類似団体平均値とほぼ同等である。</a:t>
          </a:r>
        </a:p>
        <a:p>
          <a:r>
            <a:rPr kumimoji="1" lang="ja-JP" altLang="en-US" sz="1050">
              <a:latin typeface="ＭＳ Ｐゴシック" panose="020B0600070205080204" pitchFamily="50" charset="-128"/>
              <a:ea typeface="ＭＳ Ｐゴシック" panose="020B0600070205080204" pitchFamily="50" charset="-128"/>
            </a:rPr>
            <a:t>　これらの状況も加味しながら、公共施設等総合管理計画に基づいて、個々の施設状況や規模を総合的に検討し、町民サービスと財政規律のバランスがとれるよう町政運営を行っていく。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16,147
15,807
38.10
9,224,678
9,041,895
59,914
4,995,894
7,213,084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13.6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45176</xdr:rowOff>
    </xdr:from>
    <xdr:to>
      <xdr:col>24</xdr:col>
      <xdr:colOff>62865</xdr:colOff>
      <xdr:row>42</xdr:row>
      <xdr:rowOff>92528</xdr:rowOff>
    </xdr:to>
    <xdr:cxnSp macro="">
      <xdr:nvCxnSpPr>
        <xdr:cNvPr id="58" name="直線コネクタ 57"/>
        <xdr:cNvCxnSpPr/>
      </xdr:nvCxnSpPr>
      <xdr:spPr>
        <a:xfrm flipV="1">
          <a:off x="4634865" y="5874476"/>
          <a:ext cx="0" cy="1418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163303</xdr:rowOff>
    </xdr:from>
    <xdr:ext cx="405111" cy="259045"/>
    <xdr:sp macro="" textlink="">
      <xdr:nvSpPr>
        <xdr:cNvPr id="61" name="【図書館】&#10;有形固定資産減価償却率最大値テキスト"/>
        <xdr:cNvSpPr txBox="1"/>
      </xdr:nvSpPr>
      <xdr:spPr>
        <a:xfrm>
          <a:off x="4673600" y="564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45176</xdr:rowOff>
    </xdr:from>
    <xdr:to>
      <xdr:col>24</xdr:col>
      <xdr:colOff>152400</xdr:colOff>
      <xdr:row>34</xdr:row>
      <xdr:rowOff>45176</xdr:rowOff>
    </xdr:to>
    <xdr:cxnSp macro="">
      <xdr:nvCxnSpPr>
        <xdr:cNvPr id="62" name="直線コネクタ 61"/>
        <xdr:cNvCxnSpPr/>
      </xdr:nvCxnSpPr>
      <xdr:spPr>
        <a:xfrm>
          <a:off x="4546600" y="587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10721</xdr:rowOff>
    </xdr:from>
    <xdr:ext cx="405111" cy="259045"/>
    <xdr:sp macro="" textlink="">
      <xdr:nvSpPr>
        <xdr:cNvPr id="63" name="【図書館】&#10;有形固定資産減価償却率平均値テキスト"/>
        <xdr:cNvSpPr txBox="1"/>
      </xdr:nvSpPr>
      <xdr:spPr>
        <a:xfrm>
          <a:off x="4673600" y="63543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159294</xdr:rowOff>
    </xdr:from>
    <xdr:to>
      <xdr:col>24</xdr:col>
      <xdr:colOff>114300</xdr:colOff>
      <xdr:row>38</xdr:row>
      <xdr:rowOff>89444</xdr:rowOff>
    </xdr:to>
    <xdr:sp macro="" textlink="">
      <xdr:nvSpPr>
        <xdr:cNvPr id="64" name="フローチャート: 判断 63"/>
        <xdr:cNvSpPr/>
      </xdr:nvSpPr>
      <xdr:spPr>
        <a:xfrm>
          <a:off x="45847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123372</xdr:rowOff>
    </xdr:from>
    <xdr:to>
      <xdr:col>20</xdr:col>
      <xdr:colOff>38100</xdr:colOff>
      <xdr:row>38</xdr:row>
      <xdr:rowOff>53522</xdr:rowOff>
    </xdr:to>
    <xdr:sp macro="" textlink="">
      <xdr:nvSpPr>
        <xdr:cNvPr id="65" name="フローチャート: 判断 64"/>
        <xdr:cNvSpPr/>
      </xdr:nvSpPr>
      <xdr:spPr>
        <a:xfrm>
          <a:off x="3746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107043</xdr:rowOff>
    </xdr:from>
    <xdr:to>
      <xdr:col>15</xdr:col>
      <xdr:colOff>101600</xdr:colOff>
      <xdr:row>38</xdr:row>
      <xdr:rowOff>37193</xdr:rowOff>
    </xdr:to>
    <xdr:sp macro="" textlink="">
      <xdr:nvSpPr>
        <xdr:cNvPr id="66" name="フローチャート: 判断 65"/>
        <xdr:cNvSpPr/>
      </xdr:nvSpPr>
      <xdr:spPr>
        <a:xfrm>
          <a:off x="2857500"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113574</xdr:rowOff>
    </xdr:from>
    <xdr:to>
      <xdr:col>10</xdr:col>
      <xdr:colOff>165100</xdr:colOff>
      <xdr:row>38</xdr:row>
      <xdr:rowOff>43724</xdr:rowOff>
    </xdr:to>
    <xdr:sp macro="" textlink="">
      <xdr:nvSpPr>
        <xdr:cNvPr id="67" name="フローチャート: 判断 66"/>
        <xdr:cNvSpPr/>
      </xdr:nvSpPr>
      <xdr:spPr>
        <a:xfrm>
          <a:off x="1968500" y="645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5806</xdr:rowOff>
    </xdr:from>
    <xdr:to>
      <xdr:col>6</xdr:col>
      <xdr:colOff>38100</xdr:colOff>
      <xdr:row>37</xdr:row>
      <xdr:rowOff>107406</xdr:rowOff>
    </xdr:to>
    <xdr:sp macro="" textlink="">
      <xdr:nvSpPr>
        <xdr:cNvPr id="68" name="フローチャート: 判断 67"/>
        <xdr:cNvSpPr/>
      </xdr:nvSpPr>
      <xdr:spPr>
        <a:xfrm>
          <a:off x="1079500" y="634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64588</xdr:rowOff>
    </xdr:from>
    <xdr:to>
      <xdr:col>24</xdr:col>
      <xdr:colOff>114300</xdr:colOff>
      <xdr:row>38</xdr:row>
      <xdr:rowOff>166188</xdr:rowOff>
    </xdr:to>
    <xdr:sp macro="" textlink="">
      <xdr:nvSpPr>
        <xdr:cNvPr id="74" name="楕円 73"/>
        <xdr:cNvSpPr/>
      </xdr:nvSpPr>
      <xdr:spPr>
        <a:xfrm>
          <a:off x="4584700" y="657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43015</xdr:rowOff>
    </xdr:from>
    <xdr:ext cx="405111" cy="259045"/>
    <xdr:sp macro="" textlink="">
      <xdr:nvSpPr>
        <xdr:cNvPr id="75" name="【図書館】&#10;有形固定資産減価償却率該当値テキスト"/>
        <xdr:cNvSpPr txBox="1"/>
      </xdr:nvSpPr>
      <xdr:spPr>
        <a:xfrm>
          <a:off x="4673600" y="655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28666</xdr:rowOff>
    </xdr:from>
    <xdr:to>
      <xdr:col>20</xdr:col>
      <xdr:colOff>38100</xdr:colOff>
      <xdr:row>38</xdr:row>
      <xdr:rowOff>130266</xdr:rowOff>
    </xdr:to>
    <xdr:sp macro="" textlink="">
      <xdr:nvSpPr>
        <xdr:cNvPr id="76" name="楕円 75"/>
        <xdr:cNvSpPr/>
      </xdr:nvSpPr>
      <xdr:spPr>
        <a:xfrm>
          <a:off x="3746500" y="654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79466</xdr:rowOff>
    </xdr:from>
    <xdr:to>
      <xdr:col>24</xdr:col>
      <xdr:colOff>63500</xdr:colOff>
      <xdr:row>38</xdr:row>
      <xdr:rowOff>115388</xdr:rowOff>
    </xdr:to>
    <xdr:cxnSp macro="">
      <xdr:nvCxnSpPr>
        <xdr:cNvPr id="77" name="直線コネクタ 76"/>
        <xdr:cNvCxnSpPr/>
      </xdr:nvCxnSpPr>
      <xdr:spPr>
        <a:xfrm>
          <a:off x="3797300" y="6594566"/>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164193</xdr:rowOff>
    </xdr:from>
    <xdr:to>
      <xdr:col>15</xdr:col>
      <xdr:colOff>101600</xdr:colOff>
      <xdr:row>38</xdr:row>
      <xdr:rowOff>94343</xdr:rowOff>
    </xdr:to>
    <xdr:sp macro="" textlink="">
      <xdr:nvSpPr>
        <xdr:cNvPr id="78" name="楕円 77"/>
        <xdr:cNvSpPr/>
      </xdr:nvSpPr>
      <xdr:spPr>
        <a:xfrm>
          <a:off x="2857500" y="650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43543</xdr:rowOff>
    </xdr:from>
    <xdr:to>
      <xdr:col>19</xdr:col>
      <xdr:colOff>177800</xdr:colOff>
      <xdr:row>38</xdr:row>
      <xdr:rowOff>79466</xdr:rowOff>
    </xdr:to>
    <xdr:cxnSp macro="">
      <xdr:nvCxnSpPr>
        <xdr:cNvPr id="79" name="直線コネクタ 78"/>
        <xdr:cNvCxnSpPr/>
      </xdr:nvCxnSpPr>
      <xdr:spPr>
        <a:xfrm>
          <a:off x="2908300" y="655864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128270</xdr:rowOff>
    </xdr:from>
    <xdr:to>
      <xdr:col>10</xdr:col>
      <xdr:colOff>165100</xdr:colOff>
      <xdr:row>38</xdr:row>
      <xdr:rowOff>58420</xdr:rowOff>
    </xdr:to>
    <xdr:sp macro="" textlink="">
      <xdr:nvSpPr>
        <xdr:cNvPr id="80" name="楕円 79"/>
        <xdr:cNvSpPr/>
      </xdr:nvSpPr>
      <xdr:spPr>
        <a:xfrm>
          <a:off x="1968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7620</xdr:rowOff>
    </xdr:from>
    <xdr:to>
      <xdr:col>15</xdr:col>
      <xdr:colOff>50800</xdr:colOff>
      <xdr:row>38</xdr:row>
      <xdr:rowOff>43543</xdr:rowOff>
    </xdr:to>
    <xdr:cxnSp macro="">
      <xdr:nvCxnSpPr>
        <xdr:cNvPr id="81" name="直線コネクタ 80"/>
        <xdr:cNvCxnSpPr/>
      </xdr:nvCxnSpPr>
      <xdr:spPr>
        <a:xfrm>
          <a:off x="2019300" y="652272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92347</xdr:rowOff>
    </xdr:from>
    <xdr:to>
      <xdr:col>6</xdr:col>
      <xdr:colOff>38100</xdr:colOff>
      <xdr:row>38</xdr:row>
      <xdr:rowOff>22497</xdr:rowOff>
    </xdr:to>
    <xdr:sp macro="" textlink="">
      <xdr:nvSpPr>
        <xdr:cNvPr id="82" name="楕円 81"/>
        <xdr:cNvSpPr/>
      </xdr:nvSpPr>
      <xdr:spPr>
        <a:xfrm>
          <a:off x="1079500" y="643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143147</xdr:rowOff>
    </xdr:from>
    <xdr:to>
      <xdr:col>10</xdr:col>
      <xdr:colOff>114300</xdr:colOff>
      <xdr:row>38</xdr:row>
      <xdr:rowOff>7620</xdr:rowOff>
    </xdr:to>
    <xdr:cxnSp macro="">
      <xdr:nvCxnSpPr>
        <xdr:cNvPr id="83" name="直線コネクタ 82"/>
        <xdr:cNvCxnSpPr/>
      </xdr:nvCxnSpPr>
      <xdr:spPr>
        <a:xfrm>
          <a:off x="1130300" y="648679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70049</xdr:rowOff>
    </xdr:from>
    <xdr:ext cx="405111" cy="259045"/>
    <xdr:sp macro="" textlink="">
      <xdr:nvSpPr>
        <xdr:cNvPr id="84" name="n_1aveValue【図書館】&#10;有形固定資産減価償却率"/>
        <xdr:cNvSpPr txBox="1"/>
      </xdr:nvSpPr>
      <xdr:spPr>
        <a:xfrm>
          <a:off x="3582044" y="624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53720</xdr:rowOff>
    </xdr:from>
    <xdr:ext cx="405111" cy="259045"/>
    <xdr:sp macro="" textlink="">
      <xdr:nvSpPr>
        <xdr:cNvPr id="85" name="n_2aveValue【図書館】&#10;有形固定資産減価償却率"/>
        <xdr:cNvSpPr txBox="1"/>
      </xdr:nvSpPr>
      <xdr:spPr>
        <a:xfrm>
          <a:off x="2705744" y="622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60251</xdr:rowOff>
    </xdr:from>
    <xdr:ext cx="405111" cy="259045"/>
    <xdr:sp macro="" textlink="">
      <xdr:nvSpPr>
        <xdr:cNvPr id="86" name="n_3aveValue【図書館】&#10;有形固定資産減価償却率"/>
        <xdr:cNvSpPr txBox="1"/>
      </xdr:nvSpPr>
      <xdr:spPr>
        <a:xfrm>
          <a:off x="1816744" y="623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123933</xdr:rowOff>
    </xdr:from>
    <xdr:ext cx="405111" cy="259045"/>
    <xdr:sp macro="" textlink="">
      <xdr:nvSpPr>
        <xdr:cNvPr id="87" name="n_4aveValue【図書館】&#10;有形固定資産減価償却率"/>
        <xdr:cNvSpPr txBox="1"/>
      </xdr:nvSpPr>
      <xdr:spPr>
        <a:xfrm>
          <a:off x="927744" y="612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121393</xdr:rowOff>
    </xdr:from>
    <xdr:ext cx="405111" cy="259045"/>
    <xdr:sp macro="" textlink="">
      <xdr:nvSpPr>
        <xdr:cNvPr id="88" name="n_1mainValue【図書館】&#10;有形固定資産減価償却率"/>
        <xdr:cNvSpPr txBox="1"/>
      </xdr:nvSpPr>
      <xdr:spPr>
        <a:xfrm>
          <a:off x="3582044" y="663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85470</xdr:rowOff>
    </xdr:from>
    <xdr:ext cx="405111" cy="259045"/>
    <xdr:sp macro="" textlink="">
      <xdr:nvSpPr>
        <xdr:cNvPr id="89" name="n_2mainValue【図書館】&#10;有形固定資産減価償却率"/>
        <xdr:cNvSpPr txBox="1"/>
      </xdr:nvSpPr>
      <xdr:spPr>
        <a:xfrm>
          <a:off x="2705744" y="660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49547</xdr:rowOff>
    </xdr:from>
    <xdr:ext cx="405111" cy="259045"/>
    <xdr:sp macro="" textlink="">
      <xdr:nvSpPr>
        <xdr:cNvPr id="90" name="n_3mainValue【図書館】&#10;有形固定資産減価償却率"/>
        <xdr:cNvSpPr txBox="1"/>
      </xdr:nvSpPr>
      <xdr:spPr>
        <a:xfrm>
          <a:off x="18167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13624</xdr:rowOff>
    </xdr:from>
    <xdr:ext cx="405111" cy="259045"/>
    <xdr:sp macro="" textlink="">
      <xdr:nvSpPr>
        <xdr:cNvPr id="91" name="n_4mainValue【図書館】&#10;有形固定資産減価償却率"/>
        <xdr:cNvSpPr txBox="1"/>
      </xdr:nvSpPr>
      <xdr:spPr>
        <a:xfrm>
          <a:off x="927744" y="6528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51054</xdr:rowOff>
    </xdr:from>
    <xdr:to>
      <xdr:col>54</xdr:col>
      <xdr:colOff>189865</xdr:colOff>
      <xdr:row>41</xdr:row>
      <xdr:rowOff>73914</xdr:rowOff>
    </xdr:to>
    <xdr:cxnSp macro="">
      <xdr:nvCxnSpPr>
        <xdr:cNvPr id="113" name="直線コネクタ 112"/>
        <xdr:cNvCxnSpPr/>
      </xdr:nvCxnSpPr>
      <xdr:spPr>
        <a:xfrm flipV="1">
          <a:off x="10476865" y="6051804"/>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77741</xdr:rowOff>
    </xdr:from>
    <xdr:ext cx="469744" cy="259045"/>
    <xdr:sp macro="" textlink="">
      <xdr:nvSpPr>
        <xdr:cNvPr id="114" name="【図書館】&#10;一人当たり面積最小値テキスト"/>
        <xdr:cNvSpPr txBox="1"/>
      </xdr:nvSpPr>
      <xdr:spPr>
        <a:xfrm>
          <a:off x="10515600" y="710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73914</xdr:rowOff>
    </xdr:from>
    <xdr:to>
      <xdr:col>55</xdr:col>
      <xdr:colOff>88900</xdr:colOff>
      <xdr:row>41</xdr:row>
      <xdr:rowOff>73914</xdr:rowOff>
    </xdr:to>
    <xdr:cxnSp macro="">
      <xdr:nvCxnSpPr>
        <xdr:cNvPr id="115" name="直線コネクタ 114"/>
        <xdr:cNvCxnSpPr/>
      </xdr:nvCxnSpPr>
      <xdr:spPr>
        <a:xfrm>
          <a:off x="10388600" y="710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169181</xdr:rowOff>
    </xdr:from>
    <xdr:ext cx="469744" cy="259045"/>
    <xdr:sp macro="" textlink="">
      <xdr:nvSpPr>
        <xdr:cNvPr id="116" name="【図書館】&#10;一人当たり面積最大値テキスト"/>
        <xdr:cNvSpPr txBox="1"/>
      </xdr:nvSpPr>
      <xdr:spPr>
        <a:xfrm>
          <a:off x="10515600" y="582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51054</xdr:rowOff>
    </xdr:from>
    <xdr:to>
      <xdr:col>55</xdr:col>
      <xdr:colOff>88900</xdr:colOff>
      <xdr:row>35</xdr:row>
      <xdr:rowOff>51054</xdr:rowOff>
    </xdr:to>
    <xdr:cxnSp macro="">
      <xdr:nvCxnSpPr>
        <xdr:cNvPr id="117" name="直線コネクタ 116"/>
        <xdr:cNvCxnSpPr/>
      </xdr:nvCxnSpPr>
      <xdr:spPr>
        <a:xfrm>
          <a:off x="10388600" y="605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114571</xdr:rowOff>
    </xdr:from>
    <xdr:ext cx="469744" cy="259045"/>
    <xdr:sp macro="" textlink="">
      <xdr:nvSpPr>
        <xdr:cNvPr id="118" name="【図書館】&#10;一人当たり面積平均値テキスト"/>
        <xdr:cNvSpPr txBox="1"/>
      </xdr:nvSpPr>
      <xdr:spPr>
        <a:xfrm>
          <a:off x="10515600" y="6629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91694</xdr:rowOff>
    </xdr:from>
    <xdr:to>
      <xdr:col>55</xdr:col>
      <xdr:colOff>50800</xdr:colOff>
      <xdr:row>40</xdr:row>
      <xdr:rowOff>21844</xdr:rowOff>
    </xdr:to>
    <xdr:sp macro="" textlink="">
      <xdr:nvSpPr>
        <xdr:cNvPr id="119" name="フローチャート: 判断 118"/>
        <xdr:cNvSpPr/>
      </xdr:nvSpPr>
      <xdr:spPr>
        <a:xfrm>
          <a:off x="10426700" y="67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82550</xdr:rowOff>
    </xdr:from>
    <xdr:to>
      <xdr:col>50</xdr:col>
      <xdr:colOff>165100</xdr:colOff>
      <xdr:row>40</xdr:row>
      <xdr:rowOff>12700</xdr:rowOff>
    </xdr:to>
    <xdr:sp macro="" textlink="">
      <xdr:nvSpPr>
        <xdr:cNvPr id="120" name="フローチャート: 判断 119"/>
        <xdr:cNvSpPr/>
      </xdr:nvSpPr>
      <xdr:spPr>
        <a:xfrm>
          <a:off x="95885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87122</xdr:rowOff>
    </xdr:from>
    <xdr:to>
      <xdr:col>46</xdr:col>
      <xdr:colOff>38100</xdr:colOff>
      <xdr:row>40</xdr:row>
      <xdr:rowOff>17272</xdr:rowOff>
    </xdr:to>
    <xdr:sp macro="" textlink="">
      <xdr:nvSpPr>
        <xdr:cNvPr id="121" name="フローチャート: 判断 120"/>
        <xdr:cNvSpPr/>
      </xdr:nvSpPr>
      <xdr:spPr>
        <a:xfrm>
          <a:off x="86995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77978</xdr:rowOff>
    </xdr:from>
    <xdr:to>
      <xdr:col>41</xdr:col>
      <xdr:colOff>101600</xdr:colOff>
      <xdr:row>40</xdr:row>
      <xdr:rowOff>8128</xdr:rowOff>
    </xdr:to>
    <xdr:sp macro="" textlink="">
      <xdr:nvSpPr>
        <xdr:cNvPr id="122" name="フローチャート: 判断 121"/>
        <xdr:cNvSpPr/>
      </xdr:nvSpPr>
      <xdr:spPr>
        <a:xfrm>
          <a:off x="7810500" y="67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27686</xdr:rowOff>
    </xdr:from>
    <xdr:to>
      <xdr:col>36</xdr:col>
      <xdr:colOff>165100</xdr:colOff>
      <xdr:row>39</xdr:row>
      <xdr:rowOff>129286</xdr:rowOff>
    </xdr:to>
    <xdr:sp macro="" textlink="">
      <xdr:nvSpPr>
        <xdr:cNvPr id="123" name="フローチャート: 判断 122"/>
        <xdr:cNvSpPr/>
      </xdr:nvSpPr>
      <xdr:spPr>
        <a:xfrm>
          <a:off x="6921500" y="671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155702</xdr:rowOff>
    </xdr:from>
    <xdr:to>
      <xdr:col>55</xdr:col>
      <xdr:colOff>50800</xdr:colOff>
      <xdr:row>40</xdr:row>
      <xdr:rowOff>85852</xdr:rowOff>
    </xdr:to>
    <xdr:sp macro="" textlink="">
      <xdr:nvSpPr>
        <xdr:cNvPr id="129" name="楕円 128"/>
        <xdr:cNvSpPr/>
      </xdr:nvSpPr>
      <xdr:spPr>
        <a:xfrm>
          <a:off x="10426700" y="684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134129</xdr:rowOff>
    </xdr:from>
    <xdr:ext cx="469744" cy="259045"/>
    <xdr:sp macro="" textlink="">
      <xdr:nvSpPr>
        <xdr:cNvPr id="130" name="【図書館】&#10;一人当たり面積該当値テキスト"/>
        <xdr:cNvSpPr txBox="1"/>
      </xdr:nvSpPr>
      <xdr:spPr>
        <a:xfrm>
          <a:off x="10515600" y="682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160274</xdr:rowOff>
    </xdr:from>
    <xdr:to>
      <xdr:col>50</xdr:col>
      <xdr:colOff>165100</xdr:colOff>
      <xdr:row>40</xdr:row>
      <xdr:rowOff>90424</xdr:rowOff>
    </xdr:to>
    <xdr:sp macro="" textlink="">
      <xdr:nvSpPr>
        <xdr:cNvPr id="131" name="楕円 130"/>
        <xdr:cNvSpPr/>
      </xdr:nvSpPr>
      <xdr:spPr>
        <a:xfrm>
          <a:off x="9588500" y="684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35052</xdr:rowOff>
    </xdr:from>
    <xdr:to>
      <xdr:col>55</xdr:col>
      <xdr:colOff>0</xdr:colOff>
      <xdr:row>40</xdr:row>
      <xdr:rowOff>39624</xdr:rowOff>
    </xdr:to>
    <xdr:cxnSp macro="">
      <xdr:nvCxnSpPr>
        <xdr:cNvPr id="132" name="直線コネクタ 131"/>
        <xdr:cNvCxnSpPr/>
      </xdr:nvCxnSpPr>
      <xdr:spPr>
        <a:xfrm flipV="1">
          <a:off x="9639300" y="689305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164846</xdr:rowOff>
    </xdr:from>
    <xdr:to>
      <xdr:col>46</xdr:col>
      <xdr:colOff>38100</xdr:colOff>
      <xdr:row>40</xdr:row>
      <xdr:rowOff>94996</xdr:rowOff>
    </xdr:to>
    <xdr:sp macro="" textlink="">
      <xdr:nvSpPr>
        <xdr:cNvPr id="133" name="楕円 132"/>
        <xdr:cNvSpPr/>
      </xdr:nvSpPr>
      <xdr:spPr>
        <a:xfrm>
          <a:off x="8699500" y="685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39624</xdr:rowOff>
    </xdr:from>
    <xdr:to>
      <xdr:col>50</xdr:col>
      <xdr:colOff>114300</xdr:colOff>
      <xdr:row>40</xdr:row>
      <xdr:rowOff>44196</xdr:rowOff>
    </xdr:to>
    <xdr:cxnSp macro="">
      <xdr:nvCxnSpPr>
        <xdr:cNvPr id="134" name="直線コネクタ 133"/>
        <xdr:cNvCxnSpPr/>
      </xdr:nvCxnSpPr>
      <xdr:spPr>
        <a:xfrm flipV="1">
          <a:off x="8750300" y="68976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2540</xdr:rowOff>
    </xdr:from>
    <xdr:to>
      <xdr:col>41</xdr:col>
      <xdr:colOff>101600</xdr:colOff>
      <xdr:row>40</xdr:row>
      <xdr:rowOff>104140</xdr:rowOff>
    </xdr:to>
    <xdr:sp macro="" textlink="">
      <xdr:nvSpPr>
        <xdr:cNvPr id="135" name="楕円 134"/>
        <xdr:cNvSpPr/>
      </xdr:nvSpPr>
      <xdr:spPr>
        <a:xfrm>
          <a:off x="7810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44196</xdr:rowOff>
    </xdr:from>
    <xdr:to>
      <xdr:col>45</xdr:col>
      <xdr:colOff>177800</xdr:colOff>
      <xdr:row>40</xdr:row>
      <xdr:rowOff>53340</xdr:rowOff>
    </xdr:to>
    <xdr:cxnSp macro="">
      <xdr:nvCxnSpPr>
        <xdr:cNvPr id="136" name="直線コネクタ 135"/>
        <xdr:cNvCxnSpPr/>
      </xdr:nvCxnSpPr>
      <xdr:spPr>
        <a:xfrm flipV="1">
          <a:off x="7861300" y="69021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7112</xdr:rowOff>
    </xdr:from>
    <xdr:to>
      <xdr:col>36</xdr:col>
      <xdr:colOff>165100</xdr:colOff>
      <xdr:row>40</xdr:row>
      <xdr:rowOff>108712</xdr:rowOff>
    </xdr:to>
    <xdr:sp macro="" textlink="">
      <xdr:nvSpPr>
        <xdr:cNvPr id="137" name="楕円 136"/>
        <xdr:cNvSpPr/>
      </xdr:nvSpPr>
      <xdr:spPr>
        <a:xfrm>
          <a:off x="6921500" y="686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53340</xdr:rowOff>
    </xdr:from>
    <xdr:to>
      <xdr:col>41</xdr:col>
      <xdr:colOff>50800</xdr:colOff>
      <xdr:row>40</xdr:row>
      <xdr:rowOff>57912</xdr:rowOff>
    </xdr:to>
    <xdr:cxnSp macro="">
      <xdr:nvCxnSpPr>
        <xdr:cNvPr id="138" name="直線コネクタ 137"/>
        <xdr:cNvCxnSpPr/>
      </xdr:nvCxnSpPr>
      <xdr:spPr>
        <a:xfrm flipV="1">
          <a:off x="6972300" y="69113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29227</xdr:rowOff>
    </xdr:from>
    <xdr:ext cx="469744" cy="259045"/>
    <xdr:sp macro="" textlink="">
      <xdr:nvSpPr>
        <xdr:cNvPr id="139" name="n_1aveValue【図書館】&#10;一人当たり面積"/>
        <xdr:cNvSpPr txBox="1"/>
      </xdr:nvSpPr>
      <xdr:spPr>
        <a:xfrm>
          <a:off x="9391727"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33799</xdr:rowOff>
    </xdr:from>
    <xdr:ext cx="469744" cy="259045"/>
    <xdr:sp macro="" textlink="">
      <xdr:nvSpPr>
        <xdr:cNvPr id="140" name="n_2aveValue【図書館】&#10;一人当たり面積"/>
        <xdr:cNvSpPr txBox="1"/>
      </xdr:nvSpPr>
      <xdr:spPr>
        <a:xfrm>
          <a:off x="8515427" y="654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24655</xdr:rowOff>
    </xdr:from>
    <xdr:ext cx="469744" cy="259045"/>
    <xdr:sp macro="" textlink="">
      <xdr:nvSpPr>
        <xdr:cNvPr id="141" name="n_3aveValue【図書館】&#10;一人当たり面積"/>
        <xdr:cNvSpPr txBox="1"/>
      </xdr:nvSpPr>
      <xdr:spPr>
        <a:xfrm>
          <a:off x="7626427"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145813</xdr:rowOff>
    </xdr:from>
    <xdr:ext cx="469744" cy="259045"/>
    <xdr:sp macro="" textlink="">
      <xdr:nvSpPr>
        <xdr:cNvPr id="142" name="n_4aveValue【図書館】&#10;一人当たり面積"/>
        <xdr:cNvSpPr txBox="1"/>
      </xdr:nvSpPr>
      <xdr:spPr>
        <a:xfrm>
          <a:off x="6737427" y="648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81551</xdr:rowOff>
    </xdr:from>
    <xdr:ext cx="469744" cy="259045"/>
    <xdr:sp macro="" textlink="">
      <xdr:nvSpPr>
        <xdr:cNvPr id="143" name="n_1mainValue【図書館】&#10;一人当たり面積"/>
        <xdr:cNvSpPr txBox="1"/>
      </xdr:nvSpPr>
      <xdr:spPr>
        <a:xfrm>
          <a:off x="9391727" y="693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86123</xdr:rowOff>
    </xdr:from>
    <xdr:ext cx="469744" cy="259045"/>
    <xdr:sp macro="" textlink="">
      <xdr:nvSpPr>
        <xdr:cNvPr id="144" name="n_2mainValue【図書館】&#10;一人当たり面積"/>
        <xdr:cNvSpPr txBox="1"/>
      </xdr:nvSpPr>
      <xdr:spPr>
        <a:xfrm>
          <a:off x="8515427" y="694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95267</xdr:rowOff>
    </xdr:from>
    <xdr:ext cx="469744" cy="259045"/>
    <xdr:sp macro="" textlink="">
      <xdr:nvSpPr>
        <xdr:cNvPr id="145" name="n_3mainValue【図書館】&#10;一人当たり面積"/>
        <xdr:cNvSpPr txBox="1"/>
      </xdr:nvSpPr>
      <xdr:spPr>
        <a:xfrm>
          <a:off x="76264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99839</xdr:rowOff>
    </xdr:from>
    <xdr:ext cx="469744" cy="259045"/>
    <xdr:sp macro="" textlink="">
      <xdr:nvSpPr>
        <xdr:cNvPr id="146" name="n_4mainValue【図書館】&#10;一人当たり面積"/>
        <xdr:cNvSpPr txBox="1"/>
      </xdr:nvSpPr>
      <xdr:spPr>
        <a:xfrm>
          <a:off x="6737427" y="695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76200</xdr:rowOff>
    </xdr:to>
    <xdr:cxnSp macro="">
      <xdr:nvCxnSpPr>
        <xdr:cNvPr id="171" name="直線コネクタ 170"/>
        <xdr:cNvCxnSpPr/>
      </xdr:nvCxnSpPr>
      <xdr:spPr>
        <a:xfrm flipV="1">
          <a:off x="4634865" y="95211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174" name="【体育館・プール】&#10;有形固定資産減価償却率最大値テキスト"/>
        <xdr:cNvSpPr txBox="1"/>
      </xdr:nvSpPr>
      <xdr:spPr>
        <a:xfrm>
          <a:off x="4673600" y="929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175" name="直線コネクタ 174"/>
        <xdr:cNvCxnSpPr/>
      </xdr:nvCxnSpPr>
      <xdr:spPr>
        <a:xfrm>
          <a:off x="4546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97807</xdr:rowOff>
    </xdr:from>
    <xdr:ext cx="405111" cy="259045"/>
    <xdr:sp macro="" textlink="">
      <xdr:nvSpPr>
        <xdr:cNvPr id="176" name="【体育館・プール】&#10;有形固定資産減価償却率平均値テキスト"/>
        <xdr:cNvSpPr txBox="1"/>
      </xdr:nvSpPr>
      <xdr:spPr>
        <a:xfrm>
          <a:off x="4673600" y="10213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74930</xdr:rowOff>
    </xdr:from>
    <xdr:to>
      <xdr:col>24</xdr:col>
      <xdr:colOff>114300</xdr:colOff>
      <xdr:row>61</xdr:row>
      <xdr:rowOff>5080</xdr:rowOff>
    </xdr:to>
    <xdr:sp macro="" textlink="">
      <xdr:nvSpPr>
        <xdr:cNvPr id="177" name="フローチャート: 判断 176"/>
        <xdr:cNvSpPr/>
      </xdr:nvSpPr>
      <xdr:spPr>
        <a:xfrm>
          <a:off x="45847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73025</xdr:rowOff>
    </xdr:from>
    <xdr:to>
      <xdr:col>20</xdr:col>
      <xdr:colOff>38100</xdr:colOff>
      <xdr:row>61</xdr:row>
      <xdr:rowOff>3175</xdr:rowOff>
    </xdr:to>
    <xdr:sp macro="" textlink="">
      <xdr:nvSpPr>
        <xdr:cNvPr id="178" name="フローチャート: 判断 177"/>
        <xdr:cNvSpPr/>
      </xdr:nvSpPr>
      <xdr:spPr>
        <a:xfrm>
          <a:off x="37465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33020</xdr:rowOff>
    </xdr:from>
    <xdr:to>
      <xdr:col>15</xdr:col>
      <xdr:colOff>101600</xdr:colOff>
      <xdr:row>60</xdr:row>
      <xdr:rowOff>134620</xdr:rowOff>
    </xdr:to>
    <xdr:sp macro="" textlink="">
      <xdr:nvSpPr>
        <xdr:cNvPr id="179" name="フローチャート: 判断 178"/>
        <xdr:cNvSpPr/>
      </xdr:nvSpPr>
      <xdr:spPr>
        <a:xfrm>
          <a:off x="2857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6350</xdr:rowOff>
    </xdr:from>
    <xdr:to>
      <xdr:col>10</xdr:col>
      <xdr:colOff>165100</xdr:colOff>
      <xdr:row>60</xdr:row>
      <xdr:rowOff>107950</xdr:rowOff>
    </xdr:to>
    <xdr:sp macro="" textlink="">
      <xdr:nvSpPr>
        <xdr:cNvPr id="180" name="フローチャート: 判断 179"/>
        <xdr:cNvSpPr/>
      </xdr:nvSpPr>
      <xdr:spPr>
        <a:xfrm>
          <a:off x="1968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xdr:rowOff>
    </xdr:from>
    <xdr:to>
      <xdr:col>6</xdr:col>
      <xdr:colOff>38100</xdr:colOff>
      <xdr:row>60</xdr:row>
      <xdr:rowOff>113665</xdr:rowOff>
    </xdr:to>
    <xdr:sp macro="" textlink="">
      <xdr:nvSpPr>
        <xdr:cNvPr id="181" name="フローチャート: 判断 180"/>
        <xdr:cNvSpPr/>
      </xdr:nvSpPr>
      <xdr:spPr>
        <a:xfrm>
          <a:off x="1079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25400</xdr:rowOff>
    </xdr:from>
    <xdr:to>
      <xdr:col>24</xdr:col>
      <xdr:colOff>114300</xdr:colOff>
      <xdr:row>64</xdr:row>
      <xdr:rowOff>127000</xdr:rowOff>
    </xdr:to>
    <xdr:sp macro="" textlink="">
      <xdr:nvSpPr>
        <xdr:cNvPr id="187" name="楕円 186"/>
        <xdr:cNvSpPr/>
      </xdr:nvSpPr>
      <xdr:spPr>
        <a:xfrm>
          <a:off x="45847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111777</xdr:rowOff>
    </xdr:from>
    <xdr:ext cx="469744" cy="259045"/>
    <xdr:sp macro="" textlink="">
      <xdr:nvSpPr>
        <xdr:cNvPr id="188" name="【体育館・プール】&#10;有形固定資産減価償却率該当値テキスト"/>
        <xdr:cNvSpPr txBox="1"/>
      </xdr:nvSpPr>
      <xdr:spPr>
        <a:xfrm>
          <a:off x="4673600" y="1091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15875</xdr:rowOff>
    </xdr:from>
    <xdr:to>
      <xdr:col>20</xdr:col>
      <xdr:colOff>38100</xdr:colOff>
      <xdr:row>64</xdr:row>
      <xdr:rowOff>117475</xdr:rowOff>
    </xdr:to>
    <xdr:sp macro="" textlink="">
      <xdr:nvSpPr>
        <xdr:cNvPr id="189" name="楕円 188"/>
        <xdr:cNvSpPr/>
      </xdr:nvSpPr>
      <xdr:spPr>
        <a:xfrm>
          <a:off x="3746500" y="1098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66675</xdr:rowOff>
    </xdr:from>
    <xdr:to>
      <xdr:col>24</xdr:col>
      <xdr:colOff>63500</xdr:colOff>
      <xdr:row>64</xdr:row>
      <xdr:rowOff>76200</xdr:rowOff>
    </xdr:to>
    <xdr:cxnSp macro="">
      <xdr:nvCxnSpPr>
        <xdr:cNvPr id="190" name="直線コネクタ 189"/>
        <xdr:cNvCxnSpPr/>
      </xdr:nvCxnSpPr>
      <xdr:spPr>
        <a:xfrm>
          <a:off x="3797300" y="1103947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166370</xdr:rowOff>
    </xdr:from>
    <xdr:to>
      <xdr:col>15</xdr:col>
      <xdr:colOff>101600</xdr:colOff>
      <xdr:row>64</xdr:row>
      <xdr:rowOff>96520</xdr:rowOff>
    </xdr:to>
    <xdr:sp macro="" textlink="">
      <xdr:nvSpPr>
        <xdr:cNvPr id="191" name="楕円 190"/>
        <xdr:cNvSpPr/>
      </xdr:nvSpPr>
      <xdr:spPr>
        <a:xfrm>
          <a:off x="2857500" y="1096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45720</xdr:rowOff>
    </xdr:from>
    <xdr:to>
      <xdr:col>19</xdr:col>
      <xdr:colOff>177800</xdr:colOff>
      <xdr:row>64</xdr:row>
      <xdr:rowOff>66675</xdr:rowOff>
    </xdr:to>
    <xdr:cxnSp macro="">
      <xdr:nvCxnSpPr>
        <xdr:cNvPr id="192" name="直線コネクタ 191"/>
        <xdr:cNvCxnSpPr/>
      </xdr:nvCxnSpPr>
      <xdr:spPr>
        <a:xfrm>
          <a:off x="2908300" y="1101852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147320</xdr:rowOff>
    </xdr:from>
    <xdr:to>
      <xdr:col>10</xdr:col>
      <xdr:colOff>165100</xdr:colOff>
      <xdr:row>64</xdr:row>
      <xdr:rowOff>77470</xdr:rowOff>
    </xdr:to>
    <xdr:sp macro="" textlink="">
      <xdr:nvSpPr>
        <xdr:cNvPr id="193" name="楕円 192"/>
        <xdr:cNvSpPr/>
      </xdr:nvSpPr>
      <xdr:spPr>
        <a:xfrm>
          <a:off x="1968500" y="1094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26670</xdr:rowOff>
    </xdr:from>
    <xdr:to>
      <xdr:col>15</xdr:col>
      <xdr:colOff>50800</xdr:colOff>
      <xdr:row>64</xdr:row>
      <xdr:rowOff>45720</xdr:rowOff>
    </xdr:to>
    <xdr:cxnSp macro="">
      <xdr:nvCxnSpPr>
        <xdr:cNvPr id="194" name="直線コネクタ 193"/>
        <xdr:cNvCxnSpPr/>
      </xdr:nvCxnSpPr>
      <xdr:spPr>
        <a:xfrm>
          <a:off x="2019300" y="109994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120650</xdr:rowOff>
    </xdr:from>
    <xdr:to>
      <xdr:col>6</xdr:col>
      <xdr:colOff>38100</xdr:colOff>
      <xdr:row>64</xdr:row>
      <xdr:rowOff>50800</xdr:rowOff>
    </xdr:to>
    <xdr:sp macro="" textlink="">
      <xdr:nvSpPr>
        <xdr:cNvPr id="195" name="楕円 194"/>
        <xdr:cNvSpPr/>
      </xdr:nvSpPr>
      <xdr:spPr>
        <a:xfrm>
          <a:off x="1079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0</xdr:rowOff>
    </xdr:from>
    <xdr:to>
      <xdr:col>10</xdr:col>
      <xdr:colOff>114300</xdr:colOff>
      <xdr:row>64</xdr:row>
      <xdr:rowOff>26670</xdr:rowOff>
    </xdr:to>
    <xdr:cxnSp macro="">
      <xdr:nvCxnSpPr>
        <xdr:cNvPr id="196" name="直線コネクタ 195"/>
        <xdr:cNvCxnSpPr/>
      </xdr:nvCxnSpPr>
      <xdr:spPr>
        <a:xfrm>
          <a:off x="1130300" y="109728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19702</xdr:rowOff>
    </xdr:from>
    <xdr:ext cx="405111" cy="259045"/>
    <xdr:sp macro="" textlink="">
      <xdr:nvSpPr>
        <xdr:cNvPr id="197" name="n_1aveValue【体育館・プール】&#10;有形固定資産減価償却率"/>
        <xdr:cNvSpPr txBox="1"/>
      </xdr:nvSpPr>
      <xdr:spPr>
        <a:xfrm>
          <a:off x="3582044" y="1013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151147</xdr:rowOff>
    </xdr:from>
    <xdr:ext cx="405111" cy="259045"/>
    <xdr:sp macro="" textlink="">
      <xdr:nvSpPr>
        <xdr:cNvPr id="198" name="n_2aveValue【体育館・プール】&#10;有形固定資産減価償却率"/>
        <xdr:cNvSpPr txBox="1"/>
      </xdr:nvSpPr>
      <xdr:spPr>
        <a:xfrm>
          <a:off x="2705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124477</xdr:rowOff>
    </xdr:from>
    <xdr:ext cx="405111" cy="259045"/>
    <xdr:sp macro="" textlink="">
      <xdr:nvSpPr>
        <xdr:cNvPr id="199" name="n_3aveValue【体育館・プール】&#10;有形固定資産減価償却率"/>
        <xdr:cNvSpPr txBox="1"/>
      </xdr:nvSpPr>
      <xdr:spPr>
        <a:xfrm>
          <a:off x="18167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130192</xdr:rowOff>
    </xdr:from>
    <xdr:ext cx="405111" cy="259045"/>
    <xdr:sp macro="" textlink="">
      <xdr:nvSpPr>
        <xdr:cNvPr id="200" name="n_4aveValue【体育館・プール】&#10;有形固定資産減価償却率"/>
        <xdr:cNvSpPr txBox="1"/>
      </xdr:nvSpPr>
      <xdr:spPr>
        <a:xfrm>
          <a:off x="9277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108602</xdr:rowOff>
    </xdr:from>
    <xdr:ext cx="405111" cy="259045"/>
    <xdr:sp macro="" textlink="">
      <xdr:nvSpPr>
        <xdr:cNvPr id="201" name="n_1mainValue【体育館・プール】&#10;有形固定資産減価償却率"/>
        <xdr:cNvSpPr txBox="1"/>
      </xdr:nvSpPr>
      <xdr:spPr>
        <a:xfrm>
          <a:off x="3582044" y="1108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87647</xdr:rowOff>
    </xdr:from>
    <xdr:ext cx="405111" cy="259045"/>
    <xdr:sp macro="" textlink="">
      <xdr:nvSpPr>
        <xdr:cNvPr id="202" name="n_2mainValue【体育館・プール】&#10;有形固定資産減価償却率"/>
        <xdr:cNvSpPr txBox="1"/>
      </xdr:nvSpPr>
      <xdr:spPr>
        <a:xfrm>
          <a:off x="2705744" y="1106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68597</xdr:rowOff>
    </xdr:from>
    <xdr:ext cx="405111" cy="259045"/>
    <xdr:sp macro="" textlink="">
      <xdr:nvSpPr>
        <xdr:cNvPr id="203" name="n_3mainValue【体育館・プール】&#10;有形固定資産減価償却率"/>
        <xdr:cNvSpPr txBox="1"/>
      </xdr:nvSpPr>
      <xdr:spPr>
        <a:xfrm>
          <a:off x="1816744" y="1104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41927</xdr:rowOff>
    </xdr:from>
    <xdr:ext cx="405111" cy="259045"/>
    <xdr:sp macro="" textlink="">
      <xdr:nvSpPr>
        <xdr:cNvPr id="204" name="n_4mainValue【体育館・プール】&#10;有形固定資産減価償却率"/>
        <xdr:cNvSpPr txBox="1"/>
      </xdr:nvSpPr>
      <xdr:spPr>
        <a:xfrm>
          <a:off x="927744" y="1101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6" name="テキスト ボックス 215"/>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8" name="テキスト ボックス 217"/>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0" name="テキスト ボックス 219"/>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2" name="テキスト ボックス 221"/>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4" name="テキスト ボックス 223"/>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6" name="テキスト ボックス 225"/>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37556</xdr:rowOff>
    </xdr:from>
    <xdr:to>
      <xdr:col>54</xdr:col>
      <xdr:colOff>189865</xdr:colOff>
      <xdr:row>64</xdr:row>
      <xdr:rowOff>107769</xdr:rowOff>
    </xdr:to>
    <xdr:cxnSp macro="">
      <xdr:nvCxnSpPr>
        <xdr:cNvPr id="230" name="直線コネクタ 229"/>
        <xdr:cNvCxnSpPr/>
      </xdr:nvCxnSpPr>
      <xdr:spPr>
        <a:xfrm flipV="1">
          <a:off x="10476865" y="9467306"/>
          <a:ext cx="0" cy="1613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111596</xdr:rowOff>
    </xdr:from>
    <xdr:ext cx="469744" cy="259045"/>
    <xdr:sp macro="" textlink="">
      <xdr:nvSpPr>
        <xdr:cNvPr id="231" name="【体育館・プール】&#10;一人当たり面積最小値テキスト"/>
        <xdr:cNvSpPr txBox="1"/>
      </xdr:nvSpPr>
      <xdr:spPr>
        <a:xfrm>
          <a:off x="10515600" y="1108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107769</xdr:rowOff>
    </xdr:from>
    <xdr:to>
      <xdr:col>55</xdr:col>
      <xdr:colOff>88900</xdr:colOff>
      <xdr:row>64</xdr:row>
      <xdr:rowOff>107769</xdr:rowOff>
    </xdr:to>
    <xdr:cxnSp macro="">
      <xdr:nvCxnSpPr>
        <xdr:cNvPr id="232" name="直線コネクタ 231"/>
        <xdr:cNvCxnSpPr/>
      </xdr:nvCxnSpPr>
      <xdr:spPr>
        <a:xfrm>
          <a:off x="10388600" y="1108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155683</xdr:rowOff>
    </xdr:from>
    <xdr:ext cx="469744" cy="259045"/>
    <xdr:sp macro="" textlink="">
      <xdr:nvSpPr>
        <xdr:cNvPr id="233" name="【体育館・プール】&#10;一人当たり面積最大値テキスト"/>
        <xdr:cNvSpPr txBox="1"/>
      </xdr:nvSpPr>
      <xdr:spPr>
        <a:xfrm>
          <a:off x="10515600" y="924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37556</xdr:rowOff>
    </xdr:from>
    <xdr:to>
      <xdr:col>55</xdr:col>
      <xdr:colOff>88900</xdr:colOff>
      <xdr:row>55</xdr:row>
      <xdr:rowOff>37556</xdr:rowOff>
    </xdr:to>
    <xdr:cxnSp macro="">
      <xdr:nvCxnSpPr>
        <xdr:cNvPr id="234" name="直線コネクタ 233"/>
        <xdr:cNvCxnSpPr/>
      </xdr:nvCxnSpPr>
      <xdr:spPr>
        <a:xfrm>
          <a:off x="10388600" y="9467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28683</xdr:rowOff>
    </xdr:from>
    <xdr:ext cx="469744" cy="259045"/>
    <xdr:sp macro="" textlink="">
      <xdr:nvSpPr>
        <xdr:cNvPr id="235" name="【体育館・プール】&#10;一人当たり面積平均値テキスト"/>
        <xdr:cNvSpPr txBox="1"/>
      </xdr:nvSpPr>
      <xdr:spPr>
        <a:xfrm>
          <a:off x="10515600" y="104871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5806</xdr:rowOff>
    </xdr:from>
    <xdr:to>
      <xdr:col>55</xdr:col>
      <xdr:colOff>50800</xdr:colOff>
      <xdr:row>62</xdr:row>
      <xdr:rowOff>107406</xdr:rowOff>
    </xdr:to>
    <xdr:sp macro="" textlink="">
      <xdr:nvSpPr>
        <xdr:cNvPr id="236" name="フローチャート: 判断 235"/>
        <xdr:cNvSpPr/>
      </xdr:nvSpPr>
      <xdr:spPr>
        <a:xfrm>
          <a:off x="10426700" y="106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5806</xdr:rowOff>
    </xdr:from>
    <xdr:to>
      <xdr:col>50</xdr:col>
      <xdr:colOff>165100</xdr:colOff>
      <xdr:row>62</xdr:row>
      <xdr:rowOff>107406</xdr:rowOff>
    </xdr:to>
    <xdr:sp macro="" textlink="">
      <xdr:nvSpPr>
        <xdr:cNvPr id="237" name="フローチャート: 判断 236"/>
        <xdr:cNvSpPr/>
      </xdr:nvSpPr>
      <xdr:spPr>
        <a:xfrm>
          <a:off x="9588500" y="106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5806</xdr:rowOff>
    </xdr:from>
    <xdr:to>
      <xdr:col>46</xdr:col>
      <xdr:colOff>38100</xdr:colOff>
      <xdr:row>62</xdr:row>
      <xdr:rowOff>107406</xdr:rowOff>
    </xdr:to>
    <xdr:sp macro="" textlink="">
      <xdr:nvSpPr>
        <xdr:cNvPr id="238" name="フローチャート: 判断 237"/>
        <xdr:cNvSpPr/>
      </xdr:nvSpPr>
      <xdr:spPr>
        <a:xfrm>
          <a:off x="8699500" y="106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160927</xdr:rowOff>
    </xdr:from>
    <xdr:to>
      <xdr:col>41</xdr:col>
      <xdr:colOff>101600</xdr:colOff>
      <xdr:row>62</xdr:row>
      <xdr:rowOff>91077</xdr:rowOff>
    </xdr:to>
    <xdr:sp macro="" textlink="">
      <xdr:nvSpPr>
        <xdr:cNvPr id="239" name="フローチャート: 判断 238"/>
        <xdr:cNvSpPr/>
      </xdr:nvSpPr>
      <xdr:spPr>
        <a:xfrm>
          <a:off x="7810500" y="10619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2540</xdr:rowOff>
    </xdr:from>
    <xdr:to>
      <xdr:col>36</xdr:col>
      <xdr:colOff>165100</xdr:colOff>
      <xdr:row>62</xdr:row>
      <xdr:rowOff>104140</xdr:rowOff>
    </xdr:to>
    <xdr:sp macro="" textlink="">
      <xdr:nvSpPr>
        <xdr:cNvPr id="240" name="フローチャート: 判断 239"/>
        <xdr:cNvSpPr/>
      </xdr:nvSpPr>
      <xdr:spPr>
        <a:xfrm>
          <a:off x="6921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103233</xdr:rowOff>
    </xdr:from>
    <xdr:to>
      <xdr:col>55</xdr:col>
      <xdr:colOff>50800</xdr:colOff>
      <xdr:row>64</xdr:row>
      <xdr:rowOff>33383</xdr:rowOff>
    </xdr:to>
    <xdr:sp macro="" textlink="">
      <xdr:nvSpPr>
        <xdr:cNvPr id="246" name="楕円 245"/>
        <xdr:cNvSpPr/>
      </xdr:nvSpPr>
      <xdr:spPr>
        <a:xfrm>
          <a:off x="10426700" y="1090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18160</xdr:rowOff>
    </xdr:from>
    <xdr:ext cx="469744" cy="259045"/>
    <xdr:sp macro="" textlink="">
      <xdr:nvSpPr>
        <xdr:cNvPr id="247" name="【体育館・プール】&#10;一人当たり面積該当値テキスト"/>
        <xdr:cNvSpPr txBox="1"/>
      </xdr:nvSpPr>
      <xdr:spPr>
        <a:xfrm>
          <a:off x="10515600" y="10819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105410</xdr:rowOff>
    </xdr:from>
    <xdr:to>
      <xdr:col>50</xdr:col>
      <xdr:colOff>165100</xdr:colOff>
      <xdr:row>64</xdr:row>
      <xdr:rowOff>35560</xdr:rowOff>
    </xdr:to>
    <xdr:sp macro="" textlink="">
      <xdr:nvSpPr>
        <xdr:cNvPr id="248" name="楕円 247"/>
        <xdr:cNvSpPr/>
      </xdr:nvSpPr>
      <xdr:spPr>
        <a:xfrm>
          <a:off x="9588500" y="1090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154033</xdr:rowOff>
    </xdr:from>
    <xdr:to>
      <xdr:col>55</xdr:col>
      <xdr:colOff>0</xdr:colOff>
      <xdr:row>63</xdr:row>
      <xdr:rowOff>156210</xdr:rowOff>
    </xdr:to>
    <xdr:cxnSp macro="">
      <xdr:nvCxnSpPr>
        <xdr:cNvPr id="249" name="直線コネクタ 248"/>
        <xdr:cNvCxnSpPr/>
      </xdr:nvCxnSpPr>
      <xdr:spPr>
        <a:xfrm flipV="1">
          <a:off x="9639300" y="10955383"/>
          <a:ext cx="8382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108676</xdr:rowOff>
    </xdr:from>
    <xdr:to>
      <xdr:col>46</xdr:col>
      <xdr:colOff>38100</xdr:colOff>
      <xdr:row>64</xdr:row>
      <xdr:rowOff>38826</xdr:rowOff>
    </xdr:to>
    <xdr:sp macro="" textlink="">
      <xdr:nvSpPr>
        <xdr:cNvPr id="250" name="楕円 249"/>
        <xdr:cNvSpPr/>
      </xdr:nvSpPr>
      <xdr:spPr>
        <a:xfrm>
          <a:off x="8699500" y="1091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156210</xdr:rowOff>
    </xdr:from>
    <xdr:to>
      <xdr:col>50</xdr:col>
      <xdr:colOff>114300</xdr:colOff>
      <xdr:row>63</xdr:row>
      <xdr:rowOff>159476</xdr:rowOff>
    </xdr:to>
    <xdr:cxnSp macro="">
      <xdr:nvCxnSpPr>
        <xdr:cNvPr id="251" name="直線コネクタ 250"/>
        <xdr:cNvCxnSpPr/>
      </xdr:nvCxnSpPr>
      <xdr:spPr>
        <a:xfrm flipV="1">
          <a:off x="8750300" y="1095756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111941</xdr:rowOff>
    </xdr:from>
    <xdr:to>
      <xdr:col>41</xdr:col>
      <xdr:colOff>101600</xdr:colOff>
      <xdr:row>64</xdr:row>
      <xdr:rowOff>42091</xdr:rowOff>
    </xdr:to>
    <xdr:sp macro="" textlink="">
      <xdr:nvSpPr>
        <xdr:cNvPr id="252" name="楕円 251"/>
        <xdr:cNvSpPr/>
      </xdr:nvSpPr>
      <xdr:spPr>
        <a:xfrm>
          <a:off x="7810500" y="10913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159476</xdr:rowOff>
    </xdr:from>
    <xdr:to>
      <xdr:col>45</xdr:col>
      <xdr:colOff>177800</xdr:colOff>
      <xdr:row>63</xdr:row>
      <xdr:rowOff>162741</xdr:rowOff>
    </xdr:to>
    <xdr:cxnSp macro="">
      <xdr:nvCxnSpPr>
        <xdr:cNvPr id="253" name="直線コネクタ 252"/>
        <xdr:cNvCxnSpPr/>
      </xdr:nvCxnSpPr>
      <xdr:spPr>
        <a:xfrm flipV="1">
          <a:off x="7861300" y="1096082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114119</xdr:rowOff>
    </xdr:from>
    <xdr:to>
      <xdr:col>36</xdr:col>
      <xdr:colOff>165100</xdr:colOff>
      <xdr:row>64</xdr:row>
      <xdr:rowOff>44269</xdr:rowOff>
    </xdr:to>
    <xdr:sp macro="" textlink="">
      <xdr:nvSpPr>
        <xdr:cNvPr id="254" name="楕円 253"/>
        <xdr:cNvSpPr/>
      </xdr:nvSpPr>
      <xdr:spPr>
        <a:xfrm>
          <a:off x="6921500" y="1091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162741</xdr:rowOff>
    </xdr:from>
    <xdr:to>
      <xdr:col>41</xdr:col>
      <xdr:colOff>50800</xdr:colOff>
      <xdr:row>63</xdr:row>
      <xdr:rowOff>164919</xdr:rowOff>
    </xdr:to>
    <xdr:cxnSp macro="">
      <xdr:nvCxnSpPr>
        <xdr:cNvPr id="255" name="直線コネクタ 254"/>
        <xdr:cNvCxnSpPr/>
      </xdr:nvCxnSpPr>
      <xdr:spPr>
        <a:xfrm flipV="1">
          <a:off x="6972300" y="10964091"/>
          <a:ext cx="8890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123933</xdr:rowOff>
    </xdr:from>
    <xdr:ext cx="469744" cy="259045"/>
    <xdr:sp macro="" textlink="">
      <xdr:nvSpPr>
        <xdr:cNvPr id="256" name="n_1aveValue【体育館・プール】&#10;一人当たり面積"/>
        <xdr:cNvSpPr txBox="1"/>
      </xdr:nvSpPr>
      <xdr:spPr>
        <a:xfrm>
          <a:off x="9391727" y="1041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123933</xdr:rowOff>
    </xdr:from>
    <xdr:ext cx="469744" cy="259045"/>
    <xdr:sp macro="" textlink="">
      <xdr:nvSpPr>
        <xdr:cNvPr id="257" name="n_2aveValue【体育館・プール】&#10;一人当たり面積"/>
        <xdr:cNvSpPr txBox="1"/>
      </xdr:nvSpPr>
      <xdr:spPr>
        <a:xfrm>
          <a:off x="8515427" y="1041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107604</xdr:rowOff>
    </xdr:from>
    <xdr:ext cx="469744" cy="259045"/>
    <xdr:sp macro="" textlink="">
      <xdr:nvSpPr>
        <xdr:cNvPr id="258" name="n_3aveValue【体育館・プール】&#10;一人当たり面積"/>
        <xdr:cNvSpPr txBox="1"/>
      </xdr:nvSpPr>
      <xdr:spPr>
        <a:xfrm>
          <a:off x="7626427" y="1039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120667</xdr:rowOff>
    </xdr:from>
    <xdr:ext cx="469744" cy="259045"/>
    <xdr:sp macro="" textlink="">
      <xdr:nvSpPr>
        <xdr:cNvPr id="259" name="n_4aveValue【体育館・プール】&#10;一人当たり面積"/>
        <xdr:cNvSpPr txBox="1"/>
      </xdr:nvSpPr>
      <xdr:spPr>
        <a:xfrm>
          <a:off x="6737427" y="1040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26687</xdr:rowOff>
    </xdr:from>
    <xdr:ext cx="469744" cy="259045"/>
    <xdr:sp macro="" textlink="">
      <xdr:nvSpPr>
        <xdr:cNvPr id="260" name="n_1mainValue【体育館・プール】&#10;一人当たり面積"/>
        <xdr:cNvSpPr txBox="1"/>
      </xdr:nvSpPr>
      <xdr:spPr>
        <a:xfrm>
          <a:off x="9391727" y="1099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29953</xdr:rowOff>
    </xdr:from>
    <xdr:ext cx="469744" cy="259045"/>
    <xdr:sp macro="" textlink="">
      <xdr:nvSpPr>
        <xdr:cNvPr id="261" name="n_2mainValue【体育館・プール】&#10;一人当たり面積"/>
        <xdr:cNvSpPr txBox="1"/>
      </xdr:nvSpPr>
      <xdr:spPr>
        <a:xfrm>
          <a:off x="8515427" y="1100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33218</xdr:rowOff>
    </xdr:from>
    <xdr:ext cx="469744" cy="259045"/>
    <xdr:sp macro="" textlink="">
      <xdr:nvSpPr>
        <xdr:cNvPr id="262" name="n_3mainValue【体育館・プール】&#10;一人当たり面積"/>
        <xdr:cNvSpPr txBox="1"/>
      </xdr:nvSpPr>
      <xdr:spPr>
        <a:xfrm>
          <a:off x="7626427" y="11006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35396</xdr:rowOff>
    </xdr:from>
    <xdr:ext cx="469744" cy="259045"/>
    <xdr:sp macro="" textlink="">
      <xdr:nvSpPr>
        <xdr:cNvPr id="263" name="n_4mainValue【体育館・プール】&#10;一人当たり面積"/>
        <xdr:cNvSpPr txBox="1"/>
      </xdr:nvSpPr>
      <xdr:spPr>
        <a:xfrm>
          <a:off x="6737427" y="1100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26670</xdr:rowOff>
    </xdr:from>
    <xdr:to>
      <xdr:col>24</xdr:col>
      <xdr:colOff>62865</xdr:colOff>
      <xdr:row>86</xdr:row>
      <xdr:rowOff>168729</xdr:rowOff>
    </xdr:to>
    <xdr:cxnSp macro="">
      <xdr:nvCxnSpPr>
        <xdr:cNvPr id="289" name="直線コネクタ 288"/>
        <xdr:cNvCxnSpPr/>
      </xdr:nvCxnSpPr>
      <xdr:spPr>
        <a:xfrm flipV="1">
          <a:off x="4634865" y="13399770"/>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144797</xdr:rowOff>
    </xdr:from>
    <xdr:ext cx="340478" cy="259045"/>
    <xdr:sp macro="" textlink="">
      <xdr:nvSpPr>
        <xdr:cNvPr id="292" name="【福祉施設】&#10;有形固定資産減価償却率最大値テキスト"/>
        <xdr:cNvSpPr txBox="1"/>
      </xdr:nvSpPr>
      <xdr:spPr>
        <a:xfrm>
          <a:off x="4673600" y="131749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26670</xdr:rowOff>
    </xdr:from>
    <xdr:to>
      <xdr:col>24</xdr:col>
      <xdr:colOff>152400</xdr:colOff>
      <xdr:row>78</xdr:row>
      <xdr:rowOff>26670</xdr:rowOff>
    </xdr:to>
    <xdr:cxnSp macro="">
      <xdr:nvCxnSpPr>
        <xdr:cNvPr id="293" name="直線コネクタ 292"/>
        <xdr:cNvCxnSpPr/>
      </xdr:nvCxnSpPr>
      <xdr:spPr>
        <a:xfrm>
          <a:off x="4546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140806</xdr:rowOff>
    </xdr:from>
    <xdr:ext cx="405111" cy="259045"/>
    <xdr:sp macro="" textlink="">
      <xdr:nvSpPr>
        <xdr:cNvPr id="294" name="【福祉施設】&#10;有形固定資産減価償却率平均値テキスト"/>
        <xdr:cNvSpPr txBox="1"/>
      </xdr:nvSpPr>
      <xdr:spPr>
        <a:xfrm>
          <a:off x="4673600" y="140282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117929</xdr:rowOff>
    </xdr:from>
    <xdr:to>
      <xdr:col>24</xdr:col>
      <xdr:colOff>114300</xdr:colOff>
      <xdr:row>83</xdr:row>
      <xdr:rowOff>48079</xdr:rowOff>
    </xdr:to>
    <xdr:sp macro="" textlink="">
      <xdr:nvSpPr>
        <xdr:cNvPr id="295" name="フローチャート: 判断 294"/>
        <xdr:cNvSpPr/>
      </xdr:nvSpPr>
      <xdr:spPr>
        <a:xfrm>
          <a:off x="45847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152219</xdr:rowOff>
    </xdr:from>
    <xdr:to>
      <xdr:col>20</xdr:col>
      <xdr:colOff>38100</xdr:colOff>
      <xdr:row>83</xdr:row>
      <xdr:rowOff>82369</xdr:rowOff>
    </xdr:to>
    <xdr:sp macro="" textlink="">
      <xdr:nvSpPr>
        <xdr:cNvPr id="296" name="フローチャート: 判断 295"/>
        <xdr:cNvSpPr/>
      </xdr:nvSpPr>
      <xdr:spPr>
        <a:xfrm>
          <a:off x="3746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106499</xdr:rowOff>
    </xdr:from>
    <xdr:to>
      <xdr:col>15</xdr:col>
      <xdr:colOff>101600</xdr:colOff>
      <xdr:row>83</xdr:row>
      <xdr:rowOff>36649</xdr:rowOff>
    </xdr:to>
    <xdr:sp macro="" textlink="">
      <xdr:nvSpPr>
        <xdr:cNvPr id="297" name="フローチャート: 判断 296"/>
        <xdr:cNvSpPr/>
      </xdr:nvSpPr>
      <xdr:spPr>
        <a:xfrm>
          <a:off x="2857500" y="1416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28121</xdr:rowOff>
    </xdr:from>
    <xdr:to>
      <xdr:col>10</xdr:col>
      <xdr:colOff>165100</xdr:colOff>
      <xdr:row>82</xdr:row>
      <xdr:rowOff>129721</xdr:rowOff>
    </xdr:to>
    <xdr:sp macro="" textlink="">
      <xdr:nvSpPr>
        <xdr:cNvPr id="298" name="フローチャート: 判断 297"/>
        <xdr:cNvSpPr/>
      </xdr:nvSpPr>
      <xdr:spPr>
        <a:xfrm>
          <a:off x="1968500" y="1408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114663</xdr:rowOff>
    </xdr:from>
    <xdr:to>
      <xdr:col>6</xdr:col>
      <xdr:colOff>38100</xdr:colOff>
      <xdr:row>83</xdr:row>
      <xdr:rowOff>44813</xdr:rowOff>
    </xdr:to>
    <xdr:sp macro="" textlink="">
      <xdr:nvSpPr>
        <xdr:cNvPr id="299" name="フローチャート: 判断 298"/>
        <xdr:cNvSpPr/>
      </xdr:nvSpPr>
      <xdr:spPr>
        <a:xfrm>
          <a:off x="1079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24856</xdr:rowOff>
    </xdr:from>
    <xdr:to>
      <xdr:col>24</xdr:col>
      <xdr:colOff>114300</xdr:colOff>
      <xdr:row>83</xdr:row>
      <xdr:rowOff>126456</xdr:rowOff>
    </xdr:to>
    <xdr:sp macro="" textlink="">
      <xdr:nvSpPr>
        <xdr:cNvPr id="305" name="楕円 304"/>
        <xdr:cNvSpPr/>
      </xdr:nvSpPr>
      <xdr:spPr>
        <a:xfrm>
          <a:off x="4584700" y="1425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3283</xdr:rowOff>
    </xdr:from>
    <xdr:ext cx="405111" cy="259045"/>
    <xdr:sp macro="" textlink="">
      <xdr:nvSpPr>
        <xdr:cNvPr id="306" name="【福祉施設】&#10;有形固定資産減価償却率該当値テキスト"/>
        <xdr:cNvSpPr txBox="1"/>
      </xdr:nvSpPr>
      <xdr:spPr>
        <a:xfrm>
          <a:off x="4673600" y="1423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157118</xdr:rowOff>
    </xdr:from>
    <xdr:to>
      <xdr:col>20</xdr:col>
      <xdr:colOff>38100</xdr:colOff>
      <xdr:row>83</xdr:row>
      <xdr:rowOff>87268</xdr:rowOff>
    </xdr:to>
    <xdr:sp macro="" textlink="">
      <xdr:nvSpPr>
        <xdr:cNvPr id="307" name="楕円 306"/>
        <xdr:cNvSpPr/>
      </xdr:nvSpPr>
      <xdr:spPr>
        <a:xfrm>
          <a:off x="3746500" y="1421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36468</xdr:rowOff>
    </xdr:from>
    <xdr:to>
      <xdr:col>24</xdr:col>
      <xdr:colOff>63500</xdr:colOff>
      <xdr:row>83</xdr:row>
      <xdr:rowOff>75656</xdr:rowOff>
    </xdr:to>
    <xdr:cxnSp macro="">
      <xdr:nvCxnSpPr>
        <xdr:cNvPr id="308" name="直線コネクタ 307"/>
        <xdr:cNvCxnSpPr/>
      </xdr:nvCxnSpPr>
      <xdr:spPr>
        <a:xfrm>
          <a:off x="3797300" y="14266818"/>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55880</xdr:rowOff>
    </xdr:from>
    <xdr:to>
      <xdr:col>15</xdr:col>
      <xdr:colOff>101600</xdr:colOff>
      <xdr:row>82</xdr:row>
      <xdr:rowOff>157480</xdr:rowOff>
    </xdr:to>
    <xdr:sp macro="" textlink="">
      <xdr:nvSpPr>
        <xdr:cNvPr id="309" name="楕円 308"/>
        <xdr:cNvSpPr/>
      </xdr:nvSpPr>
      <xdr:spPr>
        <a:xfrm>
          <a:off x="2857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106680</xdr:rowOff>
    </xdr:from>
    <xdr:to>
      <xdr:col>19</xdr:col>
      <xdr:colOff>177800</xdr:colOff>
      <xdr:row>83</xdr:row>
      <xdr:rowOff>36468</xdr:rowOff>
    </xdr:to>
    <xdr:cxnSp macro="">
      <xdr:nvCxnSpPr>
        <xdr:cNvPr id="310" name="直線コネクタ 309"/>
        <xdr:cNvCxnSpPr/>
      </xdr:nvCxnSpPr>
      <xdr:spPr>
        <a:xfrm>
          <a:off x="2908300" y="14165580"/>
          <a:ext cx="889000" cy="101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19957</xdr:rowOff>
    </xdr:from>
    <xdr:to>
      <xdr:col>10</xdr:col>
      <xdr:colOff>165100</xdr:colOff>
      <xdr:row>82</xdr:row>
      <xdr:rowOff>121557</xdr:rowOff>
    </xdr:to>
    <xdr:sp macro="" textlink="">
      <xdr:nvSpPr>
        <xdr:cNvPr id="311" name="楕円 310"/>
        <xdr:cNvSpPr/>
      </xdr:nvSpPr>
      <xdr:spPr>
        <a:xfrm>
          <a:off x="1968500" y="1407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70757</xdr:rowOff>
    </xdr:from>
    <xdr:to>
      <xdr:col>15</xdr:col>
      <xdr:colOff>50800</xdr:colOff>
      <xdr:row>82</xdr:row>
      <xdr:rowOff>106680</xdr:rowOff>
    </xdr:to>
    <xdr:cxnSp macro="">
      <xdr:nvCxnSpPr>
        <xdr:cNvPr id="312" name="直線コネクタ 311"/>
        <xdr:cNvCxnSpPr/>
      </xdr:nvCxnSpPr>
      <xdr:spPr>
        <a:xfrm>
          <a:off x="2019300" y="1412965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155484</xdr:rowOff>
    </xdr:from>
    <xdr:to>
      <xdr:col>6</xdr:col>
      <xdr:colOff>38100</xdr:colOff>
      <xdr:row>82</xdr:row>
      <xdr:rowOff>85634</xdr:rowOff>
    </xdr:to>
    <xdr:sp macro="" textlink="">
      <xdr:nvSpPr>
        <xdr:cNvPr id="313" name="楕円 312"/>
        <xdr:cNvSpPr/>
      </xdr:nvSpPr>
      <xdr:spPr>
        <a:xfrm>
          <a:off x="1079500" y="1404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34834</xdr:rowOff>
    </xdr:from>
    <xdr:to>
      <xdr:col>10</xdr:col>
      <xdr:colOff>114300</xdr:colOff>
      <xdr:row>82</xdr:row>
      <xdr:rowOff>70757</xdr:rowOff>
    </xdr:to>
    <xdr:cxnSp macro="">
      <xdr:nvCxnSpPr>
        <xdr:cNvPr id="314" name="直線コネクタ 313"/>
        <xdr:cNvCxnSpPr/>
      </xdr:nvCxnSpPr>
      <xdr:spPr>
        <a:xfrm>
          <a:off x="1130300" y="1409373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98896</xdr:rowOff>
    </xdr:from>
    <xdr:ext cx="405111" cy="259045"/>
    <xdr:sp macro="" textlink="">
      <xdr:nvSpPr>
        <xdr:cNvPr id="315" name="n_1aveValue【福祉施設】&#10;有形固定資産減価償却率"/>
        <xdr:cNvSpPr txBox="1"/>
      </xdr:nvSpPr>
      <xdr:spPr>
        <a:xfrm>
          <a:off x="3582044" y="1398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27776</xdr:rowOff>
    </xdr:from>
    <xdr:ext cx="405111" cy="259045"/>
    <xdr:sp macro="" textlink="">
      <xdr:nvSpPr>
        <xdr:cNvPr id="316" name="n_2aveValue【福祉施設】&#10;有形固定資産減価償却率"/>
        <xdr:cNvSpPr txBox="1"/>
      </xdr:nvSpPr>
      <xdr:spPr>
        <a:xfrm>
          <a:off x="2705744" y="1425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120848</xdr:rowOff>
    </xdr:from>
    <xdr:ext cx="405111" cy="259045"/>
    <xdr:sp macro="" textlink="">
      <xdr:nvSpPr>
        <xdr:cNvPr id="317" name="n_3aveValue【福祉施設】&#10;有形固定資産減価償却率"/>
        <xdr:cNvSpPr txBox="1"/>
      </xdr:nvSpPr>
      <xdr:spPr>
        <a:xfrm>
          <a:off x="1816744" y="14179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35940</xdr:rowOff>
    </xdr:from>
    <xdr:ext cx="405111" cy="259045"/>
    <xdr:sp macro="" textlink="">
      <xdr:nvSpPr>
        <xdr:cNvPr id="318" name="n_4aveValue【福祉施設】&#10;有形固定資産減価償却率"/>
        <xdr:cNvSpPr txBox="1"/>
      </xdr:nvSpPr>
      <xdr:spPr>
        <a:xfrm>
          <a:off x="927744" y="1426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78395</xdr:rowOff>
    </xdr:from>
    <xdr:ext cx="405111" cy="259045"/>
    <xdr:sp macro="" textlink="">
      <xdr:nvSpPr>
        <xdr:cNvPr id="319" name="n_1mainValue【福祉施設】&#10;有形固定資産減価償却率"/>
        <xdr:cNvSpPr txBox="1"/>
      </xdr:nvSpPr>
      <xdr:spPr>
        <a:xfrm>
          <a:off x="3582044" y="14308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2557</xdr:rowOff>
    </xdr:from>
    <xdr:ext cx="405111" cy="259045"/>
    <xdr:sp macro="" textlink="">
      <xdr:nvSpPr>
        <xdr:cNvPr id="320" name="n_2mainValue【福祉施設】&#10;有形固定資産減価償却率"/>
        <xdr:cNvSpPr txBox="1"/>
      </xdr:nvSpPr>
      <xdr:spPr>
        <a:xfrm>
          <a:off x="2705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138084</xdr:rowOff>
    </xdr:from>
    <xdr:ext cx="405111" cy="259045"/>
    <xdr:sp macro="" textlink="">
      <xdr:nvSpPr>
        <xdr:cNvPr id="321" name="n_3mainValue【福祉施設】&#10;有形固定資産減価償却率"/>
        <xdr:cNvSpPr txBox="1"/>
      </xdr:nvSpPr>
      <xdr:spPr>
        <a:xfrm>
          <a:off x="1816744" y="1385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102161</xdr:rowOff>
    </xdr:from>
    <xdr:ext cx="405111" cy="259045"/>
    <xdr:sp macro="" textlink="">
      <xdr:nvSpPr>
        <xdr:cNvPr id="322" name="n_4mainValue【福祉施設】&#10;有形固定資産減価償却率"/>
        <xdr:cNvSpPr txBox="1"/>
      </xdr:nvSpPr>
      <xdr:spPr>
        <a:xfrm>
          <a:off x="927744" y="1381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86106</xdr:rowOff>
    </xdr:from>
    <xdr:to>
      <xdr:col>54</xdr:col>
      <xdr:colOff>189865</xdr:colOff>
      <xdr:row>86</xdr:row>
      <xdr:rowOff>1524</xdr:rowOff>
    </xdr:to>
    <xdr:cxnSp macro="">
      <xdr:nvCxnSpPr>
        <xdr:cNvPr id="344" name="直線コネクタ 343"/>
        <xdr:cNvCxnSpPr/>
      </xdr:nvCxnSpPr>
      <xdr:spPr>
        <a:xfrm flipV="1">
          <a:off x="10476865" y="13459206"/>
          <a:ext cx="0" cy="1287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5351</xdr:rowOff>
    </xdr:from>
    <xdr:ext cx="469744" cy="259045"/>
    <xdr:sp macro="" textlink="">
      <xdr:nvSpPr>
        <xdr:cNvPr id="345" name="【福祉施設】&#10;一人当たり面積最小値テキスト"/>
        <xdr:cNvSpPr txBox="1"/>
      </xdr:nvSpPr>
      <xdr:spPr>
        <a:xfrm>
          <a:off x="10515600" y="1475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1524</xdr:rowOff>
    </xdr:from>
    <xdr:to>
      <xdr:col>55</xdr:col>
      <xdr:colOff>88900</xdr:colOff>
      <xdr:row>86</xdr:row>
      <xdr:rowOff>1524</xdr:rowOff>
    </xdr:to>
    <xdr:cxnSp macro="">
      <xdr:nvCxnSpPr>
        <xdr:cNvPr id="346" name="直線コネクタ 345"/>
        <xdr:cNvCxnSpPr/>
      </xdr:nvCxnSpPr>
      <xdr:spPr>
        <a:xfrm>
          <a:off x="10388600" y="1474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32783</xdr:rowOff>
    </xdr:from>
    <xdr:ext cx="469744" cy="259045"/>
    <xdr:sp macro="" textlink="">
      <xdr:nvSpPr>
        <xdr:cNvPr id="347" name="【福祉施設】&#10;一人当たり面積最大値テキスト"/>
        <xdr:cNvSpPr txBox="1"/>
      </xdr:nvSpPr>
      <xdr:spPr>
        <a:xfrm>
          <a:off x="10515600" y="13234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86106</xdr:rowOff>
    </xdr:from>
    <xdr:to>
      <xdr:col>55</xdr:col>
      <xdr:colOff>88900</xdr:colOff>
      <xdr:row>78</xdr:row>
      <xdr:rowOff>86106</xdr:rowOff>
    </xdr:to>
    <xdr:cxnSp macro="">
      <xdr:nvCxnSpPr>
        <xdr:cNvPr id="348" name="直線コネクタ 347"/>
        <xdr:cNvCxnSpPr/>
      </xdr:nvCxnSpPr>
      <xdr:spPr>
        <a:xfrm>
          <a:off x="10388600" y="1345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138192</xdr:rowOff>
    </xdr:from>
    <xdr:ext cx="469744" cy="259045"/>
    <xdr:sp macro="" textlink="">
      <xdr:nvSpPr>
        <xdr:cNvPr id="349" name="【福祉施設】&#10;一人当たり面積平均値テキスト"/>
        <xdr:cNvSpPr txBox="1"/>
      </xdr:nvSpPr>
      <xdr:spPr>
        <a:xfrm>
          <a:off x="10515600" y="141970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115315</xdr:rowOff>
    </xdr:from>
    <xdr:to>
      <xdr:col>55</xdr:col>
      <xdr:colOff>50800</xdr:colOff>
      <xdr:row>84</xdr:row>
      <xdr:rowOff>45465</xdr:rowOff>
    </xdr:to>
    <xdr:sp macro="" textlink="">
      <xdr:nvSpPr>
        <xdr:cNvPr id="350" name="フローチャート: 判断 349"/>
        <xdr:cNvSpPr/>
      </xdr:nvSpPr>
      <xdr:spPr>
        <a:xfrm>
          <a:off x="10426700" y="1434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78739</xdr:rowOff>
    </xdr:from>
    <xdr:to>
      <xdr:col>50</xdr:col>
      <xdr:colOff>165100</xdr:colOff>
      <xdr:row>84</xdr:row>
      <xdr:rowOff>8889</xdr:rowOff>
    </xdr:to>
    <xdr:sp macro="" textlink="">
      <xdr:nvSpPr>
        <xdr:cNvPr id="351" name="フローチャート: 判断 350"/>
        <xdr:cNvSpPr/>
      </xdr:nvSpPr>
      <xdr:spPr>
        <a:xfrm>
          <a:off x="95885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71882</xdr:rowOff>
    </xdr:from>
    <xdr:to>
      <xdr:col>46</xdr:col>
      <xdr:colOff>38100</xdr:colOff>
      <xdr:row>84</xdr:row>
      <xdr:rowOff>2032</xdr:rowOff>
    </xdr:to>
    <xdr:sp macro="" textlink="">
      <xdr:nvSpPr>
        <xdr:cNvPr id="352" name="フローチャート: 判断 351"/>
        <xdr:cNvSpPr/>
      </xdr:nvSpPr>
      <xdr:spPr>
        <a:xfrm>
          <a:off x="86995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94742</xdr:rowOff>
    </xdr:from>
    <xdr:to>
      <xdr:col>41</xdr:col>
      <xdr:colOff>101600</xdr:colOff>
      <xdr:row>84</xdr:row>
      <xdr:rowOff>24892</xdr:rowOff>
    </xdr:to>
    <xdr:sp macro="" textlink="">
      <xdr:nvSpPr>
        <xdr:cNvPr id="353" name="フローチャート: 判断 352"/>
        <xdr:cNvSpPr/>
      </xdr:nvSpPr>
      <xdr:spPr>
        <a:xfrm>
          <a:off x="78105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117602</xdr:rowOff>
    </xdr:from>
    <xdr:to>
      <xdr:col>36</xdr:col>
      <xdr:colOff>165100</xdr:colOff>
      <xdr:row>84</xdr:row>
      <xdr:rowOff>47752</xdr:rowOff>
    </xdr:to>
    <xdr:sp macro="" textlink="">
      <xdr:nvSpPr>
        <xdr:cNvPr id="354" name="フローチャート: 判断 353"/>
        <xdr:cNvSpPr/>
      </xdr:nvSpPr>
      <xdr:spPr>
        <a:xfrm>
          <a:off x="6921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33020</xdr:rowOff>
    </xdr:from>
    <xdr:to>
      <xdr:col>55</xdr:col>
      <xdr:colOff>50800</xdr:colOff>
      <xdr:row>84</xdr:row>
      <xdr:rowOff>134620</xdr:rowOff>
    </xdr:to>
    <xdr:sp macro="" textlink="">
      <xdr:nvSpPr>
        <xdr:cNvPr id="360" name="楕円 359"/>
        <xdr:cNvSpPr/>
      </xdr:nvSpPr>
      <xdr:spPr>
        <a:xfrm>
          <a:off x="104267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11447</xdr:rowOff>
    </xdr:from>
    <xdr:ext cx="469744" cy="259045"/>
    <xdr:sp macro="" textlink="">
      <xdr:nvSpPr>
        <xdr:cNvPr id="361" name="【福祉施設】&#10;一人当たり面積該当値テキスト"/>
        <xdr:cNvSpPr txBox="1"/>
      </xdr:nvSpPr>
      <xdr:spPr>
        <a:xfrm>
          <a:off x="10515600"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37592</xdr:rowOff>
    </xdr:from>
    <xdr:to>
      <xdr:col>50</xdr:col>
      <xdr:colOff>165100</xdr:colOff>
      <xdr:row>84</xdr:row>
      <xdr:rowOff>139192</xdr:rowOff>
    </xdr:to>
    <xdr:sp macro="" textlink="">
      <xdr:nvSpPr>
        <xdr:cNvPr id="362" name="楕円 361"/>
        <xdr:cNvSpPr/>
      </xdr:nvSpPr>
      <xdr:spPr>
        <a:xfrm>
          <a:off x="9588500" y="1443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83820</xdr:rowOff>
    </xdr:from>
    <xdr:to>
      <xdr:col>55</xdr:col>
      <xdr:colOff>0</xdr:colOff>
      <xdr:row>84</xdr:row>
      <xdr:rowOff>88392</xdr:rowOff>
    </xdr:to>
    <xdr:cxnSp macro="">
      <xdr:nvCxnSpPr>
        <xdr:cNvPr id="363" name="直線コネクタ 362"/>
        <xdr:cNvCxnSpPr/>
      </xdr:nvCxnSpPr>
      <xdr:spPr>
        <a:xfrm flipV="1">
          <a:off x="9639300" y="1448562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163322</xdr:rowOff>
    </xdr:from>
    <xdr:to>
      <xdr:col>46</xdr:col>
      <xdr:colOff>38100</xdr:colOff>
      <xdr:row>85</xdr:row>
      <xdr:rowOff>93472</xdr:rowOff>
    </xdr:to>
    <xdr:sp macro="" textlink="">
      <xdr:nvSpPr>
        <xdr:cNvPr id="364" name="楕円 363"/>
        <xdr:cNvSpPr/>
      </xdr:nvSpPr>
      <xdr:spPr>
        <a:xfrm>
          <a:off x="8699500" y="1456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88392</xdr:rowOff>
    </xdr:from>
    <xdr:to>
      <xdr:col>50</xdr:col>
      <xdr:colOff>114300</xdr:colOff>
      <xdr:row>85</xdr:row>
      <xdr:rowOff>42672</xdr:rowOff>
    </xdr:to>
    <xdr:cxnSp macro="">
      <xdr:nvCxnSpPr>
        <xdr:cNvPr id="365" name="直線コネクタ 364"/>
        <xdr:cNvCxnSpPr/>
      </xdr:nvCxnSpPr>
      <xdr:spPr>
        <a:xfrm flipV="1">
          <a:off x="8750300" y="14490192"/>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167894</xdr:rowOff>
    </xdr:from>
    <xdr:to>
      <xdr:col>41</xdr:col>
      <xdr:colOff>101600</xdr:colOff>
      <xdr:row>85</xdr:row>
      <xdr:rowOff>98044</xdr:rowOff>
    </xdr:to>
    <xdr:sp macro="" textlink="">
      <xdr:nvSpPr>
        <xdr:cNvPr id="366" name="楕円 365"/>
        <xdr:cNvSpPr/>
      </xdr:nvSpPr>
      <xdr:spPr>
        <a:xfrm>
          <a:off x="7810500" y="1456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42672</xdr:rowOff>
    </xdr:from>
    <xdr:to>
      <xdr:col>45</xdr:col>
      <xdr:colOff>177800</xdr:colOff>
      <xdr:row>85</xdr:row>
      <xdr:rowOff>47244</xdr:rowOff>
    </xdr:to>
    <xdr:cxnSp macro="">
      <xdr:nvCxnSpPr>
        <xdr:cNvPr id="367" name="直線コネクタ 366"/>
        <xdr:cNvCxnSpPr/>
      </xdr:nvCxnSpPr>
      <xdr:spPr>
        <a:xfrm flipV="1">
          <a:off x="7861300" y="1461592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170180</xdr:rowOff>
    </xdr:from>
    <xdr:to>
      <xdr:col>36</xdr:col>
      <xdr:colOff>165100</xdr:colOff>
      <xdr:row>85</xdr:row>
      <xdr:rowOff>100330</xdr:rowOff>
    </xdr:to>
    <xdr:sp macro="" textlink="">
      <xdr:nvSpPr>
        <xdr:cNvPr id="368" name="楕円 367"/>
        <xdr:cNvSpPr/>
      </xdr:nvSpPr>
      <xdr:spPr>
        <a:xfrm>
          <a:off x="6921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47244</xdr:rowOff>
    </xdr:from>
    <xdr:to>
      <xdr:col>41</xdr:col>
      <xdr:colOff>50800</xdr:colOff>
      <xdr:row>85</xdr:row>
      <xdr:rowOff>49530</xdr:rowOff>
    </xdr:to>
    <xdr:cxnSp macro="">
      <xdr:nvCxnSpPr>
        <xdr:cNvPr id="369" name="直線コネクタ 368"/>
        <xdr:cNvCxnSpPr/>
      </xdr:nvCxnSpPr>
      <xdr:spPr>
        <a:xfrm flipV="1">
          <a:off x="6972300" y="1462049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25416</xdr:rowOff>
    </xdr:from>
    <xdr:ext cx="469744" cy="259045"/>
    <xdr:sp macro="" textlink="">
      <xdr:nvSpPr>
        <xdr:cNvPr id="370" name="n_1aveValue【福祉施設】&#10;一人当たり面積"/>
        <xdr:cNvSpPr txBox="1"/>
      </xdr:nvSpPr>
      <xdr:spPr>
        <a:xfrm>
          <a:off x="9391727" y="1408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18559</xdr:rowOff>
    </xdr:from>
    <xdr:ext cx="469744" cy="259045"/>
    <xdr:sp macro="" textlink="">
      <xdr:nvSpPr>
        <xdr:cNvPr id="371" name="n_2aveValue【福祉施設】&#10;一人当たり面積"/>
        <xdr:cNvSpPr txBox="1"/>
      </xdr:nvSpPr>
      <xdr:spPr>
        <a:xfrm>
          <a:off x="8515427" y="1407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41419</xdr:rowOff>
    </xdr:from>
    <xdr:ext cx="469744" cy="259045"/>
    <xdr:sp macro="" textlink="">
      <xdr:nvSpPr>
        <xdr:cNvPr id="372" name="n_3aveValue【福祉施設】&#10;一人当たり面積"/>
        <xdr:cNvSpPr txBox="1"/>
      </xdr:nvSpPr>
      <xdr:spPr>
        <a:xfrm>
          <a:off x="7626427" y="1410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64279</xdr:rowOff>
    </xdr:from>
    <xdr:ext cx="469744" cy="259045"/>
    <xdr:sp macro="" textlink="">
      <xdr:nvSpPr>
        <xdr:cNvPr id="373" name="n_4aveValue【福祉施設】&#10;一人当たり面積"/>
        <xdr:cNvSpPr txBox="1"/>
      </xdr:nvSpPr>
      <xdr:spPr>
        <a:xfrm>
          <a:off x="67374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130319</xdr:rowOff>
    </xdr:from>
    <xdr:ext cx="469744" cy="259045"/>
    <xdr:sp macro="" textlink="">
      <xdr:nvSpPr>
        <xdr:cNvPr id="374" name="n_1mainValue【福祉施設】&#10;一人当たり面積"/>
        <xdr:cNvSpPr txBox="1"/>
      </xdr:nvSpPr>
      <xdr:spPr>
        <a:xfrm>
          <a:off x="9391727" y="1453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84599</xdr:rowOff>
    </xdr:from>
    <xdr:ext cx="469744" cy="259045"/>
    <xdr:sp macro="" textlink="">
      <xdr:nvSpPr>
        <xdr:cNvPr id="375" name="n_2mainValue【福祉施設】&#10;一人当たり面積"/>
        <xdr:cNvSpPr txBox="1"/>
      </xdr:nvSpPr>
      <xdr:spPr>
        <a:xfrm>
          <a:off x="8515427" y="1465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89171</xdr:rowOff>
    </xdr:from>
    <xdr:ext cx="469744" cy="259045"/>
    <xdr:sp macro="" textlink="">
      <xdr:nvSpPr>
        <xdr:cNvPr id="376" name="n_3mainValue【福祉施設】&#10;一人当たり面積"/>
        <xdr:cNvSpPr txBox="1"/>
      </xdr:nvSpPr>
      <xdr:spPr>
        <a:xfrm>
          <a:off x="7626427" y="1466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91457</xdr:rowOff>
    </xdr:from>
    <xdr:ext cx="469744" cy="259045"/>
    <xdr:sp macro="" textlink="">
      <xdr:nvSpPr>
        <xdr:cNvPr id="377" name="n_4mainValue【福祉施設】&#10;一人当たり面積"/>
        <xdr:cNvSpPr txBox="1"/>
      </xdr:nvSpPr>
      <xdr:spPr>
        <a:xfrm>
          <a:off x="67374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0" name="テキスト ボックス 389"/>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0" name="テキスト ボックス 399"/>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156211</xdr:rowOff>
    </xdr:from>
    <xdr:to>
      <xdr:col>24</xdr:col>
      <xdr:colOff>62865</xdr:colOff>
      <xdr:row>109</xdr:row>
      <xdr:rowOff>35379</xdr:rowOff>
    </xdr:to>
    <xdr:cxnSp macro="">
      <xdr:nvCxnSpPr>
        <xdr:cNvPr id="403" name="直線コネクタ 402"/>
        <xdr:cNvCxnSpPr/>
      </xdr:nvCxnSpPr>
      <xdr:spPr>
        <a:xfrm flipV="1">
          <a:off x="4634865" y="17301211"/>
          <a:ext cx="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4"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5" name="直線コネクタ 404"/>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102888</xdr:rowOff>
    </xdr:from>
    <xdr:ext cx="405111" cy="259045"/>
    <xdr:sp macro="" textlink="">
      <xdr:nvSpPr>
        <xdr:cNvPr id="406" name="【市民会館】&#10;有形固定資産減価償却率最大値テキスト"/>
        <xdr:cNvSpPr txBox="1"/>
      </xdr:nvSpPr>
      <xdr:spPr>
        <a:xfrm>
          <a:off x="4673600" y="1707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156211</xdr:rowOff>
    </xdr:from>
    <xdr:to>
      <xdr:col>24</xdr:col>
      <xdr:colOff>152400</xdr:colOff>
      <xdr:row>100</xdr:row>
      <xdr:rowOff>156211</xdr:rowOff>
    </xdr:to>
    <xdr:cxnSp macro="">
      <xdr:nvCxnSpPr>
        <xdr:cNvPr id="407" name="直線コネクタ 406"/>
        <xdr:cNvCxnSpPr/>
      </xdr:nvCxnSpPr>
      <xdr:spPr>
        <a:xfrm>
          <a:off x="4546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116857</xdr:rowOff>
    </xdr:from>
    <xdr:ext cx="405111" cy="259045"/>
    <xdr:sp macro="" textlink="">
      <xdr:nvSpPr>
        <xdr:cNvPr id="408" name="【市民会館】&#10;有形固定資産減価償却率平均値テキスト"/>
        <xdr:cNvSpPr txBox="1"/>
      </xdr:nvSpPr>
      <xdr:spPr>
        <a:xfrm>
          <a:off x="4673600" y="1777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93980</xdr:rowOff>
    </xdr:from>
    <xdr:to>
      <xdr:col>24</xdr:col>
      <xdr:colOff>114300</xdr:colOff>
      <xdr:row>105</xdr:row>
      <xdr:rowOff>24130</xdr:rowOff>
    </xdr:to>
    <xdr:sp macro="" textlink="">
      <xdr:nvSpPr>
        <xdr:cNvPr id="409" name="フローチャート: 判断 408"/>
        <xdr:cNvSpPr/>
      </xdr:nvSpPr>
      <xdr:spPr>
        <a:xfrm>
          <a:off x="45847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27032</xdr:rowOff>
    </xdr:from>
    <xdr:to>
      <xdr:col>20</xdr:col>
      <xdr:colOff>38100</xdr:colOff>
      <xdr:row>104</xdr:row>
      <xdr:rowOff>128632</xdr:rowOff>
    </xdr:to>
    <xdr:sp macro="" textlink="">
      <xdr:nvSpPr>
        <xdr:cNvPr id="410" name="フローチャート: 判断 409"/>
        <xdr:cNvSpPr/>
      </xdr:nvSpPr>
      <xdr:spPr>
        <a:xfrm>
          <a:off x="3746500" y="1785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169092</xdr:rowOff>
    </xdr:from>
    <xdr:to>
      <xdr:col>15</xdr:col>
      <xdr:colOff>101600</xdr:colOff>
      <xdr:row>104</xdr:row>
      <xdr:rowOff>99242</xdr:rowOff>
    </xdr:to>
    <xdr:sp macro="" textlink="">
      <xdr:nvSpPr>
        <xdr:cNvPr id="411" name="フローチャート: 判断 410"/>
        <xdr:cNvSpPr/>
      </xdr:nvSpPr>
      <xdr:spPr>
        <a:xfrm>
          <a:off x="2857500" y="1782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116839</xdr:rowOff>
    </xdr:from>
    <xdr:to>
      <xdr:col>10</xdr:col>
      <xdr:colOff>165100</xdr:colOff>
      <xdr:row>105</xdr:row>
      <xdr:rowOff>46989</xdr:rowOff>
    </xdr:to>
    <xdr:sp macro="" textlink="">
      <xdr:nvSpPr>
        <xdr:cNvPr id="412" name="フローチャート: 判断 411"/>
        <xdr:cNvSpPr/>
      </xdr:nvSpPr>
      <xdr:spPr>
        <a:xfrm>
          <a:off x="1968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115207</xdr:rowOff>
    </xdr:from>
    <xdr:to>
      <xdr:col>6</xdr:col>
      <xdr:colOff>38100</xdr:colOff>
      <xdr:row>105</xdr:row>
      <xdr:rowOff>45357</xdr:rowOff>
    </xdr:to>
    <xdr:sp macro="" textlink="">
      <xdr:nvSpPr>
        <xdr:cNvPr id="413" name="フローチャート: 判断 412"/>
        <xdr:cNvSpPr/>
      </xdr:nvSpPr>
      <xdr:spPr>
        <a:xfrm>
          <a:off x="1079500" y="1794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2539</xdr:rowOff>
    </xdr:from>
    <xdr:to>
      <xdr:col>24</xdr:col>
      <xdr:colOff>114300</xdr:colOff>
      <xdr:row>105</xdr:row>
      <xdr:rowOff>104139</xdr:rowOff>
    </xdr:to>
    <xdr:sp macro="" textlink="">
      <xdr:nvSpPr>
        <xdr:cNvPr id="419" name="楕円 418"/>
        <xdr:cNvSpPr/>
      </xdr:nvSpPr>
      <xdr:spPr>
        <a:xfrm>
          <a:off x="4584700" y="1800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152416</xdr:rowOff>
    </xdr:from>
    <xdr:ext cx="405111" cy="259045"/>
    <xdr:sp macro="" textlink="">
      <xdr:nvSpPr>
        <xdr:cNvPr id="420" name="【市民会館】&#10;有形固定資産減価償却率該当値テキスト"/>
        <xdr:cNvSpPr txBox="1"/>
      </xdr:nvSpPr>
      <xdr:spPr>
        <a:xfrm>
          <a:off x="4673600"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139700</xdr:rowOff>
    </xdr:from>
    <xdr:to>
      <xdr:col>20</xdr:col>
      <xdr:colOff>38100</xdr:colOff>
      <xdr:row>105</xdr:row>
      <xdr:rowOff>69850</xdr:rowOff>
    </xdr:to>
    <xdr:sp macro="" textlink="">
      <xdr:nvSpPr>
        <xdr:cNvPr id="421" name="楕円 420"/>
        <xdr:cNvSpPr/>
      </xdr:nvSpPr>
      <xdr:spPr>
        <a:xfrm>
          <a:off x="3746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19050</xdr:rowOff>
    </xdr:from>
    <xdr:to>
      <xdr:col>24</xdr:col>
      <xdr:colOff>63500</xdr:colOff>
      <xdr:row>105</xdr:row>
      <xdr:rowOff>53339</xdr:rowOff>
    </xdr:to>
    <xdr:cxnSp macro="">
      <xdr:nvCxnSpPr>
        <xdr:cNvPr id="422" name="直線コネクタ 421"/>
        <xdr:cNvCxnSpPr/>
      </xdr:nvCxnSpPr>
      <xdr:spPr>
        <a:xfrm>
          <a:off x="3797300" y="18021300"/>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102144</xdr:rowOff>
    </xdr:from>
    <xdr:to>
      <xdr:col>15</xdr:col>
      <xdr:colOff>101600</xdr:colOff>
      <xdr:row>105</xdr:row>
      <xdr:rowOff>32294</xdr:rowOff>
    </xdr:to>
    <xdr:sp macro="" textlink="">
      <xdr:nvSpPr>
        <xdr:cNvPr id="423" name="楕円 422"/>
        <xdr:cNvSpPr/>
      </xdr:nvSpPr>
      <xdr:spPr>
        <a:xfrm>
          <a:off x="2857500" y="1793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152944</xdr:rowOff>
    </xdr:from>
    <xdr:to>
      <xdr:col>19</xdr:col>
      <xdr:colOff>177800</xdr:colOff>
      <xdr:row>105</xdr:row>
      <xdr:rowOff>19050</xdr:rowOff>
    </xdr:to>
    <xdr:cxnSp macro="">
      <xdr:nvCxnSpPr>
        <xdr:cNvPr id="424" name="直線コネクタ 423"/>
        <xdr:cNvCxnSpPr/>
      </xdr:nvCxnSpPr>
      <xdr:spPr>
        <a:xfrm>
          <a:off x="2908300" y="1798374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79284</xdr:rowOff>
    </xdr:from>
    <xdr:to>
      <xdr:col>10</xdr:col>
      <xdr:colOff>165100</xdr:colOff>
      <xdr:row>105</xdr:row>
      <xdr:rowOff>9434</xdr:rowOff>
    </xdr:to>
    <xdr:sp macro="" textlink="">
      <xdr:nvSpPr>
        <xdr:cNvPr id="425" name="楕円 424"/>
        <xdr:cNvSpPr/>
      </xdr:nvSpPr>
      <xdr:spPr>
        <a:xfrm>
          <a:off x="1968500" y="1791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130084</xdr:rowOff>
    </xdr:from>
    <xdr:to>
      <xdr:col>15</xdr:col>
      <xdr:colOff>50800</xdr:colOff>
      <xdr:row>104</xdr:row>
      <xdr:rowOff>152944</xdr:rowOff>
    </xdr:to>
    <xdr:cxnSp macro="">
      <xdr:nvCxnSpPr>
        <xdr:cNvPr id="426" name="直線コネクタ 425"/>
        <xdr:cNvCxnSpPr/>
      </xdr:nvCxnSpPr>
      <xdr:spPr>
        <a:xfrm>
          <a:off x="2019300" y="1796088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43362</xdr:rowOff>
    </xdr:from>
    <xdr:to>
      <xdr:col>6</xdr:col>
      <xdr:colOff>38100</xdr:colOff>
      <xdr:row>104</xdr:row>
      <xdr:rowOff>144962</xdr:rowOff>
    </xdr:to>
    <xdr:sp macro="" textlink="">
      <xdr:nvSpPr>
        <xdr:cNvPr id="427" name="楕円 426"/>
        <xdr:cNvSpPr/>
      </xdr:nvSpPr>
      <xdr:spPr>
        <a:xfrm>
          <a:off x="1079500" y="1787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94162</xdr:rowOff>
    </xdr:from>
    <xdr:to>
      <xdr:col>10</xdr:col>
      <xdr:colOff>114300</xdr:colOff>
      <xdr:row>104</xdr:row>
      <xdr:rowOff>130084</xdr:rowOff>
    </xdr:to>
    <xdr:cxnSp macro="">
      <xdr:nvCxnSpPr>
        <xdr:cNvPr id="428" name="直線コネクタ 427"/>
        <xdr:cNvCxnSpPr/>
      </xdr:nvCxnSpPr>
      <xdr:spPr>
        <a:xfrm>
          <a:off x="1130300" y="1792496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145159</xdr:rowOff>
    </xdr:from>
    <xdr:ext cx="405111" cy="259045"/>
    <xdr:sp macro="" textlink="">
      <xdr:nvSpPr>
        <xdr:cNvPr id="429" name="n_1aveValue【市民会館】&#10;有形固定資産減価償却率"/>
        <xdr:cNvSpPr txBox="1"/>
      </xdr:nvSpPr>
      <xdr:spPr>
        <a:xfrm>
          <a:off x="3582044" y="1763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115769</xdr:rowOff>
    </xdr:from>
    <xdr:ext cx="405111" cy="259045"/>
    <xdr:sp macro="" textlink="">
      <xdr:nvSpPr>
        <xdr:cNvPr id="430" name="n_2aveValue【市民会館】&#10;有形固定資産減価償却率"/>
        <xdr:cNvSpPr txBox="1"/>
      </xdr:nvSpPr>
      <xdr:spPr>
        <a:xfrm>
          <a:off x="2705744" y="1760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38116</xdr:rowOff>
    </xdr:from>
    <xdr:ext cx="405111" cy="259045"/>
    <xdr:sp macro="" textlink="">
      <xdr:nvSpPr>
        <xdr:cNvPr id="431" name="n_3aveValue【市民会館】&#10;有形固定資産減価償却率"/>
        <xdr:cNvSpPr txBox="1"/>
      </xdr:nvSpPr>
      <xdr:spPr>
        <a:xfrm>
          <a:off x="18167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36484</xdr:rowOff>
    </xdr:from>
    <xdr:ext cx="405111" cy="259045"/>
    <xdr:sp macro="" textlink="">
      <xdr:nvSpPr>
        <xdr:cNvPr id="432" name="n_4aveValue【市民会館】&#10;有形固定資産減価償却率"/>
        <xdr:cNvSpPr txBox="1"/>
      </xdr:nvSpPr>
      <xdr:spPr>
        <a:xfrm>
          <a:off x="927744" y="1803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60977</xdr:rowOff>
    </xdr:from>
    <xdr:ext cx="405111" cy="259045"/>
    <xdr:sp macro="" textlink="">
      <xdr:nvSpPr>
        <xdr:cNvPr id="433" name="n_1mainValue【市民会館】&#10;有形固定資産減価償却率"/>
        <xdr:cNvSpPr txBox="1"/>
      </xdr:nvSpPr>
      <xdr:spPr>
        <a:xfrm>
          <a:off x="35820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23421</xdr:rowOff>
    </xdr:from>
    <xdr:ext cx="405111" cy="259045"/>
    <xdr:sp macro="" textlink="">
      <xdr:nvSpPr>
        <xdr:cNvPr id="434" name="n_2mainValue【市民会館】&#10;有形固定資産減価償却率"/>
        <xdr:cNvSpPr txBox="1"/>
      </xdr:nvSpPr>
      <xdr:spPr>
        <a:xfrm>
          <a:off x="2705744" y="1802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25961</xdr:rowOff>
    </xdr:from>
    <xdr:ext cx="405111" cy="259045"/>
    <xdr:sp macro="" textlink="">
      <xdr:nvSpPr>
        <xdr:cNvPr id="435" name="n_3mainValue【市民会館】&#10;有形固定資産減価償却率"/>
        <xdr:cNvSpPr txBox="1"/>
      </xdr:nvSpPr>
      <xdr:spPr>
        <a:xfrm>
          <a:off x="1816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161489</xdr:rowOff>
    </xdr:from>
    <xdr:ext cx="405111" cy="259045"/>
    <xdr:sp macro="" textlink="">
      <xdr:nvSpPr>
        <xdr:cNvPr id="436" name="n_4mainValue【市民会館】&#10;有形固定資産減価償却率"/>
        <xdr:cNvSpPr txBox="1"/>
      </xdr:nvSpPr>
      <xdr:spPr>
        <a:xfrm>
          <a:off x="927744" y="1764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7" name="直線コネクタ 446"/>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8" name="テキスト ボックス 447"/>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9" name="直線コネクタ 448"/>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0" name="テキスト ボックス 449"/>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1" name="直線コネクタ 450"/>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2" name="テキスト ボックス 451"/>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3" name="直線コネクタ 452"/>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4" name="テキスト ボックス 453"/>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5" name="直線コネクタ 454"/>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6" name="テキスト ボックス 455"/>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114300</xdr:rowOff>
    </xdr:from>
    <xdr:to>
      <xdr:col>54</xdr:col>
      <xdr:colOff>189865</xdr:colOff>
      <xdr:row>108</xdr:row>
      <xdr:rowOff>146304</xdr:rowOff>
    </xdr:to>
    <xdr:cxnSp macro="">
      <xdr:nvCxnSpPr>
        <xdr:cNvPr id="460" name="直線コネクタ 459"/>
        <xdr:cNvCxnSpPr/>
      </xdr:nvCxnSpPr>
      <xdr:spPr>
        <a:xfrm flipV="1">
          <a:off x="10476865" y="17259300"/>
          <a:ext cx="0" cy="1403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150131</xdr:rowOff>
    </xdr:from>
    <xdr:ext cx="469744" cy="259045"/>
    <xdr:sp macro="" textlink="">
      <xdr:nvSpPr>
        <xdr:cNvPr id="461" name="【市民会館】&#10;一人当たり面積最小値テキスト"/>
        <xdr:cNvSpPr txBox="1"/>
      </xdr:nvSpPr>
      <xdr:spPr>
        <a:xfrm>
          <a:off x="10515600" y="1866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146304</xdr:rowOff>
    </xdr:from>
    <xdr:to>
      <xdr:col>55</xdr:col>
      <xdr:colOff>88900</xdr:colOff>
      <xdr:row>108</xdr:row>
      <xdr:rowOff>146304</xdr:rowOff>
    </xdr:to>
    <xdr:cxnSp macro="">
      <xdr:nvCxnSpPr>
        <xdr:cNvPr id="462" name="直線コネクタ 461"/>
        <xdr:cNvCxnSpPr/>
      </xdr:nvCxnSpPr>
      <xdr:spPr>
        <a:xfrm>
          <a:off x="10388600" y="18662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60977</xdr:rowOff>
    </xdr:from>
    <xdr:ext cx="469744" cy="259045"/>
    <xdr:sp macro="" textlink="">
      <xdr:nvSpPr>
        <xdr:cNvPr id="463" name="【市民会館】&#10;一人当たり面積最大値テキスト"/>
        <xdr:cNvSpPr txBox="1"/>
      </xdr:nvSpPr>
      <xdr:spPr>
        <a:xfrm>
          <a:off x="10515600" y="1703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114300</xdr:rowOff>
    </xdr:from>
    <xdr:to>
      <xdr:col>55</xdr:col>
      <xdr:colOff>88900</xdr:colOff>
      <xdr:row>100</xdr:row>
      <xdr:rowOff>114300</xdr:rowOff>
    </xdr:to>
    <xdr:cxnSp macro="">
      <xdr:nvCxnSpPr>
        <xdr:cNvPr id="464" name="直線コネクタ 463"/>
        <xdr:cNvCxnSpPr/>
      </xdr:nvCxnSpPr>
      <xdr:spPr>
        <a:xfrm>
          <a:off x="10388600" y="1725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70883</xdr:rowOff>
    </xdr:from>
    <xdr:ext cx="469744" cy="259045"/>
    <xdr:sp macro="" textlink="">
      <xdr:nvSpPr>
        <xdr:cNvPr id="465" name="【市民会館】&#10;一人当たり面積平均値テキスト"/>
        <xdr:cNvSpPr txBox="1"/>
      </xdr:nvSpPr>
      <xdr:spPr>
        <a:xfrm>
          <a:off x="10515600" y="184160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92456</xdr:rowOff>
    </xdr:from>
    <xdr:to>
      <xdr:col>55</xdr:col>
      <xdr:colOff>50800</xdr:colOff>
      <xdr:row>108</xdr:row>
      <xdr:rowOff>22606</xdr:rowOff>
    </xdr:to>
    <xdr:sp macro="" textlink="">
      <xdr:nvSpPr>
        <xdr:cNvPr id="466" name="フローチャート: 判断 465"/>
        <xdr:cNvSpPr/>
      </xdr:nvSpPr>
      <xdr:spPr>
        <a:xfrm>
          <a:off x="10426700" y="1843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73406</xdr:rowOff>
    </xdr:from>
    <xdr:to>
      <xdr:col>50</xdr:col>
      <xdr:colOff>165100</xdr:colOff>
      <xdr:row>108</xdr:row>
      <xdr:rowOff>3556</xdr:rowOff>
    </xdr:to>
    <xdr:sp macro="" textlink="">
      <xdr:nvSpPr>
        <xdr:cNvPr id="467" name="フローチャート: 判断 466"/>
        <xdr:cNvSpPr/>
      </xdr:nvSpPr>
      <xdr:spPr>
        <a:xfrm>
          <a:off x="9588500" y="1841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75692</xdr:rowOff>
    </xdr:from>
    <xdr:to>
      <xdr:col>46</xdr:col>
      <xdr:colOff>38100</xdr:colOff>
      <xdr:row>108</xdr:row>
      <xdr:rowOff>5842</xdr:rowOff>
    </xdr:to>
    <xdr:sp macro="" textlink="">
      <xdr:nvSpPr>
        <xdr:cNvPr id="468" name="フローチャート: 判断 467"/>
        <xdr:cNvSpPr/>
      </xdr:nvSpPr>
      <xdr:spPr>
        <a:xfrm>
          <a:off x="8699500" y="1842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80263</xdr:rowOff>
    </xdr:from>
    <xdr:to>
      <xdr:col>41</xdr:col>
      <xdr:colOff>101600</xdr:colOff>
      <xdr:row>108</xdr:row>
      <xdr:rowOff>10413</xdr:rowOff>
    </xdr:to>
    <xdr:sp macro="" textlink="">
      <xdr:nvSpPr>
        <xdr:cNvPr id="469" name="フローチャート: 判断 468"/>
        <xdr:cNvSpPr/>
      </xdr:nvSpPr>
      <xdr:spPr>
        <a:xfrm>
          <a:off x="7810500" y="1842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113792</xdr:rowOff>
    </xdr:from>
    <xdr:to>
      <xdr:col>36</xdr:col>
      <xdr:colOff>165100</xdr:colOff>
      <xdr:row>108</xdr:row>
      <xdr:rowOff>43942</xdr:rowOff>
    </xdr:to>
    <xdr:sp macro="" textlink="">
      <xdr:nvSpPr>
        <xdr:cNvPr id="470" name="フローチャート: 判断 469"/>
        <xdr:cNvSpPr/>
      </xdr:nvSpPr>
      <xdr:spPr>
        <a:xfrm>
          <a:off x="6921500" y="18458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108458</xdr:rowOff>
    </xdr:from>
    <xdr:to>
      <xdr:col>55</xdr:col>
      <xdr:colOff>50800</xdr:colOff>
      <xdr:row>107</xdr:row>
      <xdr:rowOff>38608</xdr:rowOff>
    </xdr:to>
    <xdr:sp macro="" textlink="">
      <xdr:nvSpPr>
        <xdr:cNvPr id="476" name="楕円 475"/>
        <xdr:cNvSpPr/>
      </xdr:nvSpPr>
      <xdr:spPr>
        <a:xfrm>
          <a:off x="10426700" y="1828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131335</xdr:rowOff>
    </xdr:from>
    <xdr:ext cx="469744" cy="259045"/>
    <xdr:sp macro="" textlink="">
      <xdr:nvSpPr>
        <xdr:cNvPr id="477" name="【市民会館】&#10;一人当たり面積該当値テキスト"/>
        <xdr:cNvSpPr txBox="1"/>
      </xdr:nvSpPr>
      <xdr:spPr>
        <a:xfrm>
          <a:off x="10515600" y="1813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113792</xdr:rowOff>
    </xdr:from>
    <xdr:to>
      <xdr:col>50</xdr:col>
      <xdr:colOff>165100</xdr:colOff>
      <xdr:row>107</xdr:row>
      <xdr:rowOff>43942</xdr:rowOff>
    </xdr:to>
    <xdr:sp macro="" textlink="">
      <xdr:nvSpPr>
        <xdr:cNvPr id="478" name="楕円 477"/>
        <xdr:cNvSpPr/>
      </xdr:nvSpPr>
      <xdr:spPr>
        <a:xfrm>
          <a:off x="9588500" y="1828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159258</xdr:rowOff>
    </xdr:from>
    <xdr:to>
      <xdr:col>55</xdr:col>
      <xdr:colOff>0</xdr:colOff>
      <xdr:row>106</xdr:row>
      <xdr:rowOff>164592</xdr:rowOff>
    </xdr:to>
    <xdr:cxnSp macro="">
      <xdr:nvCxnSpPr>
        <xdr:cNvPr id="479" name="直線コネクタ 478"/>
        <xdr:cNvCxnSpPr/>
      </xdr:nvCxnSpPr>
      <xdr:spPr>
        <a:xfrm flipV="1">
          <a:off x="9639300" y="18332958"/>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164085</xdr:rowOff>
    </xdr:from>
    <xdr:to>
      <xdr:col>46</xdr:col>
      <xdr:colOff>38100</xdr:colOff>
      <xdr:row>107</xdr:row>
      <xdr:rowOff>94235</xdr:rowOff>
    </xdr:to>
    <xdr:sp macro="" textlink="">
      <xdr:nvSpPr>
        <xdr:cNvPr id="480" name="楕円 479"/>
        <xdr:cNvSpPr/>
      </xdr:nvSpPr>
      <xdr:spPr>
        <a:xfrm>
          <a:off x="8699500" y="1833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164592</xdr:rowOff>
    </xdr:from>
    <xdr:to>
      <xdr:col>50</xdr:col>
      <xdr:colOff>114300</xdr:colOff>
      <xdr:row>107</xdr:row>
      <xdr:rowOff>43435</xdr:rowOff>
    </xdr:to>
    <xdr:cxnSp macro="">
      <xdr:nvCxnSpPr>
        <xdr:cNvPr id="481" name="直線コネクタ 480"/>
        <xdr:cNvCxnSpPr/>
      </xdr:nvCxnSpPr>
      <xdr:spPr>
        <a:xfrm flipV="1">
          <a:off x="8750300" y="18338292"/>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4063</xdr:rowOff>
    </xdr:from>
    <xdr:to>
      <xdr:col>41</xdr:col>
      <xdr:colOff>101600</xdr:colOff>
      <xdr:row>107</xdr:row>
      <xdr:rowOff>105663</xdr:rowOff>
    </xdr:to>
    <xdr:sp macro="" textlink="">
      <xdr:nvSpPr>
        <xdr:cNvPr id="482" name="楕円 481"/>
        <xdr:cNvSpPr/>
      </xdr:nvSpPr>
      <xdr:spPr>
        <a:xfrm>
          <a:off x="7810500" y="1834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43435</xdr:rowOff>
    </xdr:from>
    <xdr:to>
      <xdr:col>45</xdr:col>
      <xdr:colOff>177800</xdr:colOff>
      <xdr:row>107</xdr:row>
      <xdr:rowOff>54863</xdr:rowOff>
    </xdr:to>
    <xdr:cxnSp macro="">
      <xdr:nvCxnSpPr>
        <xdr:cNvPr id="483" name="直線コネクタ 482"/>
        <xdr:cNvCxnSpPr/>
      </xdr:nvCxnSpPr>
      <xdr:spPr>
        <a:xfrm flipV="1">
          <a:off x="7861300" y="18388585"/>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9398</xdr:rowOff>
    </xdr:from>
    <xdr:to>
      <xdr:col>36</xdr:col>
      <xdr:colOff>165100</xdr:colOff>
      <xdr:row>107</xdr:row>
      <xdr:rowOff>110998</xdr:rowOff>
    </xdr:to>
    <xdr:sp macro="" textlink="">
      <xdr:nvSpPr>
        <xdr:cNvPr id="484" name="楕円 483"/>
        <xdr:cNvSpPr/>
      </xdr:nvSpPr>
      <xdr:spPr>
        <a:xfrm>
          <a:off x="6921500" y="183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54863</xdr:rowOff>
    </xdr:from>
    <xdr:to>
      <xdr:col>41</xdr:col>
      <xdr:colOff>50800</xdr:colOff>
      <xdr:row>107</xdr:row>
      <xdr:rowOff>60198</xdr:rowOff>
    </xdr:to>
    <xdr:cxnSp macro="">
      <xdr:nvCxnSpPr>
        <xdr:cNvPr id="485" name="直線コネクタ 484"/>
        <xdr:cNvCxnSpPr/>
      </xdr:nvCxnSpPr>
      <xdr:spPr>
        <a:xfrm flipV="1">
          <a:off x="6972300" y="18400013"/>
          <a:ext cx="889000" cy="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166133</xdr:rowOff>
    </xdr:from>
    <xdr:ext cx="469744" cy="259045"/>
    <xdr:sp macro="" textlink="">
      <xdr:nvSpPr>
        <xdr:cNvPr id="486" name="n_1aveValue【市民会館】&#10;一人当たり面積"/>
        <xdr:cNvSpPr txBox="1"/>
      </xdr:nvSpPr>
      <xdr:spPr>
        <a:xfrm>
          <a:off x="9391727" y="1851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168419</xdr:rowOff>
    </xdr:from>
    <xdr:ext cx="469744" cy="259045"/>
    <xdr:sp macro="" textlink="">
      <xdr:nvSpPr>
        <xdr:cNvPr id="487" name="n_2aveValue【市民会館】&#10;一人当たり面積"/>
        <xdr:cNvSpPr txBox="1"/>
      </xdr:nvSpPr>
      <xdr:spPr>
        <a:xfrm>
          <a:off x="8515427" y="1851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1540</xdr:rowOff>
    </xdr:from>
    <xdr:ext cx="469744" cy="259045"/>
    <xdr:sp macro="" textlink="">
      <xdr:nvSpPr>
        <xdr:cNvPr id="488" name="n_3aveValue【市民会館】&#10;一人当たり面積"/>
        <xdr:cNvSpPr txBox="1"/>
      </xdr:nvSpPr>
      <xdr:spPr>
        <a:xfrm>
          <a:off x="7626427" y="1851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35069</xdr:rowOff>
    </xdr:from>
    <xdr:ext cx="469744" cy="259045"/>
    <xdr:sp macro="" textlink="">
      <xdr:nvSpPr>
        <xdr:cNvPr id="489" name="n_4aveValue【市民会館】&#10;一人当たり面積"/>
        <xdr:cNvSpPr txBox="1"/>
      </xdr:nvSpPr>
      <xdr:spPr>
        <a:xfrm>
          <a:off x="6737427" y="1855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60469</xdr:rowOff>
    </xdr:from>
    <xdr:ext cx="469744" cy="259045"/>
    <xdr:sp macro="" textlink="">
      <xdr:nvSpPr>
        <xdr:cNvPr id="490" name="n_1mainValue【市民会館】&#10;一人当たり面積"/>
        <xdr:cNvSpPr txBox="1"/>
      </xdr:nvSpPr>
      <xdr:spPr>
        <a:xfrm>
          <a:off x="9391727" y="1806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110762</xdr:rowOff>
    </xdr:from>
    <xdr:ext cx="469744" cy="259045"/>
    <xdr:sp macro="" textlink="">
      <xdr:nvSpPr>
        <xdr:cNvPr id="491" name="n_2mainValue【市民会館】&#10;一人当たり面積"/>
        <xdr:cNvSpPr txBox="1"/>
      </xdr:nvSpPr>
      <xdr:spPr>
        <a:xfrm>
          <a:off x="8515427" y="1811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122190</xdr:rowOff>
    </xdr:from>
    <xdr:ext cx="469744" cy="259045"/>
    <xdr:sp macro="" textlink="">
      <xdr:nvSpPr>
        <xdr:cNvPr id="492" name="n_3mainValue【市民会館】&#10;一人当たり面積"/>
        <xdr:cNvSpPr txBox="1"/>
      </xdr:nvSpPr>
      <xdr:spPr>
        <a:xfrm>
          <a:off x="7626427" y="18124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127525</xdr:rowOff>
    </xdr:from>
    <xdr:ext cx="469744" cy="259045"/>
    <xdr:sp macro="" textlink="">
      <xdr:nvSpPr>
        <xdr:cNvPr id="493" name="n_4mainValue【市民会館】&#10;一人当たり面積"/>
        <xdr:cNvSpPr txBox="1"/>
      </xdr:nvSpPr>
      <xdr:spPr>
        <a:xfrm>
          <a:off x="6737427" y="1812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5" name="直線コネクタ 50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6" name="テキスト ボックス 505"/>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7" name="直線コネクタ 50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8" name="テキスト ボックス 50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9" name="直線コネクタ 50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0" name="テキスト ボックス 50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1" name="直線コネクタ 51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2" name="テキスト ボックス 51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3" name="直線コネクタ 51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4" name="テキスト ボックス 513"/>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6" name="テキスト ボックス 515"/>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139065</xdr:rowOff>
    </xdr:from>
    <xdr:to>
      <xdr:col>85</xdr:col>
      <xdr:colOff>126364</xdr:colOff>
      <xdr:row>42</xdr:row>
      <xdr:rowOff>38100</xdr:rowOff>
    </xdr:to>
    <xdr:cxnSp macro="">
      <xdr:nvCxnSpPr>
        <xdr:cNvPr id="518" name="直線コネクタ 517"/>
        <xdr:cNvCxnSpPr/>
      </xdr:nvCxnSpPr>
      <xdr:spPr>
        <a:xfrm flipV="1">
          <a:off x="16318864" y="5625465"/>
          <a:ext cx="0" cy="1613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9" name="【一般廃棄物処理施設】&#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0" name="直線コネクタ 519"/>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85742</xdr:rowOff>
    </xdr:from>
    <xdr:ext cx="405111" cy="259045"/>
    <xdr:sp macro="" textlink="">
      <xdr:nvSpPr>
        <xdr:cNvPr id="521" name="【一般廃棄物処理施設】&#10;有形固定資産減価償却率最大値テキスト"/>
        <xdr:cNvSpPr txBox="1"/>
      </xdr:nvSpPr>
      <xdr:spPr>
        <a:xfrm>
          <a:off x="16357600" y="5400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139065</xdr:rowOff>
    </xdr:from>
    <xdr:to>
      <xdr:col>86</xdr:col>
      <xdr:colOff>25400</xdr:colOff>
      <xdr:row>32</xdr:row>
      <xdr:rowOff>139065</xdr:rowOff>
    </xdr:to>
    <xdr:cxnSp macro="">
      <xdr:nvCxnSpPr>
        <xdr:cNvPr id="522" name="直線コネクタ 521"/>
        <xdr:cNvCxnSpPr/>
      </xdr:nvCxnSpPr>
      <xdr:spPr>
        <a:xfrm>
          <a:off x="16230600" y="562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84472</xdr:rowOff>
    </xdr:from>
    <xdr:ext cx="405111" cy="259045"/>
    <xdr:sp macro="" textlink="">
      <xdr:nvSpPr>
        <xdr:cNvPr id="523" name="【一般廃棄物処理施設】&#10;有形固定資産減価償却率平均値テキスト"/>
        <xdr:cNvSpPr txBox="1"/>
      </xdr:nvSpPr>
      <xdr:spPr>
        <a:xfrm>
          <a:off x="16357600" y="64281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61595</xdr:rowOff>
    </xdr:from>
    <xdr:to>
      <xdr:col>85</xdr:col>
      <xdr:colOff>177800</xdr:colOff>
      <xdr:row>38</xdr:row>
      <xdr:rowOff>163195</xdr:rowOff>
    </xdr:to>
    <xdr:sp macro="" textlink="">
      <xdr:nvSpPr>
        <xdr:cNvPr id="524" name="フローチャート: 判断 523"/>
        <xdr:cNvSpPr/>
      </xdr:nvSpPr>
      <xdr:spPr>
        <a:xfrm>
          <a:off x="162687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27305</xdr:rowOff>
    </xdr:from>
    <xdr:to>
      <xdr:col>81</xdr:col>
      <xdr:colOff>101600</xdr:colOff>
      <xdr:row>38</xdr:row>
      <xdr:rowOff>128905</xdr:rowOff>
    </xdr:to>
    <xdr:sp macro="" textlink="">
      <xdr:nvSpPr>
        <xdr:cNvPr id="525" name="フローチャート: 判断 524"/>
        <xdr:cNvSpPr/>
      </xdr:nvSpPr>
      <xdr:spPr>
        <a:xfrm>
          <a:off x="15430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2540</xdr:rowOff>
    </xdr:from>
    <xdr:to>
      <xdr:col>76</xdr:col>
      <xdr:colOff>165100</xdr:colOff>
      <xdr:row>38</xdr:row>
      <xdr:rowOff>104140</xdr:rowOff>
    </xdr:to>
    <xdr:sp macro="" textlink="">
      <xdr:nvSpPr>
        <xdr:cNvPr id="526" name="フローチャート: 判断 525"/>
        <xdr:cNvSpPr/>
      </xdr:nvSpPr>
      <xdr:spPr>
        <a:xfrm>
          <a:off x="14541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156845</xdr:rowOff>
    </xdr:from>
    <xdr:to>
      <xdr:col>72</xdr:col>
      <xdr:colOff>38100</xdr:colOff>
      <xdr:row>38</xdr:row>
      <xdr:rowOff>86995</xdr:rowOff>
    </xdr:to>
    <xdr:sp macro="" textlink="">
      <xdr:nvSpPr>
        <xdr:cNvPr id="527" name="フローチャート: 判断 526"/>
        <xdr:cNvSpPr/>
      </xdr:nvSpPr>
      <xdr:spPr>
        <a:xfrm>
          <a:off x="13652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33020</xdr:rowOff>
    </xdr:from>
    <xdr:to>
      <xdr:col>67</xdr:col>
      <xdr:colOff>101600</xdr:colOff>
      <xdr:row>38</xdr:row>
      <xdr:rowOff>134620</xdr:rowOff>
    </xdr:to>
    <xdr:sp macro="" textlink="">
      <xdr:nvSpPr>
        <xdr:cNvPr id="528" name="フローチャート: 判断 527"/>
        <xdr:cNvSpPr/>
      </xdr:nvSpPr>
      <xdr:spPr>
        <a:xfrm>
          <a:off x="127635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101600</xdr:rowOff>
    </xdr:from>
    <xdr:to>
      <xdr:col>85</xdr:col>
      <xdr:colOff>177800</xdr:colOff>
      <xdr:row>41</xdr:row>
      <xdr:rowOff>31750</xdr:rowOff>
    </xdr:to>
    <xdr:sp macro="" textlink="">
      <xdr:nvSpPr>
        <xdr:cNvPr id="534" name="楕円 533"/>
        <xdr:cNvSpPr/>
      </xdr:nvSpPr>
      <xdr:spPr>
        <a:xfrm>
          <a:off x="162687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80027</xdr:rowOff>
    </xdr:from>
    <xdr:ext cx="405111" cy="259045"/>
    <xdr:sp macro="" textlink="">
      <xdr:nvSpPr>
        <xdr:cNvPr id="535" name="【一般廃棄物処理施設】&#10;有形固定資産減価償却率該当値テキスト"/>
        <xdr:cNvSpPr txBox="1"/>
      </xdr:nvSpPr>
      <xdr:spPr>
        <a:xfrm>
          <a:off x="16357600" y="693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69215</xdr:rowOff>
    </xdr:from>
    <xdr:to>
      <xdr:col>81</xdr:col>
      <xdr:colOff>101600</xdr:colOff>
      <xdr:row>39</xdr:row>
      <xdr:rowOff>170815</xdr:rowOff>
    </xdr:to>
    <xdr:sp macro="" textlink="">
      <xdr:nvSpPr>
        <xdr:cNvPr id="536" name="楕円 535"/>
        <xdr:cNvSpPr/>
      </xdr:nvSpPr>
      <xdr:spPr>
        <a:xfrm>
          <a:off x="15430500" y="675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120015</xdr:rowOff>
    </xdr:from>
    <xdr:to>
      <xdr:col>85</xdr:col>
      <xdr:colOff>127000</xdr:colOff>
      <xdr:row>40</xdr:row>
      <xdr:rowOff>152400</xdr:rowOff>
    </xdr:to>
    <xdr:cxnSp macro="">
      <xdr:nvCxnSpPr>
        <xdr:cNvPr id="537" name="直線コネクタ 536"/>
        <xdr:cNvCxnSpPr/>
      </xdr:nvCxnSpPr>
      <xdr:spPr>
        <a:xfrm>
          <a:off x="15481300" y="6806565"/>
          <a:ext cx="838200" cy="203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48260</xdr:rowOff>
    </xdr:from>
    <xdr:to>
      <xdr:col>76</xdr:col>
      <xdr:colOff>165100</xdr:colOff>
      <xdr:row>39</xdr:row>
      <xdr:rowOff>149860</xdr:rowOff>
    </xdr:to>
    <xdr:sp macro="" textlink="">
      <xdr:nvSpPr>
        <xdr:cNvPr id="538" name="楕円 537"/>
        <xdr:cNvSpPr/>
      </xdr:nvSpPr>
      <xdr:spPr>
        <a:xfrm>
          <a:off x="14541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99060</xdr:rowOff>
    </xdr:from>
    <xdr:to>
      <xdr:col>81</xdr:col>
      <xdr:colOff>50800</xdr:colOff>
      <xdr:row>39</xdr:row>
      <xdr:rowOff>120015</xdr:rowOff>
    </xdr:to>
    <xdr:cxnSp macro="">
      <xdr:nvCxnSpPr>
        <xdr:cNvPr id="539" name="直線コネクタ 538"/>
        <xdr:cNvCxnSpPr/>
      </xdr:nvCxnSpPr>
      <xdr:spPr>
        <a:xfrm>
          <a:off x="14592300" y="678561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143510</xdr:rowOff>
    </xdr:from>
    <xdr:to>
      <xdr:col>72</xdr:col>
      <xdr:colOff>38100</xdr:colOff>
      <xdr:row>39</xdr:row>
      <xdr:rowOff>73660</xdr:rowOff>
    </xdr:to>
    <xdr:sp macro="" textlink="">
      <xdr:nvSpPr>
        <xdr:cNvPr id="540" name="楕円 539"/>
        <xdr:cNvSpPr/>
      </xdr:nvSpPr>
      <xdr:spPr>
        <a:xfrm>
          <a:off x="13652500" y="665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22860</xdr:rowOff>
    </xdr:from>
    <xdr:to>
      <xdr:col>76</xdr:col>
      <xdr:colOff>114300</xdr:colOff>
      <xdr:row>39</xdr:row>
      <xdr:rowOff>99060</xdr:rowOff>
    </xdr:to>
    <xdr:cxnSp macro="">
      <xdr:nvCxnSpPr>
        <xdr:cNvPr id="541" name="直線コネクタ 540"/>
        <xdr:cNvCxnSpPr/>
      </xdr:nvCxnSpPr>
      <xdr:spPr>
        <a:xfrm>
          <a:off x="13703300" y="670941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67310</xdr:rowOff>
    </xdr:from>
    <xdr:to>
      <xdr:col>67</xdr:col>
      <xdr:colOff>101600</xdr:colOff>
      <xdr:row>38</xdr:row>
      <xdr:rowOff>168910</xdr:rowOff>
    </xdr:to>
    <xdr:sp macro="" textlink="">
      <xdr:nvSpPr>
        <xdr:cNvPr id="542" name="楕円 541"/>
        <xdr:cNvSpPr/>
      </xdr:nvSpPr>
      <xdr:spPr>
        <a:xfrm>
          <a:off x="12763500" y="65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118110</xdr:rowOff>
    </xdr:from>
    <xdr:to>
      <xdr:col>71</xdr:col>
      <xdr:colOff>177800</xdr:colOff>
      <xdr:row>39</xdr:row>
      <xdr:rowOff>22860</xdr:rowOff>
    </xdr:to>
    <xdr:cxnSp macro="">
      <xdr:nvCxnSpPr>
        <xdr:cNvPr id="543" name="直線コネクタ 542"/>
        <xdr:cNvCxnSpPr/>
      </xdr:nvCxnSpPr>
      <xdr:spPr>
        <a:xfrm>
          <a:off x="12814300" y="663321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145432</xdr:rowOff>
    </xdr:from>
    <xdr:ext cx="405111" cy="259045"/>
    <xdr:sp macro="" textlink="">
      <xdr:nvSpPr>
        <xdr:cNvPr id="544" name="n_1aveValue【一般廃棄物処理施設】&#10;有形固定資産減価償却率"/>
        <xdr:cNvSpPr txBox="1"/>
      </xdr:nvSpPr>
      <xdr:spPr>
        <a:xfrm>
          <a:off x="15266044" y="631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120667</xdr:rowOff>
    </xdr:from>
    <xdr:ext cx="405111" cy="259045"/>
    <xdr:sp macro="" textlink="">
      <xdr:nvSpPr>
        <xdr:cNvPr id="545" name="n_2aveValue【一般廃棄物処理施設】&#10;有形固定資産減価償却率"/>
        <xdr:cNvSpPr txBox="1"/>
      </xdr:nvSpPr>
      <xdr:spPr>
        <a:xfrm>
          <a:off x="14389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103522</xdr:rowOff>
    </xdr:from>
    <xdr:ext cx="405111" cy="259045"/>
    <xdr:sp macro="" textlink="">
      <xdr:nvSpPr>
        <xdr:cNvPr id="546" name="n_3aveValue【一般廃棄物処理施設】&#10;有形固定資産減価償却率"/>
        <xdr:cNvSpPr txBox="1"/>
      </xdr:nvSpPr>
      <xdr:spPr>
        <a:xfrm>
          <a:off x="13500744" y="627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151147</xdr:rowOff>
    </xdr:from>
    <xdr:ext cx="405111" cy="259045"/>
    <xdr:sp macro="" textlink="">
      <xdr:nvSpPr>
        <xdr:cNvPr id="547" name="n_4aveValue【一般廃棄物処理施設】&#10;有形固定資産減価償却率"/>
        <xdr:cNvSpPr txBox="1"/>
      </xdr:nvSpPr>
      <xdr:spPr>
        <a:xfrm>
          <a:off x="12611744" y="632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161942</xdr:rowOff>
    </xdr:from>
    <xdr:ext cx="405111" cy="259045"/>
    <xdr:sp macro="" textlink="">
      <xdr:nvSpPr>
        <xdr:cNvPr id="548" name="n_1mainValue【一般廃棄物処理施設】&#10;有形固定資産減価償却率"/>
        <xdr:cNvSpPr txBox="1"/>
      </xdr:nvSpPr>
      <xdr:spPr>
        <a:xfrm>
          <a:off x="15266044" y="684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140987</xdr:rowOff>
    </xdr:from>
    <xdr:ext cx="405111" cy="259045"/>
    <xdr:sp macro="" textlink="">
      <xdr:nvSpPr>
        <xdr:cNvPr id="549" name="n_2mainValue【一般廃棄物処理施設】&#10;有形固定資産減価償却率"/>
        <xdr:cNvSpPr txBox="1"/>
      </xdr:nvSpPr>
      <xdr:spPr>
        <a:xfrm>
          <a:off x="14389744" y="682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64787</xdr:rowOff>
    </xdr:from>
    <xdr:ext cx="405111" cy="259045"/>
    <xdr:sp macro="" textlink="">
      <xdr:nvSpPr>
        <xdr:cNvPr id="550" name="n_3mainValue【一般廃棄物処理施設】&#10;有形固定資産減価償却率"/>
        <xdr:cNvSpPr txBox="1"/>
      </xdr:nvSpPr>
      <xdr:spPr>
        <a:xfrm>
          <a:off x="13500744" y="6751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160037</xdr:rowOff>
    </xdr:from>
    <xdr:ext cx="405111" cy="259045"/>
    <xdr:sp macro="" textlink="">
      <xdr:nvSpPr>
        <xdr:cNvPr id="551" name="n_4mainValue【一般廃棄物処理施設】&#10;有形固定資産減価償却率"/>
        <xdr:cNvSpPr txBox="1"/>
      </xdr:nvSpPr>
      <xdr:spPr>
        <a:xfrm>
          <a:off x="12611744" y="667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2" name="直線コネクタ 561"/>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3" name="テキスト ボックス 562"/>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4" name="直線コネクタ 563"/>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65" name="テキスト ボックス 564"/>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6" name="直線コネクタ 565"/>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67" name="テキスト ボックス 566"/>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8" name="直線コネクタ 567"/>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69" name="テキスト ボックス 568"/>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0" name="直線コネクタ 569"/>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1" name="テキスト ボックス 570"/>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2" name="直線コネクタ 571"/>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3" name="テキスト ボックス 572"/>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5" name="テキスト ボックス 57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38941</xdr:rowOff>
    </xdr:from>
    <xdr:to>
      <xdr:col>116</xdr:col>
      <xdr:colOff>62864</xdr:colOff>
      <xdr:row>42</xdr:row>
      <xdr:rowOff>84103</xdr:rowOff>
    </xdr:to>
    <xdr:cxnSp macro="">
      <xdr:nvCxnSpPr>
        <xdr:cNvPr id="577" name="直線コネクタ 576"/>
        <xdr:cNvCxnSpPr/>
      </xdr:nvCxnSpPr>
      <xdr:spPr>
        <a:xfrm flipV="1">
          <a:off x="22160864" y="5696791"/>
          <a:ext cx="0" cy="158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87930</xdr:rowOff>
    </xdr:from>
    <xdr:ext cx="469744" cy="259045"/>
    <xdr:sp macro="" textlink="">
      <xdr:nvSpPr>
        <xdr:cNvPr id="578" name="【一般廃棄物処理施設】&#10;一人当たり有形固定資産（償却資産）額最小値テキスト"/>
        <xdr:cNvSpPr txBox="1"/>
      </xdr:nvSpPr>
      <xdr:spPr>
        <a:xfrm>
          <a:off x="22199600" y="7288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84103</xdr:rowOff>
    </xdr:from>
    <xdr:to>
      <xdr:col>116</xdr:col>
      <xdr:colOff>152400</xdr:colOff>
      <xdr:row>42</xdr:row>
      <xdr:rowOff>84103</xdr:rowOff>
    </xdr:to>
    <xdr:cxnSp macro="">
      <xdr:nvCxnSpPr>
        <xdr:cNvPr id="579" name="直線コネクタ 578"/>
        <xdr:cNvCxnSpPr/>
      </xdr:nvCxnSpPr>
      <xdr:spPr>
        <a:xfrm>
          <a:off x="22072600" y="7285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157068</xdr:rowOff>
    </xdr:from>
    <xdr:ext cx="599010" cy="259045"/>
    <xdr:sp macro="" textlink="">
      <xdr:nvSpPr>
        <xdr:cNvPr id="580" name="【一般廃棄物処理施設】&#10;一人当たり有形固定資産（償却資産）額最大値テキスト"/>
        <xdr:cNvSpPr txBox="1"/>
      </xdr:nvSpPr>
      <xdr:spPr>
        <a:xfrm>
          <a:off x="22199600" y="5472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38941</xdr:rowOff>
    </xdr:from>
    <xdr:to>
      <xdr:col>116</xdr:col>
      <xdr:colOff>152400</xdr:colOff>
      <xdr:row>33</xdr:row>
      <xdr:rowOff>38941</xdr:rowOff>
    </xdr:to>
    <xdr:cxnSp macro="">
      <xdr:nvCxnSpPr>
        <xdr:cNvPr id="581" name="直線コネクタ 580"/>
        <xdr:cNvCxnSpPr/>
      </xdr:nvCxnSpPr>
      <xdr:spPr>
        <a:xfrm>
          <a:off x="22072600" y="569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14160</xdr:rowOff>
    </xdr:from>
    <xdr:ext cx="599010" cy="259045"/>
    <xdr:sp macro="" textlink="">
      <xdr:nvSpPr>
        <xdr:cNvPr id="582" name="【一般廃棄物処理施設】&#10;一人当たり有形固定資産（償却資産）額平均値テキスト"/>
        <xdr:cNvSpPr txBox="1"/>
      </xdr:nvSpPr>
      <xdr:spPr>
        <a:xfrm>
          <a:off x="22199600" y="67007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162733</xdr:rowOff>
    </xdr:from>
    <xdr:to>
      <xdr:col>116</xdr:col>
      <xdr:colOff>114300</xdr:colOff>
      <xdr:row>40</xdr:row>
      <xdr:rowOff>92883</xdr:rowOff>
    </xdr:to>
    <xdr:sp macro="" textlink="">
      <xdr:nvSpPr>
        <xdr:cNvPr id="583" name="フローチャート: 判断 582"/>
        <xdr:cNvSpPr/>
      </xdr:nvSpPr>
      <xdr:spPr>
        <a:xfrm>
          <a:off x="22110700" y="684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2713</xdr:rowOff>
    </xdr:from>
    <xdr:to>
      <xdr:col>112</xdr:col>
      <xdr:colOff>38100</xdr:colOff>
      <xdr:row>40</xdr:row>
      <xdr:rowOff>104313</xdr:rowOff>
    </xdr:to>
    <xdr:sp macro="" textlink="">
      <xdr:nvSpPr>
        <xdr:cNvPr id="584" name="フローチャート: 判断 583"/>
        <xdr:cNvSpPr/>
      </xdr:nvSpPr>
      <xdr:spPr>
        <a:xfrm>
          <a:off x="21272500" y="686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4425</xdr:rowOff>
    </xdr:from>
    <xdr:to>
      <xdr:col>107</xdr:col>
      <xdr:colOff>101600</xdr:colOff>
      <xdr:row>40</xdr:row>
      <xdr:rowOff>106025</xdr:rowOff>
    </xdr:to>
    <xdr:sp macro="" textlink="">
      <xdr:nvSpPr>
        <xdr:cNvPr id="585" name="フローチャート: 判断 584"/>
        <xdr:cNvSpPr/>
      </xdr:nvSpPr>
      <xdr:spPr>
        <a:xfrm>
          <a:off x="20383500" y="686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157283</xdr:rowOff>
    </xdr:from>
    <xdr:to>
      <xdr:col>102</xdr:col>
      <xdr:colOff>165100</xdr:colOff>
      <xdr:row>40</xdr:row>
      <xdr:rowOff>87433</xdr:rowOff>
    </xdr:to>
    <xdr:sp macro="" textlink="">
      <xdr:nvSpPr>
        <xdr:cNvPr id="586" name="フローチャート: 判断 585"/>
        <xdr:cNvSpPr/>
      </xdr:nvSpPr>
      <xdr:spPr>
        <a:xfrm>
          <a:off x="19494500" y="6843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11508</xdr:rowOff>
    </xdr:from>
    <xdr:to>
      <xdr:col>98</xdr:col>
      <xdr:colOff>38100</xdr:colOff>
      <xdr:row>40</xdr:row>
      <xdr:rowOff>113108</xdr:rowOff>
    </xdr:to>
    <xdr:sp macro="" textlink="">
      <xdr:nvSpPr>
        <xdr:cNvPr id="587" name="フローチャート: 判断 586"/>
        <xdr:cNvSpPr/>
      </xdr:nvSpPr>
      <xdr:spPr>
        <a:xfrm>
          <a:off x="18605500" y="6869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130377</xdr:rowOff>
    </xdr:from>
    <xdr:to>
      <xdr:col>116</xdr:col>
      <xdr:colOff>114300</xdr:colOff>
      <xdr:row>42</xdr:row>
      <xdr:rowOff>60527</xdr:rowOff>
    </xdr:to>
    <xdr:sp macro="" textlink="">
      <xdr:nvSpPr>
        <xdr:cNvPr id="593" name="楕円 592"/>
        <xdr:cNvSpPr/>
      </xdr:nvSpPr>
      <xdr:spPr>
        <a:xfrm>
          <a:off x="22110700" y="715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45304</xdr:rowOff>
    </xdr:from>
    <xdr:ext cx="534377" cy="259045"/>
    <xdr:sp macro="" textlink="">
      <xdr:nvSpPr>
        <xdr:cNvPr id="594" name="【一般廃棄物処理施設】&#10;一人当たり有形固定資産（償却資産）額該当値テキスト"/>
        <xdr:cNvSpPr txBox="1"/>
      </xdr:nvSpPr>
      <xdr:spPr>
        <a:xfrm>
          <a:off x="22199600" y="7074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5195</xdr:rowOff>
    </xdr:from>
    <xdr:to>
      <xdr:col>112</xdr:col>
      <xdr:colOff>38100</xdr:colOff>
      <xdr:row>41</xdr:row>
      <xdr:rowOff>106795</xdr:rowOff>
    </xdr:to>
    <xdr:sp macro="" textlink="">
      <xdr:nvSpPr>
        <xdr:cNvPr id="595" name="楕円 594"/>
        <xdr:cNvSpPr/>
      </xdr:nvSpPr>
      <xdr:spPr>
        <a:xfrm>
          <a:off x="21272500" y="703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55995</xdr:rowOff>
    </xdr:from>
    <xdr:to>
      <xdr:col>116</xdr:col>
      <xdr:colOff>63500</xdr:colOff>
      <xdr:row>42</xdr:row>
      <xdr:rowOff>9727</xdr:rowOff>
    </xdr:to>
    <xdr:cxnSp macro="">
      <xdr:nvCxnSpPr>
        <xdr:cNvPr id="596" name="直線コネクタ 595"/>
        <xdr:cNvCxnSpPr/>
      </xdr:nvCxnSpPr>
      <xdr:spPr>
        <a:xfrm>
          <a:off x="21323300" y="7085445"/>
          <a:ext cx="838200" cy="125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16360</xdr:rowOff>
    </xdr:from>
    <xdr:to>
      <xdr:col>107</xdr:col>
      <xdr:colOff>101600</xdr:colOff>
      <xdr:row>41</xdr:row>
      <xdr:rowOff>117960</xdr:rowOff>
    </xdr:to>
    <xdr:sp macro="" textlink="">
      <xdr:nvSpPr>
        <xdr:cNvPr id="597" name="楕円 596"/>
        <xdr:cNvSpPr/>
      </xdr:nvSpPr>
      <xdr:spPr>
        <a:xfrm>
          <a:off x="20383500" y="704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55995</xdr:rowOff>
    </xdr:from>
    <xdr:to>
      <xdr:col>111</xdr:col>
      <xdr:colOff>177800</xdr:colOff>
      <xdr:row>41</xdr:row>
      <xdr:rowOff>67160</xdr:rowOff>
    </xdr:to>
    <xdr:cxnSp macro="">
      <xdr:nvCxnSpPr>
        <xdr:cNvPr id="598" name="直線コネクタ 597"/>
        <xdr:cNvCxnSpPr/>
      </xdr:nvCxnSpPr>
      <xdr:spPr>
        <a:xfrm flipV="1">
          <a:off x="20434300" y="7085445"/>
          <a:ext cx="889000" cy="11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20420</xdr:rowOff>
    </xdr:from>
    <xdr:to>
      <xdr:col>102</xdr:col>
      <xdr:colOff>165100</xdr:colOff>
      <xdr:row>41</xdr:row>
      <xdr:rowOff>122020</xdr:rowOff>
    </xdr:to>
    <xdr:sp macro="" textlink="">
      <xdr:nvSpPr>
        <xdr:cNvPr id="599" name="楕円 598"/>
        <xdr:cNvSpPr/>
      </xdr:nvSpPr>
      <xdr:spPr>
        <a:xfrm>
          <a:off x="19494500" y="704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67160</xdr:rowOff>
    </xdr:from>
    <xdr:to>
      <xdr:col>107</xdr:col>
      <xdr:colOff>50800</xdr:colOff>
      <xdr:row>41</xdr:row>
      <xdr:rowOff>71220</xdr:rowOff>
    </xdr:to>
    <xdr:cxnSp macro="">
      <xdr:nvCxnSpPr>
        <xdr:cNvPr id="600" name="直線コネクタ 599"/>
        <xdr:cNvCxnSpPr/>
      </xdr:nvCxnSpPr>
      <xdr:spPr>
        <a:xfrm flipV="1">
          <a:off x="19545300" y="7096610"/>
          <a:ext cx="889000" cy="4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23809</xdr:rowOff>
    </xdr:from>
    <xdr:to>
      <xdr:col>98</xdr:col>
      <xdr:colOff>38100</xdr:colOff>
      <xdr:row>41</xdr:row>
      <xdr:rowOff>125409</xdr:rowOff>
    </xdr:to>
    <xdr:sp macro="" textlink="">
      <xdr:nvSpPr>
        <xdr:cNvPr id="601" name="楕円 600"/>
        <xdr:cNvSpPr/>
      </xdr:nvSpPr>
      <xdr:spPr>
        <a:xfrm>
          <a:off x="18605500" y="705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71220</xdr:rowOff>
    </xdr:from>
    <xdr:to>
      <xdr:col>102</xdr:col>
      <xdr:colOff>114300</xdr:colOff>
      <xdr:row>41</xdr:row>
      <xdr:rowOff>74609</xdr:rowOff>
    </xdr:to>
    <xdr:cxnSp macro="">
      <xdr:nvCxnSpPr>
        <xdr:cNvPr id="602" name="直線コネクタ 601"/>
        <xdr:cNvCxnSpPr/>
      </xdr:nvCxnSpPr>
      <xdr:spPr>
        <a:xfrm flipV="1">
          <a:off x="18656300" y="7100670"/>
          <a:ext cx="889000" cy="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120840</xdr:rowOff>
    </xdr:from>
    <xdr:ext cx="599010" cy="259045"/>
    <xdr:sp macro="" textlink="">
      <xdr:nvSpPr>
        <xdr:cNvPr id="603" name="n_1aveValue【一般廃棄物処理施設】&#10;一人当たり有形固定資産（償却資産）額"/>
        <xdr:cNvSpPr txBox="1"/>
      </xdr:nvSpPr>
      <xdr:spPr>
        <a:xfrm>
          <a:off x="21011095" y="6635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122552</xdr:rowOff>
    </xdr:from>
    <xdr:ext cx="599010" cy="259045"/>
    <xdr:sp macro="" textlink="">
      <xdr:nvSpPr>
        <xdr:cNvPr id="604" name="n_2aveValue【一般廃棄物処理施設】&#10;一人当たり有形固定資産（償却資産）額"/>
        <xdr:cNvSpPr txBox="1"/>
      </xdr:nvSpPr>
      <xdr:spPr>
        <a:xfrm>
          <a:off x="20134795" y="6637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103960</xdr:rowOff>
    </xdr:from>
    <xdr:ext cx="599010" cy="259045"/>
    <xdr:sp macro="" textlink="">
      <xdr:nvSpPr>
        <xdr:cNvPr id="605" name="n_3aveValue【一般廃棄物処理施設】&#10;一人当たり有形固定資産（償却資産）額"/>
        <xdr:cNvSpPr txBox="1"/>
      </xdr:nvSpPr>
      <xdr:spPr>
        <a:xfrm>
          <a:off x="19245795" y="6619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129635</xdr:rowOff>
    </xdr:from>
    <xdr:ext cx="599010" cy="259045"/>
    <xdr:sp macro="" textlink="">
      <xdr:nvSpPr>
        <xdr:cNvPr id="606" name="n_4aveValue【一般廃棄物処理施設】&#10;一人当たり有形固定資産（償却資産）額"/>
        <xdr:cNvSpPr txBox="1"/>
      </xdr:nvSpPr>
      <xdr:spPr>
        <a:xfrm>
          <a:off x="18356795" y="6644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97922</xdr:rowOff>
    </xdr:from>
    <xdr:ext cx="534377" cy="259045"/>
    <xdr:sp macro="" textlink="">
      <xdr:nvSpPr>
        <xdr:cNvPr id="607" name="n_1mainValue【一般廃棄物処理施設】&#10;一人当たり有形固定資産（償却資産）額"/>
        <xdr:cNvSpPr txBox="1"/>
      </xdr:nvSpPr>
      <xdr:spPr>
        <a:xfrm>
          <a:off x="21043411" y="7127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109087</xdr:rowOff>
    </xdr:from>
    <xdr:ext cx="534377" cy="259045"/>
    <xdr:sp macro="" textlink="">
      <xdr:nvSpPr>
        <xdr:cNvPr id="608" name="n_2mainValue【一般廃棄物処理施設】&#10;一人当たり有形固定資産（償却資産）額"/>
        <xdr:cNvSpPr txBox="1"/>
      </xdr:nvSpPr>
      <xdr:spPr>
        <a:xfrm>
          <a:off x="20167111" y="713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113147</xdr:rowOff>
    </xdr:from>
    <xdr:ext cx="534377" cy="259045"/>
    <xdr:sp macro="" textlink="">
      <xdr:nvSpPr>
        <xdr:cNvPr id="609" name="n_3mainValue【一般廃棄物処理施設】&#10;一人当たり有形固定資産（償却資産）額"/>
        <xdr:cNvSpPr txBox="1"/>
      </xdr:nvSpPr>
      <xdr:spPr>
        <a:xfrm>
          <a:off x="19278111" y="7142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116536</xdr:rowOff>
    </xdr:from>
    <xdr:ext cx="534377" cy="259045"/>
    <xdr:sp macro="" textlink="">
      <xdr:nvSpPr>
        <xdr:cNvPr id="610" name="n_4mainValue【一般廃棄物処理施設】&#10;一人当たり有形固定資産（償却資産）額"/>
        <xdr:cNvSpPr txBox="1"/>
      </xdr:nvSpPr>
      <xdr:spPr>
        <a:xfrm>
          <a:off x="18389111" y="714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9" name="正方形/長方形 61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0" name="正方形/長方形 61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1" name="正方形/長方形 62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22" name="正方形/長方形 62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23" name="正方形/長方形 62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4" name="正方形/長方形 62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5" name="正方形/長方形 62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6" name="正方形/長方形 625"/>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8" name="直線コネクタ 637"/>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9" name="テキスト ボックス 638"/>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0" name="直線コネクタ 639"/>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1" name="テキスト ボックス 640"/>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2" name="直線コネクタ 641"/>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3" name="テキスト ボックス 642"/>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4" name="直線コネクタ 643"/>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5" name="テキスト ボックス 644"/>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6" name="直線コネクタ 645"/>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7" name="テキスト ボックス 646"/>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9" name="テキスト ボックス 648"/>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89536</xdr:rowOff>
    </xdr:from>
    <xdr:to>
      <xdr:col>85</xdr:col>
      <xdr:colOff>126364</xdr:colOff>
      <xdr:row>86</xdr:row>
      <xdr:rowOff>114300</xdr:rowOff>
    </xdr:to>
    <xdr:cxnSp macro="">
      <xdr:nvCxnSpPr>
        <xdr:cNvPr id="651" name="直線コネクタ 650"/>
        <xdr:cNvCxnSpPr/>
      </xdr:nvCxnSpPr>
      <xdr:spPr>
        <a:xfrm flipV="1">
          <a:off x="16318864" y="13291186"/>
          <a:ext cx="0" cy="1567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2" name="【消防施設】&#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3" name="直線コネクタ 652"/>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36213</xdr:rowOff>
    </xdr:from>
    <xdr:ext cx="405111" cy="259045"/>
    <xdr:sp macro="" textlink="">
      <xdr:nvSpPr>
        <xdr:cNvPr id="654" name="【消防施設】&#10;有形固定資産減価償却率最大値テキスト"/>
        <xdr:cNvSpPr txBox="1"/>
      </xdr:nvSpPr>
      <xdr:spPr>
        <a:xfrm>
          <a:off x="16357600" y="13066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89536</xdr:rowOff>
    </xdr:from>
    <xdr:to>
      <xdr:col>86</xdr:col>
      <xdr:colOff>25400</xdr:colOff>
      <xdr:row>77</xdr:row>
      <xdr:rowOff>89536</xdr:rowOff>
    </xdr:to>
    <xdr:cxnSp macro="">
      <xdr:nvCxnSpPr>
        <xdr:cNvPr id="655" name="直線コネクタ 654"/>
        <xdr:cNvCxnSpPr/>
      </xdr:nvCxnSpPr>
      <xdr:spPr>
        <a:xfrm>
          <a:off x="16230600" y="1329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36847</xdr:rowOff>
    </xdr:from>
    <xdr:ext cx="405111" cy="259045"/>
    <xdr:sp macro="" textlink="">
      <xdr:nvSpPr>
        <xdr:cNvPr id="656" name="【消防施設】&#10;有形固定資産減価償却率平均値テキスト"/>
        <xdr:cNvSpPr txBox="1"/>
      </xdr:nvSpPr>
      <xdr:spPr>
        <a:xfrm>
          <a:off x="16357600" y="13924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657" name="フローチャート: 判断 656"/>
        <xdr:cNvSpPr/>
      </xdr:nvSpPr>
      <xdr:spPr>
        <a:xfrm>
          <a:off x="162687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658" name="フローチャート: 判断 657"/>
        <xdr:cNvSpPr/>
      </xdr:nvSpPr>
      <xdr:spPr>
        <a:xfrm>
          <a:off x="15430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126364</xdr:rowOff>
    </xdr:from>
    <xdr:to>
      <xdr:col>76</xdr:col>
      <xdr:colOff>165100</xdr:colOff>
      <xdr:row>82</xdr:row>
      <xdr:rowOff>56514</xdr:rowOff>
    </xdr:to>
    <xdr:sp macro="" textlink="">
      <xdr:nvSpPr>
        <xdr:cNvPr id="659" name="フローチャート: 判断 658"/>
        <xdr:cNvSpPr/>
      </xdr:nvSpPr>
      <xdr:spPr>
        <a:xfrm>
          <a:off x="14541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74930</xdr:rowOff>
    </xdr:from>
    <xdr:to>
      <xdr:col>72</xdr:col>
      <xdr:colOff>38100</xdr:colOff>
      <xdr:row>82</xdr:row>
      <xdr:rowOff>5080</xdr:rowOff>
    </xdr:to>
    <xdr:sp macro="" textlink="">
      <xdr:nvSpPr>
        <xdr:cNvPr id="660" name="フローチャート: 判断 659"/>
        <xdr:cNvSpPr/>
      </xdr:nvSpPr>
      <xdr:spPr>
        <a:xfrm>
          <a:off x="13652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8255</xdr:rowOff>
    </xdr:from>
    <xdr:to>
      <xdr:col>67</xdr:col>
      <xdr:colOff>101600</xdr:colOff>
      <xdr:row>81</xdr:row>
      <xdr:rowOff>109855</xdr:rowOff>
    </xdr:to>
    <xdr:sp macro="" textlink="">
      <xdr:nvSpPr>
        <xdr:cNvPr id="661" name="フローチャート: 判断 660"/>
        <xdr:cNvSpPr/>
      </xdr:nvSpPr>
      <xdr:spPr>
        <a:xfrm>
          <a:off x="12763500" y="1389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116839</xdr:rowOff>
    </xdr:from>
    <xdr:to>
      <xdr:col>85</xdr:col>
      <xdr:colOff>177800</xdr:colOff>
      <xdr:row>83</xdr:row>
      <xdr:rowOff>46989</xdr:rowOff>
    </xdr:to>
    <xdr:sp macro="" textlink="">
      <xdr:nvSpPr>
        <xdr:cNvPr id="667" name="楕円 666"/>
        <xdr:cNvSpPr/>
      </xdr:nvSpPr>
      <xdr:spPr>
        <a:xfrm>
          <a:off x="16268700" y="1417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95266</xdr:rowOff>
    </xdr:from>
    <xdr:ext cx="405111" cy="259045"/>
    <xdr:sp macro="" textlink="">
      <xdr:nvSpPr>
        <xdr:cNvPr id="668" name="【消防施設】&#10;有形固定資産減価償却率該当値テキスト"/>
        <xdr:cNvSpPr txBox="1"/>
      </xdr:nvSpPr>
      <xdr:spPr>
        <a:xfrm>
          <a:off x="16357600" y="14154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86361</xdr:rowOff>
    </xdr:from>
    <xdr:to>
      <xdr:col>81</xdr:col>
      <xdr:colOff>101600</xdr:colOff>
      <xdr:row>83</xdr:row>
      <xdr:rowOff>16511</xdr:rowOff>
    </xdr:to>
    <xdr:sp macro="" textlink="">
      <xdr:nvSpPr>
        <xdr:cNvPr id="669" name="楕円 668"/>
        <xdr:cNvSpPr/>
      </xdr:nvSpPr>
      <xdr:spPr>
        <a:xfrm>
          <a:off x="15430500" y="1414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137161</xdr:rowOff>
    </xdr:from>
    <xdr:to>
      <xdr:col>85</xdr:col>
      <xdr:colOff>127000</xdr:colOff>
      <xdr:row>82</xdr:row>
      <xdr:rowOff>167639</xdr:rowOff>
    </xdr:to>
    <xdr:cxnSp macro="">
      <xdr:nvCxnSpPr>
        <xdr:cNvPr id="670" name="直線コネクタ 669"/>
        <xdr:cNvCxnSpPr/>
      </xdr:nvCxnSpPr>
      <xdr:spPr>
        <a:xfrm>
          <a:off x="15481300" y="14196061"/>
          <a:ext cx="8382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57786</xdr:rowOff>
    </xdr:from>
    <xdr:to>
      <xdr:col>76</xdr:col>
      <xdr:colOff>165100</xdr:colOff>
      <xdr:row>82</xdr:row>
      <xdr:rowOff>159386</xdr:rowOff>
    </xdr:to>
    <xdr:sp macro="" textlink="">
      <xdr:nvSpPr>
        <xdr:cNvPr id="671" name="楕円 670"/>
        <xdr:cNvSpPr/>
      </xdr:nvSpPr>
      <xdr:spPr>
        <a:xfrm>
          <a:off x="14541500" y="1411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108586</xdr:rowOff>
    </xdr:from>
    <xdr:to>
      <xdr:col>81</xdr:col>
      <xdr:colOff>50800</xdr:colOff>
      <xdr:row>82</xdr:row>
      <xdr:rowOff>137161</xdr:rowOff>
    </xdr:to>
    <xdr:cxnSp macro="">
      <xdr:nvCxnSpPr>
        <xdr:cNvPr id="672" name="直線コネクタ 671"/>
        <xdr:cNvCxnSpPr/>
      </xdr:nvCxnSpPr>
      <xdr:spPr>
        <a:xfrm>
          <a:off x="14592300" y="14167486"/>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101600</xdr:rowOff>
    </xdr:from>
    <xdr:to>
      <xdr:col>72</xdr:col>
      <xdr:colOff>38100</xdr:colOff>
      <xdr:row>84</xdr:row>
      <xdr:rowOff>31750</xdr:rowOff>
    </xdr:to>
    <xdr:sp macro="" textlink="">
      <xdr:nvSpPr>
        <xdr:cNvPr id="673" name="楕円 672"/>
        <xdr:cNvSpPr/>
      </xdr:nvSpPr>
      <xdr:spPr>
        <a:xfrm>
          <a:off x="13652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108586</xdr:rowOff>
    </xdr:from>
    <xdr:to>
      <xdr:col>76</xdr:col>
      <xdr:colOff>114300</xdr:colOff>
      <xdr:row>83</xdr:row>
      <xdr:rowOff>152400</xdr:rowOff>
    </xdr:to>
    <xdr:cxnSp macro="">
      <xdr:nvCxnSpPr>
        <xdr:cNvPr id="674" name="直線コネクタ 673"/>
        <xdr:cNvCxnSpPr/>
      </xdr:nvCxnSpPr>
      <xdr:spPr>
        <a:xfrm flipV="1">
          <a:off x="13703300" y="14167486"/>
          <a:ext cx="889000" cy="215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160655</xdr:rowOff>
    </xdr:from>
    <xdr:to>
      <xdr:col>67</xdr:col>
      <xdr:colOff>101600</xdr:colOff>
      <xdr:row>84</xdr:row>
      <xdr:rowOff>90805</xdr:rowOff>
    </xdr:to>
    <xdr:sp macro="" textlink="">
      <xdr:nvSpPr>
        <xdr:cNvPr id="675" name="楕円 674"/>
        <xdr:cNvSpPr/>
      </xdr:nvSpPr>
      <xdr:spPr>
        <a:xfrm>
          <a:off x="12763500" y="1439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152400</xdr:rowOff>
    </xdr:from>
    <xdr:to>
      <xdr:col>71</xdr:col>
      <xdr:colOff>177800</xdr:colOff>
      <xdr:row>84</xdr:row>
      <xdr:rowOff>40005</xdr:rowOff>
    </xdr:to>
    <xdr:cxnSp macro="">
      <xdr:nvCxnSpPr>
        <xdr:cNvPr id="676" name="直線コネクタ 675"/>
        <xdr:cNvCxnSpPr/>
      </xdr:nvCxnSpPr>
      <xdr:spPr>
        <a:xfrm flipV="1">
          <a:off x="12814300" y="1438275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111141</xdr:rowOff>
    </xdr:from>
    <xdr:ext cx="405111" cy="259045"/>
    <xdr:sp macro="" textlink="">
      <xdr:nvSpPr>
        <xdr:cNvPr id="677" name="n_1aveValue【消防施設】&#10;有形固定資産減価償却率"/>
        <xdr:cNvSpPr txBox="1"/>
      </xdr:nvSpPr>
      <xdr:spPr>
        <a:xfrm>
          <a:off x="15266044"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73041</xdr:rowOff>
    </xdr:from>
    <xdr:ext cx="405111" cy="259045"/>
    <xdr:sp macro="" textlink="">
      <xdr:nvSpPr>
        <xdr:cNvPr id="678" name="n_2aveValue【消防施設】&#10;有形固定資産減価償却率"/>
        <xdr:cNvSpPr txBox="1"/>
      </xdr:nvSpPr>
      <xdr:spPr>
        <a:xfrm>
          <a:off x="143897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21607</xdr:rowOff>
    </xdr:from>
    <xdr:ext cx="405111" cy="259045"/>
    <xdr:sp macro="" textlink="">
      <xdr:nvSpPr>
        <xdr:cNvPr id="679" name="n_3aveValue【消防施設】&#10;有形固定資産減価償却率"/>
        <xdr:cNvSpPr txBox="1"/>
      </xdr:nvSpPr>
      <xdr:spPr>
        <a:xfrm>
          <a:off x="13500744"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126382</xdr:rowOff>
    </xdr:from>
    <xdr:ext cx="405111" cy="259045"/>
    <xdr:sp macro="" textlink="">
      <xdr:nvSpPr>
        <xdr:cNvPr id="680" name="n_4aveValue【消防施設】&#10;有形固定資産減価償却率"/>
        <xdr:cNvSpPr txBox="1"/>
      </xdr:nvSpPr>
      <xdr:spPr>
        <a:xfrm>
          <a:off x="12611744" y="1367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7638</xdr:rowOff>
    </xdr:from>
    <xdr:ext cx="405111" cy="259045"/>
    <xdr:sp macro="" textlink="">
      <xdr:nvSpPr>
        <xdr:cNvPr id="681" name="n_1mainValue【消防施設】&#10;有形固定資産減価償却率"/>
        <xdr:cNvSpPr txBox="1"/>
      </xdr:nvSpPr>
      <xdr:spPr>
        <a:xfrm>
          <a:off x="15266044" y="1423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150513</xdr:rowOff>
    </xdr:from>
    <xdr:ext cx="405111" cy="259045"/>
    <xdr:sp macro="" textlink="">
      <xdr:nvSpPr>
        <xdr:cNvPr id="682" name="n_2mainValue【消防施設】&#10;有形固定資産減価償却率"/>
        <xdr:cNvSpPr txBox="1"/>
      </xdr:nvSpPr>
      <xdr:spPr>
        <a:xfrm>
          <a:off x="14389744" y="1420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22877</xdr:rowOff>
    </xdr:from>
    <xdr:ext cx="405111" cy="259045"/>
    <xdr:sp macro="" textlink="">
      <xdr:nvSpPr>
        <xdr:cNvPr id="683" name="n_3mainValue【消防施設】&#10;有形固定資産減価償却率"/>
        <xdr:cNvSpPr txBox="1"/>
      </xdr:nvSpPr>
      <xdr:spPr>
        <a:xfrm>
          <a:off x="13500744" y="1442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81932</xdr:rowOff>
    </xdr:from>
    <xdr:ext cx="405111" cy="259045"/>
    <xdr:sp macro="" textlink="">
      <xdr:nvSpPr>
        <xdr:cNvPr id="684" name="n_4mainValue【消防施設】&#10;有形固定資産減価償却率"/>
        <xdr:cNvSpPr txBox="1"/>
      </xdr:nvSpPr>
      <xdr:spPr>
        <a:xfrm>
          <a:off x="12611744" y="1448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5" name="直線コネクタ 69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6" name="テキスト ボックス 69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7" name="直線コネクタ 69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8" name="テキスト ボックス 69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9" name="直線コネクタ 69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0" name="テキスト ボックス 69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1" name="直線コネクタ 70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2" name="テキスト ボックス 70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3" name="直線コネクタ 70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4" name="テキスト ボックス 70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5" name="直線コネクタ 70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6" name="テキスト ボックス 70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49530</xdr:rowOff>
    </xdr:from>
    <xdr:to>
      <xdr:col>116</xdr:col>
      <xdr:colOff>62864</xdr:colOff>
      <xdr:row>86</xdr:row>
      <xdr:rowOff>93345</xdr:rowOff>
    </xdr:to>
    <xdr:cxnSp macro="">
      <xdr:nvCxnSpPr>
        <xdr:cNvPr id="708" name="直線コネクタ 707"/>
        <xdr:cNvCxnSpPr/>
      </xdr:nvCxnSpPr>
      <xdr:spPr>
        <a:xfrm flipV="1">
          <a:off x="22160864" y="13594080"/>
          <a:ext cx="0" cy="1243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97172</xdr:rowOff>
    </xdr:from>
    <xdr:ext cx="469744" cy="259045"/>
    <xdr:sp macro="" textlink="">
      <xdr:nvSpPr>
        <xdr:cNvPr id="709" name="【消防施設】&#10;一人当たり面積最小値テキスト"/>
        <xdr:cNvSpPr txBox="1"/>
      </xdr:nvSpPr>
      <xdr:spPr>
        <a:xfrm>
          <a:off x="22199600"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93345</xdr:rowOff>
    </xdr:from>
    <xdr:to>
      <xdr:col>116</xdr:col>
      <xdr:colOff>152400</xdr:colOff>
      <xdr:row>86</xdr:row>
      <xdr:rowOff>93345</xdr:rowOff>
    </xdr:to>
    <xdr:cxnSp macro="">
      <xdr:nvCxnSpPr>
        <xdr:cNvPr id="710" name="直線コネクタ 709"/>
        <xdr:cNvCxnSpPr/>
      </xdr:nvCxnSpPr>
      <xdr:spPr>
        <a:xfrm>
          <a:off x="22072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167657</xdr:rowOff>
    </xdr:from>
    <xdr:ext cx="469744" cy="259045"/>
    <xdr:sp macro="" textlink="">
      <xdr:nvSpPr>
        <xdr:cNvPr id="711" name="【消防施設】&#10;一人当たり面積最大値テキスト"/>
        <xdr:cNvSpPr txBox="1"/>
      </xdr:nvSpPr>
      <xdr:spPr>
        <a:xfrm>
          <a:off x="22199600" y="1336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49530</xdr:rowOff>
    </xdr:from>
    <xdr:to>
      <xdr:col>116</xdr:col>
      <xdr:colOff>152400</xdr:colOff>
      <xdr:row>79</xdr:row>
      <xdr:rowOff>49530</xdr:rowOff>
    </xdr:to>
    <xdr:cxnSp macro="">
      <xdr:nvCxnSpPr>
        <xdr:cNvPr id="712" name="直線コネクタ 711"/>
        <xdr:cNvCxnSpPr/>
      </xdr:nvCxnSpPr>
      <xdr:spPr>
        <a:xfrm>
          <a:off x="22072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156227</xdr:rowOff>
    </xdr:from>
    <xdr:ext cx="469744" cy="259045"/>
    <xdr:sp macro="" textlink="">
      <xdr:nvSpPr>
        <xdr:cNvPr id="713" name="【消防施設】&#10;一人当たり面積平均値テキスト"/>
        <xdr:cNvSpPr txBox="1"/>
      </xdr:nvSpPr>
      <xdr:spPr>
        <a:xfrm>
          <a:off x="22199600" y="14558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6350</xdr:rowOff>
    </xdr:from>
    <xdr:to>
      <xdr:col>116</xdr:col>
      <xdr:colOff>114300</xdr:colOff>
      <xdr:row>85</xdr:row>
      <xdr:rowOff>107950</xdr:rowOff>
    </xdr:to>
    <xdr:sp macro="" textlink="">
      <xdr:nvSpPr>
        <xdr:cNvPr id="714" name="フローチャート: 判断 713"/>
        <xdr:cNvSpPr/>
      </xdr:nvSpPr>
      <xdr:spPr>
        <a:xfrm>
          <a:off x="221107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19686</xdr:rowOff>
    </xdr:from>
    <xdr:to>
      <xdr:col>112</xdr:col>
      <xdr:colOff>38100</xdr:colOff>
      <xdr:row>85</xdr:row>
      <xdr:rowOff>121286</xdr:rowOff>
    </xdr:to>
    <xdr:sp macro="" textlink="">
      <xdr:nvSpPr>
        <xdr:cNvPr id="715" name="フローチャート: 判断 714"/>
        <xdr:cNvSpPr/>
      </xdr:nvSpPr>
      <xdr:spPr>
        <a:xfrm>
          <a:off x="21272500" y="1459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15875</xdr:rowOff>
    </xdr:from>
    <xdr:to>
      <xdr:col>107</xdr:col>
      <xdr:colOff>101600</xdr:colOff>
      <xdr:row>85</xdr:row>
      <xdr:rowOff>117475</xdr:rowOff>
    </xdr:to>
    <xdr:sp macro="" textlink="">
      <xdr:nvSpPr>
        <xdr:cNvPr id="716" name="フローチャート: 判断 715"/>
        <xdr:cNvSpPr/>
      </xdr:nvSpPr>
      <xdr:spPr>
        <a:xfrm>
          <a:off x="20383500" y="14589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27305</xdr:rowOff>
    </xdr:from>
    <xdr:to>
      <xdr:col>102</xdr:col>
      <xdr:colOff>165100</xdr:colOff>
      <xdr:row>85</xdr:row>
      <xdr:rowOff>128905</xdr:rowOff>
    </xdr:to>
    <xdr:sp macro="" textlink="">
      <xdr:nvSpPr>
        <xdr:cNvPr id="717" name="フローチャート: 判断 716"/>
        <xdr:cNvSpPr/>
      </xdr:nvSpPr>
      <xdr:spPr>
        <a:xfrm>
          <a:off x="19494500" y="1460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137795</xdr:rowOff>
    </xdr:from>
    <xdr:to>
      <xdr:col>98</xdr:col>
      <xdr:colOff>38100</xdr:colOff>
      <xdr:row>85</xdr:row>
      <xdr:rowOff>67945</xdr:rowOff>
    </xdr:to>
    <xdr:sp macro="" textlink="">
      <xdr:nvSpPr>
        <xdr:cNvPr id="718" name="フローチャート: 判断 717"/>
        <xdr:cNvSpPr/>
      </xdr:nvSpPr>
      <xdr:spPr>
        <a:xfrm>
          <a:off x="18605500" y="1453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9" name="テキスト ボックス 71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0" name="テキスト ボックス 71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1" name="テキスト ボックス 72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2" name="テキスト ボックス 72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3" name="テキスト ボックス 72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118745</xdr:rowOff>
    </xdr:from>
    <xdr:to>
      <xdr:col>116</xdr:col>
      <xdr:colOff>114300</xdr:colOff>
      <xdr:row>85</xdr:row>
      <xdr:rowOff>48895</xdr:rowOff>
    </xdr:to>
    <xdr:sp macro="" textlink="">
      <xdr:nvSpPr>
        <xdr:cNvPr id="724" name="楕円 723"/>
        <xdr:cNvSpPr/>
      </xdr:nvSpPr>
      <xdr:spPr>
        <a:xfrm>
          <a:off x="22110700" y="1452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141622</xdr:rowOff>
    </xdr:from>
    <xdr:ext cx="469744" cy="259045"/>
    <xdr:sp macro="" textlink="">
      <xdr:nvSpPr>
        <xdr:cNvPr id="725" name="【消防施設】&#10;一人当たり面積該当値テキスト"/>
        <xdr:cNvSpPr txBox="1"/>
      </xdr:nvSpPr>
      <xdr:spPr>
        <a:xfrm>
          <a:off x="22199600" y="14371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124461</xdr:rowOff>
    </xdr:from>
    <xdr:to>
      <xdr:col>112</xdr:col>
      <xdr:colOff>38100</xdr:colOff>
      <xdr:row>85</xdr:row>
      <xdr:rowOff>54611</xdr:rowOff>
    </xdr:to>
    <xdr:sp macro="" textlink="">
      <xdr:nvSpPr>
        <xdr:cNvPr id="726" name="楕円 725"/>
        <xdr:cNvSpPr/>
      </xdr:nvSpPr>
      <xdr:spPr>
        <a:xfrm>
          <a:off x="21272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169545</xdr:rowOff>
    </xdr:from>
    <xdr:to>
      <xdr:col>116</xdr:col>
      <xdr:colOff>63500</xdr:colOff>
      <xdr:row>85</xdr:row>
      <xdr:rowOff>3811</xdr:rowOff>
    </xdr:to>
    <xdr:cxnSp macro="">
      <xdr:nvCxnSpPr>
        <xdr:cNvPr id="727" name="直線コネクタ 726"/>
        <xdr:cNvCxnSpPr/>
      </xdr:nvCxnSpPr>
      <xdr:spPr>
        <a:xfrm flipV="1">
          <a:off x="21323300" y="14571345"/>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130175</xdr:rowOff>
    </xdr:from>
    <xdr:to>
      <xdr:col>107</xdr:col>
      <xdr:colOff>101600</xdr:colOff>
      <xdr:row>85</xdr:row>
      <xdr:rowOff>60325</xdr:rowOff>
    </xdr:to>
    <xdr:sp macro="" textlink="">
      <xdr:nvSpPr>
        <xdr:cNvPr id="728" name="楕円 727"/>
        <xdr:cNvSpPr/>
      </xdr:nvSpPr>
      <xdr:spPr>
        <a:xfrm>
          <a:off x="20383500" y="1453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3811</xdr:rowOff>
    </xdr:from>
    <xdr:to>
      <xdr:col>111</xdr:col>
      <xdr:colOff>177800</xdr:colOff>
      <xdr:row>85</xdr:row>
      <xdr:rowOff>9525</xdr:rowOff>
    </xdr:to>
    <xdr:cxnSp macro="">
      <xdr:nvCxnSpPr>
        <xdr:cNvPr id="729" name="直線コネクタ 728"/>
        <xdr:cNvCxnSpPr/>
      </xdr:nvCxnSpPr>
      <xdr:spPr>
        <a:xfrm flipV="1">
          <a:off x="20434300" y="14577061"/>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135889</xdr:rowOff>
    </xdr:from>
    <xdr:to>
      <xdr:col>102</xdr:col>
      <xdr:colOff>165100</xdr:colOff>
      <xdr:row>85</xdr:row>
      <xdr:rowOff>66039</xdr:rowOff>
    </xdr:to>
    <xdr:sp macro="" textlink="">
      <xdr:nvSpPr>
        <xdr:cNvPr id="730" name="楕円 729"/>
        <xdr:cNvSpPr/>
      </xdr:nvSpPr>
      <xdr:spPr>
        <a:xfrm>
          <a:off x="19494500" y="145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9525</xdr:rowOff>
    </xdr:from>
    <xdr:to>
      <xdr:col>107</xdr:col>
      <xdr:colOff>50800</xdr:colOff>
      <xdr:row>85</xdr:row>
      <xdr:rowOff>15239</xdr:rowOff>
    </xdr:to>
    <xdr:cxnSp macro="">
      <xdr:nvCxnSpPr>
        <xdr:cNvPr id="731" name="直線コネクタ 730"/>
        <xdr:cNvCxnSpPr/>
      </xdr:nvCxnSpPr>
      <xdr:spPr>
        <a:xfrm flipV="1">
          <a:off x="19545300" y="14582775"/>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139700</xdr:rowOff>
    </xdr:from>
    <xdr:to>
      <xdr:col>98</xdr:col>
      <xdr:colOff>38100</xdr:colOff>
      <xdr:row>85</xdr:row>
      <xdr:rowOff>69850</xdr:rowOff>
    </xdr:to>
    <xdr:sp macro="" textlink="">
      <xdr:nvSpPr>
        <xdr:cNvPr id="732" name="楕円 731"/>
        <xdr:cNvSpPr/>
      </xdr:nvSpPr>
      <xdr:spPr>
        <a:xfrm>
          <a:off x="18605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15239</xdr:rowOff>
    </xdr:from>
    <xdr:to>
      <xdr:col>102</xdr:col>
      <xdr:colOff>114300</xdr:colOff>
      <xdr:row>85</xdr:row>
      <xdr:rowOff>19050</xdr:rowOff>
    </xdr:to>
    <xdr:cxnSp macro="">
      <xdr:nvCxnSpPr>
        <xdr:cNvPr id="733" name="直線コネクタ 732"/>
        <xdr:cNvCxnSpPr/>
      </xdr:nvCxnSpPr>
      <xdr:spPr>
        <a:xfrm flipV="1">
          <a:off x="18656300" y="145884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112413</xdr:rowOff>
    </xdr:from>
    <xdr:ext cx="469744" cy="259045"/>
    <xdr:sp macro="" textlink="">
      <xdr:nvSpPr>
        <xdr:cNvPr id="734" name="n_1aveValue【消防施設】&#10;一人当たり面積"/>
        <xdr:cNvSpPr txBox="1"/>
      </xdr:nvSpPr>
      <xdr:spPr>
        <a:xfrm>
          <a:off x="21075727" y="14685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108602</xdr:rowOff>
    </xdr:from>
    <xdr:ext cx="469744" cy="259045"/>
    <xdr:sp macro="" textlink="">
      <xdr:nvSpPr>
        <xdr:cNvPr id="735" name="n_2aveValue【消防施設】&#10;一人当たり面積"/>
        <xdr:cNvSpPr txBox="1"/>
      </xdr:nvSpPr>
      <xdr:spPr>
        <a:xfrm>
          <a:off x="20199427" y="1468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120032</xdr:rowOff>
    </xdr:from>
    <xdr:ext cx="469744" cy="259045"/>
    <xdr:sp macro="" textlink="">
      <xdr:nvSpPr>
        <xdr:cNvPr id="736" name="n_3aveValue【消防施設】&#10;一人当たり面積"/>
        <xdr:cNvSpPr txBox="1"/>
      </xdr:nvSpPr>
      <xdr:spPr>
        <a:xfrm>
          <a:off x="19310427" y="14693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84472</xdr:rowOff>
    </xdr:from>
    <xdr:ext cx="469744" cy="259045"/>
    <xdr:sp macro="" textlink="">
      <xdr:nvSpPr>
        <xdr:cNvPr id="737" name="n_4aveValue【消防施設】&#10;一人当たり面積"/>
        <xdr:cNvSpPr txBox="1"/>
      </xdr:nvSpPr>
      <xdr:spPr>
        <a:xfrm>
          <a:off x="18421427" y="14314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71138</xdr:rowOff>
    </xdr:from>
    <xdr:ext cx="469744" cy="259045"/>
    <xdr:sp macro="" textlink="">
      <xdr:nvSpPr>
        <xdr:cNvPr id="738" name="n_1mainValue【消防施設】&#10;一人当たり面積"/>
        <xdr:cNvSpPr txBox="1"/>
      </xdr:nvSpPr>
      <xdr:spPr>
        <a:xfrm>
          <a:off x="21075727" y="1430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76852</xdr:rowOff>
    </xdr:from>
    <xdr:ext cx="469744" cy="259045"/>
    <xdr:sp macro="" textlink="">
      <xdr:nvSpPr>
        <xdr:cNvPr id="739" name="n_2mainValue【消防施設】&#10;一人当たり面積"/>
        <xdr:cNvSpPr txBox="1"/>
      </xdr:nvSpPr>
      <xdr:spPr>
        <a:xfrm>
          <a:off x="20199427" y="14307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82566</xdr:rowOff>
    </xdr:from>
    <xdr:ext cx="469744" cy="259045"/>
    <xdr:sp macro="" textlink="">
      <xdr:nvSpPr>
        <xdr:cNvPr id="740" name="n_3mainValue【消防施設】&#10;一人当たり面積"/>
        <xdr:cNvSpPr txBox="1"/>
      </xdr:nvSpPr>
      <xdr:spPr>
        <a:xfrm>
          <a:off x="19310427"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60977</xdr:rowOff>
    </xdr:from>
    <xdr:ext cx="469744" cy="259045"/>
    <xdr:sp macro="" textlink="">
      <xdr:nvSpPr>
        <xdr:cNvPr id="741" name="n_4mainValue【消防施設】&#10;一人当たり面積"/>
        <xdr:cNvSpPr txBox="1"/>
      </xdr:nvSpPr>
      <xdr:spPr>
        <a:xfrm>
          <a:off x="18421427"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3" name="直線コネクタ 75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4" name="テキスト ボックス 753"/>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5" name="直線コネクタ 75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6" name="テキスト ボックス 75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7" name="直線コネクタ 75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8" name="テキスト ボックス 75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9" name="直線コネクタ 75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0" name="テキスト ボックス 75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1" name="直線コネクタ 76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2" name="テキスト ボックス 76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3" name="直線コネクタ 76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4" name="テキスト ボックス 763"/>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5" name="直線コネクタ 76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4355</xdr:rowOff>
    </xdr:from>
    <xdr:to>
      <xdr:col>85</xdr:col>
      <xdr:colOff>126364</xdr:colOff>
      <xdr:row>109</xdr:row>
      <xdr:rowOff>35379</xdr:rowOff>
    </xdr:to>
    <xdr:cxnSp macro="">
      <xdr:nvCxnSpPr>
        <xdr:cNvPr id="767" name="直線コネクタ 766"/>
        <xdr:cNvCxnSpPr/>
      </xdr:nvCxnSpPr>
      <xdr:spPr>
        <a:xfrm flipV="1">
          <a:off x="16318864" y="17149355"/>
          <a:ext cx="0" cy="157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8"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9" name="直線コネクタ 768"/>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122482</xdr:rowOff>
    </xdr:from>
    <xdr:ext cx="340478" cy="259045"/>
    <xdr:sp macro="" textlink="">
      <xdr:nvSpPr>
        <xdr:cNvPr id="770" name="【庁舎】&#10;有形固定資産減価償却率最大値テキスト"/>
        <xdr:cNvSpPr txBox="1"/>
      </xdr:nvSpPr>
      <xdr:spPr>
        <a:xfrm>
          <a:off x="16357600" y="169245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4355</xdr:rowOff>
    </xdr:from>
    <xdr:to>
      <xdr:col>86</xdr:col>
      <xdr:colOff>25400</xdr:colOff>
      <xdr:row>100</xdr:row>
      <xdr:rowOff>4355</xdr:rowOff>
    </xdr:to>
    <xdr:cxnSp macro="">
      <xdr:nvCxnSpPr>
        <xdr:cNvPr id="771" name="直線コネクタ 770"/>
        <xdr:cNvCxnSpPr/>
      </xdr:nvCxnSpPr>
      <xdr:spPr>
        <a:xfrm>
          <a:off x="16230600" y="17149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167113</xdr:rowOff>
    </xdr:from>
    <xdr:ext cx="405111" cy="259045"/>
    <xdr:sp macro="" textlink="">
      <xdr:nvSpPr>
        <xdr:cNvPr id="772" name="【庁舎】&#10;有形固定資産減価償却率平均値テキスト"/>
        <xdr:cNvSpPr txBox="1"/>
      </xdr:nvSpPr>
      <xdr:spPr>
        <a:xfrm>
          <a:off x="16357600" y="17826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17236</xdr:rowOff>
    </xdr:from>
    <xdr:to>
      <xdr:col>85</xdr:col>
      <xdr:colOff>177800</xdr:colOff>
      <xdr:row>104</xdr:row>
      <xdr:rowOff>118836</xdr:rowOff>
    </xdr:to>
    <xdr:sp macro="" textlink="">
      <xdr:nvSpPr>
        <xdr:cNvPr id="773" name="フローチャート: 判断 772"/>
        <xdr:cNvSpPr/>
      </xdr:nvSpPr>
      <xdr:spPr>
        <a:xfrm>
          <a:off x="162687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2539</xdr:rowOff>
    </xdr:from>
    <xdr:to>
      <xdr:col>81</xdr:col>
      <xdr:colOff>101600</xdr:colOff>
      <xdr:row>104</xdr:row>
      <xdr:rowOff>104139</xdr:rowOff>
    </xdr:to>
    <xdr:sp macro="" textlink="">
      <xdr:nvSpPr>
        <xdr:cNvPr id="774" name="フローチャート: 判断 773"/>
        <xdr:cNvSpPr/>
      </xdr:nvSpPr>
      <xdr:spPr>
        <a:xfrm>
          <a:off x="15430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4173</xdr:rowOff>
    </xdr:from>
    <xdr:to>
      <xdr:col>76</xdr:col>
      <xdr:colOff>165100</xdr:colOff>
      <xdr:row>104</xdr:row>
      <xdr:rowOff>105773</xdr:rowOff>
    </xdr:to>
    <xdr:sp macro="" textlink="">
      <xdr:nvSpPr>
        <xdr:cNvPr id="775" name="フローチャート: 判断 774"/>
        <xdr:cNvSpPr/>
      </xdr:nvSpPr>
      <xdr:spPr>
        <a:xfrm>
          <a:off x="14541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92348</xdr:rowOff>
    </xdr:from>
    <xdr:to>
      <xdr:col>72</xdr:col>
      <xdr:colOff>38100</xdr:colOff>
      <xdr:row>105</xdr:row>
      <xdr:rowOff>22498</xdr:rowOff>
    </xdr:to>
    <xdr:sp macro="" textlink="">
      <xdr:nvSpPr>
        <xdr:cNvPr id="776" name="フローチャート: 判断 775"/>
        <xdr:cNvSpPr/>
      </xdr:nvSpPr>
      <xdr:spPr>
        <a:xfrm>
          <a:off x="13652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164193</xdr:rowOff>
    </xdr:from>
    <xdr:to>
      <xdr:col>67</xdr:col>
      <xdr:colOff>101600</xdr:colOff>
      <xdr:row>105</xdr:row>
      <xdr:rowOff>94343</xdr:rowOff>
    </xdr:to>
    <xdr:sp macro="" textlink="">
      <xdr:nvSpPr>
        <xdr:cNvPr id="777" name="フローチャート: 判断 776"/>
        <xdr:cNvSpPr/>
      </xdr:nvSpPr>
      <xdr:spPr>
        <a:xfrm>
          <a:off x="12763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8" name="テキスト ボックス 77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9" name="テキスト ボックス 77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0" name="テキスト ボックス 77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1" name="テキスト ボックス 78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2" name="テキスト ボックス 78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103777</xdr:rowOff>
    </xdr:from>
    <xdr:to>
      <xdr:col>85</xdr:col>
      <xdr:colOff>177800</xdr:colOff>
      <xdr:row>104</xdr:row>
      <xdr:rowOff>33927</xdr:rowOff>
    </xdr:to>
    <xdr:sp macro="" textlink="">
      <xdr:nvSpPr>
        <xdr:cNvPr id="783" name="楕円 782"/>
        <xdr:cNvSpPr/>
      </xdr:nvSpPr>
      <xdr:spPr>
        <a:xfrm>
          <a:off x="16268700" y="1776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126654</xdr:rowOff>
    </xdr:from>
    <xdr:ext cx="405111" cy="259045"/>
    <xdr:sp macro="" textlink="">
      <xdr:nvSpPr>
        <xdr:cNvPr id="784" name="【庁舎】&#10;有形固定資産減価償却率該当値テキスト"/>
        <xdr:cNvSpPr txBox="1"/>
      </xdr:nvSpPr>
      <xdr:spPr>
        <a:xfrm>
          <a:off x="16357600" y="17614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98879</xdr:rowOff>
    </xdr:from>
    <xdr:to>
      <xdr:col>81</xdr:col>
      <xdr:colOff>101600</xdr:colOff>
      <xdr:row>104</xdr:row>
      <xdr:rowOff>29029</xdr:rowOff>
    </xdr:to>
    <xdr:sp macro="" textlink="">
      <xdr:nvSpPr>
        <xdr:cNvPr id="785" name="楕円 784"/>
        <xdr:cNvSpPr/>
      </xdr:nvSpPr>
      <xdr:spPr>
        <a:xfrm>
          <a:off x="15430500" y="1775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149679</xdr:rowOff>
    </xdr:from>
    <xdr:to>
      <xdr:col>85</xdr:col>
      <xdr:colOff>127000</xdr:colOff>
      <xdr:row>103</xdr:row>
      <xdr:rowOff>154577</xdr:rowOff>
    </xdr:to>
    <xdr:cxnSp macro="">
      <xdr:nvCxnSpPr>
        <xdr:cNvPr id="786" name="直線コネクタ 785"/>
        <xdr:cNvCxnSpPr/>
      </xdr:nvCxnSpPr>
      <xdr:spPr>
        <a:xfrm>
          <a:off x="15481300" y="17809029"/>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64588</xdr:rowOff>
    </xdr:from>
    <xdr:to>
      <xdr:col>76</xdr:col>
      <xdr:colOff>165100</xdr:colOff>
      <xdr:row>103</xdr:row>
      <xdr:rowOff>166188</xdr:rowOff>
    </xdr:to>
    <xdr:sp macro="" textlink="">
      <xdr:nvSpPr>
        <xdr:cNvPr id="787" name="楕円 786"/>
        <xdr:cNvSpPr/>
      </xdr:nvSpPr>
      <xdr:spPr>
        <a:xfrm>
          <a:off x="14541500" y="1772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115388</xdr:rowOff>
    </xdr:from>
    <xdr:to>
      <xdr:col>81</xdr:col>
      <xdr:colOff>50800</xdr:colOff>
      <xdr:row>103</xdr:row>
      <xdr:rowOff>149679</xdr:rowOff>
    </xdr:to>
    <xdr:cxnSp macro="">
      <xdr:nvCxnSpPr>
        <xdr:cNvPr id="788" name="直線コネクタ 787"/>
        <xdr:cNvCxnSpPr/>
      </xdr:nvCxnSpPr>
      <xdr:spPr>
        <a:xfrm>
          <a:off x="14592300" y="17774738"/>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38463</xdr:rowOff>
    </xdr:from>
    <xdr:to>
      <xdr:col>72</xdr:col>
      <xdr:colOff>38100</xdr:colOff>
      <xdr:row>103</xdr:row>
      <xdr:rowOff>140063</xdr:rowOff>
    </xdr:to>
    <xdr:sp macro="" textlink="">
      <xdr:nvSpPr>
        <xdr:cNvPr id="789" name="楕円 788"/>
        <xdr:cNvSpPr/>
      </xdr:nvSpPr>
      <xdr:spPr>
        <a:xfrm>
          <a:off x="13652500" y="1769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89263</xdr:rowOff>
    </xdr:from>
    <xdr:to>
      <xdr:col>76</xdr:col>
      <xdr:colOff>114300</xdr:colOff>
      <xdr:row>103</xdr:row>
      <xdr:rowOff>115388</xdr:rowOff>
    </xdr:to>
    <xdr:cxnSp macro="">
      <xdr:nvCxnSpPr>
        <xdr:cNvPr id="790" name="直線コネクタ 789"/>
        <xdr:cNvCxnSpPr/>
      </xdr:nvCxnSpPr>
      <xdr:spPr>
        <a:xfrm>
          <a:off x="13703300" y="17748613"/>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5806</xdr:rowOff>
    </xdr:from>
    <xdr:to>
      <xdr:col>67</xdr:col>
      <xdr:colOff>101600</xdr:colOff>
      <xdr:row>103</xdr:row>
      <xdr:rowOff>107406</xdr:rowOff>
    </xdr:to>
    <xdr:sp macro="" textlink="">
      <xdr:nvSpPr>
        <xdr:cNvPr id="791" name="楕円 790"/>
        <xdr:cNvSpPr/>
      </xdr:nvSpPr>
      <xdr:spPr>
        <a:xfrm>
          <a:off x="12763500" y="1766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56606</xdr:rowOff>
    </xdr:from>
    <xdr:to>
      <xdr:col>71</xdr:col>
      <xdr:colOff>177800</xdr:colOff>
      <xdr:row>103</xdr:row>
      <xdr:rowOff>89263</xdr:rowOff>
    </xdr:to>
    <xdr:cxnSp macro="">
      <xdr:nvCxnSpPr>
        <xdr:cNvPr id="792" name="直線コネクタ 791"/>
        <xdr:cNvCxnSpPr/>
      </xdr:nvCxnSpPr>
      <xdr:spPr>
        <a:xfrm>
          <a:off x="12814300" y="1771595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95266</xdr:rowOff>
    </xdr:from>
    <xdr:ext cx="405111" cy="259045"/>
    <xdr:sp macro="" textlink="">
      <xdr:nvSpPr>
        <xdr:cNvPr id="793" name="n_1aveValue【庁舎】&#10;有形固定資産減価償却率"/>
        <xdr:cNvSpPr txBox="1"/>
      </xdr:nvSpPr>
      <xdr:spPr>
        <a:xfrm>
          <a:off x="15266044"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96900</xdr:rowOff>
    </xdr:from>
    <xdr:ext cx="405111" cy="259045"/>
    <xdr:sp macro="" textlink="">
      <xdr:nvSpPr>
        <xdr:cNvPr id="794" name="n_2aveValue【庁舎】&#10;有形固定資産減価償却率"/>
        <xdr:cNvSpPr txBox="1"/>
      </xdr:nvSpPr>
      <xdr:spPr>
        <a:xfrm>
          <a:off x="14389744" y="1792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13625</xdr:rowOff>
    </xdr:from>
    <xdr:ext cx="405111" cy="259045"/>
    <xdr:sp macro="" textlink="">
      <xdr:nvSpPr>
        <xdr:cNvPr id="795" name="n_3aveValue【庁舎】&#10;有形固定資産減価償却率"/>
        <xdr:cNvSpPr txBox="1"/>
      </xdr:nvSpPr>
      <xdr:spPr>
        <a:xfrm>
          <a:off x="13500744" y="1801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85470</xdr:rowOff>
    </xdr:from>
    <xdr:ext cx="405111" cy="259045"/>
    <xdr:sp macro="" textlink="">
      <xdr:nvSpPr>
        <xdr:cNvPr id="796" name="n_4aveValue【庁舎】&#10;有形固定資産減価償却率"/>
        <xdr:cNvSpPr txBox="1"/>
      </xdr:nvSpPr>
      <xdr:spPr>
        <a:xfrm>
          <a:off x="12611744" y="1808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45556</xdr:rowOff>
    </xdr:from>
    <xdr:ext cx="405111" cy="259045"/>
    <xdr:sp macro="" textlink="">
      <xdr:nvSpPr>
        <xdr:cNvPr id="797" name="n_1mainValue【庁舎】&#10;有形固定資産減価償却率"/>
        <xdr:cNvSpPr txBox="1"/>
      </xdr:nvSpPr>
      <xdr:spPr>
        <a:xfrm>
          <a:off x="15266044" y="17533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11265</xdr:rowOff>
    </xdr:from>
    <xdr:ext cx="405111" cy="259045"/>
    <xdr:sp macro="" textlink="">
      <xdr:nvSpPr>
        <xdr:cNvPr id="798" name="n_2mainValue【庁舎】&#10;有形固定資産減価償却率"/>
        <xdr:cNvSpPr txBox="1"/>
      </xdr:nvSpPr>
      <xdr:spPr>
        <a:xfrm>
          <a:off x="14389744" y="17499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156590</xdr:rowOff>
    </xdr:from>
    <xdr:ext cx="405111" cy="259045"/>
    <xdr:sp macro="" textlink="">
      <xdr:nvSpPr>
        <xdr:cNvPr id="799" name="n_3mainValue【庁舎】&#10;有形固定資産減価償却率"/>
        <xdr:cNvSpPr txBox="1"/>
      </xdr:nvSpPr>
      <xdr:spPr>
        <a:xfrm>
          <a:off x="13500744" y="1747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123933</xdr:rowOff>
    </xdr:from>
    <xdr:ext cx="405111" cy="259045"/>
    <xdr:sp macro="" textlink="">
      <xdr:nvSpPr>
        <xdr:cNvPr id="800" name="n_4mainValue【庁舎】&#10;有形固定資産減価償却率"/>
        <xdr:cNvSpPr txBox="1"/>
      </xdr:nvSpPr>
      <xdr:spPr>
        <a:xfrm>
          <a:off x="12611744" y="17440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1" name="正方形/長方形 80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2" name="正方形/長方形 80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3" name="正方形/長方形 80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4" name="正方形/長方形 80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5" name="正方形/長方形 80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6" name="正方形/長方形 80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7" name="正方形/長方形 80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8" name="正方形/長方形 80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9" name="テキスト ボックス 80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0" name="直線コネクタ 80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1" name="直線コネクタ 81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2" name="テキスト ボックス 81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3" name="直線コネクタ 81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4" name="テキスト ボックス 81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5" name="直線コネクタ 81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6" name="テキスト ボックス 81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7" name="直線コネクタ 81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8" name="テキスト ボックス 81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9" name="直線コネクタ 81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0" name="テキスト ボックス 81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1" name="直線コネクタ 82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2" name="テキスト ボックス 82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3" name="直線コネクタ 82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4" name="テキスト ボックス 82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110489</xdr:rowOff>
    </xdr:from>
    <xdr:to>
      <xdr:col>116</xdr:col>
      <xdr:colOff>62864</xdr:colOff>
      <xdr:row>107</xdr:row>
      <xdr:rowOff>161108</xdr:rowOff>
    </xdr:to>
    <xdr:cxnSp macro="">
      <xdr:nvCxnSpPr>
        <xdr:cNvPr id="826" name="直線コネクタ 825"/>
        <xdr:cNvCxnSpPr/>
      </xdr:nvCxnSpPr>
      <xdr:spPr>
        <a:xfrm flipV="1">
          <a:off x="22160864" y="17084039"/>
          <a:ext cx="0" cy="142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164935</xdr:rowOff>
    </xdr:from>
    <xdr:ext cx="469744" cy="259045"/>
    <xdr:sp macro="" textlink="">
      <xdr:nvSpPr>
        <xdr:cNvPr id="827" name="【庁舎】&#10;一人当たり面積最小値テキスト"/>
        <xdr:cNvSpPr txBox="1"/>
      </xdr:nvSpPr>
      <xdr:spPr>
        <a:xfrm>
          <a:off x="22199600" y="1851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161108</xdr:rowOff>
    </xdr:from>
    <xdr:to>
      <xdr:col>116</xdr:col>
      <xdr:colOff>152400</xdr:colOff>
      <xdr:row>107</xdr:row>
      <xdr:rowOff>161108</xdr:rowOff>
    </xdr:to>
    <xdr:cxnSp macro="">
      <xdr:nvCxnSpPr>
        <xdr:cNvPr id="828" name="直線コネクタ 827"/>
        <xdr:cNvCxnSpPr/>
      </xdr:nvCxnSpPr>
      <xdr:spPr>
        <a:xfrm>
          <a:off x="22072600" y="1850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57166</xdr:rowOff>
    </xdr:from>
    <xdr:ext cx="469744" cy="259045"/>
    <xdr:sp macro="" textlink="">
      <xdr:nvSpPr>
        <xdr:cNvPr id="829" name="【庁舎】&#10;一人当たり面積最大値テキスト"/>
        <xdr:cNvSpPr txBox="1"/>
      </xdr:nvSpPr>
      <xdr:spPr>
        <a:xfrm>
          <a:off x="221996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110489</xdr:rowOff>
    </xdr:from>
    <xdr:to>
      <xdr:col>116</xdr:col>
      <xdr:colOff>152400</xdr:colOff>
      <xdr:row>99</xdr:row>
      <xdr:rowOff>110489</xdr:rowOff>
    </xdr:to>
    <xdr:cxnSp macro="">
      <xdr:nvCxnSpPr>
        <xdr:cNvPr id="830" name="直線コネクタ 829"/>
        <xdr:cNvCxnSpPr/>
      </xdr:nvCxnSpPr>
      <xdr:spPr>
        <a:xfrm>
          <a:off x="22072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108329</xdr:rowOff>
    </xdr:from>
    <xdr:ext cx="469744" cy="259045"/>
    <xdr:sp macro="" textlink="">
      <xdr:nvSpPr>
        <xdr:cNvPr id="831" name="【庁舎】&#10;一人当たり面積平均値テキスト"/>
        <xdr:cNvSpPr txBox="1"/>
      </xdr:nvSpPr>
      <xdr:spPr>
        <a:xfrm>
          <a:off x="22199600" y="181105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129902</xdr:rowOff>
    </xdr:from>
    <xdr:to>
      <xdr:col>116</xdr:col>
      <xdr:colOff>114300</xdr:colOff>
      <xdr:row>106</xdr:row>
      <xdr:rowOff>60052</xdr:rowOff>
    </xdr:to>
    <xdr:sp macro="" textlink="">
      <xdr:nvSpPr>
        <xdr:cNvPr id="832" name="フローチャート: 判断 831"/>
        <xdr:cNvSpPr/>
      </xdr:nvSpPr>
      <xdr:spPr>
        <a:xfrm>
          <a:off x="22110700" y="1813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118473</xdr:rowOff>
    </xdr:from>
    <xdr:to>
      <xdr:col>112</xdr:col>
      <xdr:colOff>38100</xdr:colOff>
      <xdr:row>106</xdr:row>
      <xdr:rowOff>48623</xdr:rowOff>
    </xdr:to>
    <xdr:sp macro="" textlink="">
      <xdr:nvSpPr>
        <xdr:cNvPr id="833" name="フローチャート: 判断 832"/>
        <xdr:cNvSpPr/>
      </xdr:nvSpPr>
      <xdr:spPr>
        <a:xfrm>
          <a:off x="21272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120106</xdr:rowOff>
    </xdr:from>
    <xdr:to>
      <xdr:col>107</xdr:col>
      <xdr:colOff>101600</xdr:colOff>
      <xdr:row>106</xdr:row>
      <xdr:rowOff>50256</xdr:rowOff>
    </xdr:to>
    <xdr:sp macro="" textlink="">
      <xdr:nvSpPr>
        <xdr:cNvPr id="834" name="フローチャート: 判断 833"/>
        <xdr:cNvSpPr/>
      </xdr:nvSpPr>
      <xdr:spPr>
        <a:xfrm>
          <a:off x="203835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108676</xdr:rowOff>
    </xdr:from>
    <xdr:to>
      <xdr:col>102</xdr:col>
      <xdr:colOff>165100</xdr:colOff>
      <xdr:row>106</xdr:row>
      <xdr:rowOff>38826</xdr:rowOff>
    </xdr:to>
    <xdr:sp macro="" textlink="">
      <xdr:nvSpPr>
        <xdr:cNvPr id="835" name="フローチャート: 判断 834"/>
        <xdr:cNvSpPr/>
      </xdr:nvSpPr>
      <xdr:spPr>
        <a:xfrm>
          <a:off x="19494500" y="181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102144</xdr:rowOff>
    </xdr:from>
    <xdr:to>
      <xdr:col>98</xdr:col>
      <xdr:colOff>38100</xdr:colOff>
      <xdr:row>106</xdr:row>
      <xdr:rowOff>32294</xdr:rowOff>
    </xdr:to>
    <xdr:sp macro="" textlink="">
      <xdr:nvSpPr>
        <xdr:cNvPr id="836" name="フローチャート: 判断 835"/>
        <xdr:cNvSpPr/>
      </xdr:nvSpPr>
      <xdr:spPr>
        <a:xfrm>
          <a:off x="18605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7" name="テキスト ボックス 83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8" name="テキスト ボックス 83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9" name="テキスト ボックス 83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0" name="テキスト ボックス 83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1" name="テキスト ボックス 84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31931</xdr:rowOff>
    </xdr:from>
    <xdr:to>
      <xdr:col>116</xdr:col>
      <xdr:colOff>114300</xdr:colOff>
      <xdr:row>104</xdr:row>
      <xdr:rowOff>133531</xdr:rowOff>
    </xdr:to>
    <xdr:sp macro="" textlink="">
      <xdr:nvSpPr>
        <xdr:cNvPr id="842" name="楕円 841"/>
        <xdr:cNvSpPr/>
      </xdr:nvSpPr>
      <xdr:spPr>
        <a:xfrm>
          <a:off x="22110700" y="1786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54808</xdr:rowOff>
    </xdr:from>
    <xdr:ext cx="469744" cy="259045"/>
    <xdr:sp macro="" textlink="">
      <xdr:nvSpPr>
        <xdr:cNvPr id="843" name="【庁舎】&#10;一人当たり面積該当値テキスト"/>
        <xdr:cNvSpPr txBox="1"/>
      </xdr:nvSpPr>
      <xdr:spPr>
        <a:xfrm>
          <a:off x="22199600" y="1771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44994</xdr:rowOff>
    </xdr:from>
    <xdr:to>
      <xdr:col>112</xdr:col>
      <xdr:colOff>38100</xdr:colOff>
      <xdr:row>104</xdr:row>
      <xdr:rowOff>146594</xdr:rowOff>
    </xdr:to>
    <xdr:sp macro="" textlink="">
      <xdr:nvSpPr>
        <xdr:cNvPr id="844" name="楕円 843"/>
        <xdr:cNvSpPr/>
      </xdr:nvSpPr>
      <xdr:spPr>
        <a:xfrm>
          <a:off x="21272500" y="1787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82731</xdr:rowOff>
    </xdr:from>
    <xdr:to>
      <xdr:col>116</xdr:col>
      <xdr:colOff>63500</xdr:colOff>
      <xdr:row>104</xdr:row>
      <xdr:rowOff>95794</xdr:rowOff>
    </xdr:to>
    <xdr:cxnSp macro="">
      <xdr:nvCxnSpPr>
        <xdr:cNvPr id="845" name="直線コネクタ 844"/>
        <xdr:cNvCxnSpPr/>
      </xdr:nvCxnSpPr>
      <xdr:spPr>
        <a:xfrm flipV="1">
          <a:off x="21323300" y="17913531"/>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48261</xdr:rowOff>
    </xdr:from>
    <xdr:to>
      <xdr:col>107</xdr:col>
      <xdr:colOff>101600</xdr:colOff>
      <xdr:row>104</xdr:row>
      <xdr:rowOff>149861</xdr:rowOff>
    </xdr:to>
    <xdr:sp macro="" textlink="">
      <xdr:nvSpPr>
        <xdr:cNvPr id="846" name="楕円 845"/>
        <xdr:cNvSpPr/>
      </xdr:nvSpPr>
      <xdr:spPr>
        <a:xfrm>
          <a:off x="203835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95794</xdr:rowOff>
    </xdr:from>
    <xdr:to>
      <xdr:col>111</xdr:col>
      <xdr:colOff>177800</xdr:colOff>
      <xdr:row>104</xdr:row>
      <xdr:rowOff>99061</xdr:rowOff>
    </xdr:to>
    <xdr:cxnSp macro="">
      <xdr:nvCxnSpPr>
        <xdr:cNvPr id="847" name="直線コネクタ 846"/>
        <xdr:cNvCxnSpPr/>
      </xdr:nvCxnSpPr>
      <xdr:spPr>
        <a:xfrm flipV="1">
          <a:off x="20434300" y="17926594"/>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64588</xdr:rowOff>
    </xdr:from>
    <xdr:to>
      <xdr:col>102</xdr:col>
      <xdr:colOff>165100</xdr:colOff>
      <xdr:row>104</xdr:row>
      <xdr:rowOff>166188</xdr:rowOff>
    </xdr:to>
    <xdr:sp macro="" textlink="">
      <xdr:nvSpPr>
        <xdr:cNvPr id="848" name="楕円 847"/>
        <xdr:cNvSpPr/>
      </xdr:nvSpPr>
      <xdr:spPr>
        <a:xfrm>
          <a:off x="19494500" y="1789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99061</xdr:rowOff>
    </xdr:from>
    <xdr:to>
      <xdr:col>107</xdr:col>
      <xdr:colOff>50800</xdr:colOff>
      <xdr:row>104</xdr:row>
      <xdr:rowOff>115388</xdr:rowOff>
    </xdr:to>
    <xdr:cxnSp macro="">
      <xdr:nvCxnSpPr>
        <xdr:cNvPr id="849" name="直線コネクタ 848"/>
        <xdr:cNvCxnSpPr/>
      </xdr:nvCxnSpPr>
      <xdr:spPr>
        <a:xfrm flipV="1">
          <a:off x="19545300" y="17929861"/>
          <a:ext cx="889000" cy="1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79284</xdr:rowOff>
    </xdr:from>
    <xdr:to>
      <xdr:col>98</xdr:col>
      <xdr:colOff>38100</xdr:colOff>
      <xdr:row>105</xdr:row>
      <xdr:rowOff>9434</xdr:rowOff>
    </xdr:to>
    <xdr:sp macro="" textlink="">
      <xdr:nvSpPr>
        <xdr:cNvPr id="850" name="楕円 849"/>
        <xdr:cNvSpPr/>
      </xdr:nvSpPr>
      <xdr:spPr>
        <a:xfrm>
          <a:off x="18605500" y="1791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115388</xdr:rowOff>
    </xdr:from>
    <xdr:to>
      <xdr:col>102</xdr:col>
      <xdr:colOff>114300</xdr:colOff>
      <xdr:row>104</xdr:row>
      <xdr:rowOff>130084</xdr:rowOff>
    </xdr:to>
    <xdr:cxnSp macro="">
      <xdr:nvCxnSpPr>
        <xdr:cNvPr id="851" name="直線コネクタ 850"/>
        <xdr:cNvCxnSpPr/>
      </xdr:nvCxnSpPr>
      <xdr:spPr>
        <a:xfrm flipV="1">
          <a:off x="18656300" y="17946188"/>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39750</xdr:rowOff>
    </xdr:from>
    <xdr:ext cx="469744" cy="259045"/>
    <xdr:sp macro="" textlink="">
      <xdr:nvSpPr>
        <xdr:cNvPr id="852" name="n_1aveValue【庁舎】&#10;一人当たり面積"/>
        <xdr:cNvSpPr txBox="1"/>
      </xdr:nvSpPr>
      <xdr:spPr>
        <a:xfrm>
          <a:off x="21075727" y="1821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41383</xdr:rowOff>
    </xdr:from>
    <xdr:ext cx="469744" cy="259045"/>
    <xdr:sp macro="" textlink="">
      <xdr:nvSpPr>
        <xdr:cNvPr id="853" name="n_2aveValue【庁舎】&#10;一人当たり面積"/>
        <xdr:cNvSpPr txBox="1"/>
      </xdr:nvSpPr>
      <xdr:spPr>
        <a:xfrm>
          <a:off x="20199427" y="18215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29953</xdr:rowOff>
    </xdr:from>
    <xdr:ext cx="469744" cy="259045"/>
    <xdr:sp macro="" textlink="">
      <xdr:nvSpPr>
        <xdr:cNvPr id="854" name="n_3aveValue【庁舎】&#10;一人当たり面積"/>
        <xdr:cNvSpPr txBox="1"/>
      </xdr:nvSpPr>
      <xdr:spPr>
        <a:xfrm>
          <a:off x="19310427" y="1820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23421</xdr:rowOff>
    </xdr:from>
    <xdr:ext cx="469744" cy="259045"/>
    <xdr:sp macro="" textlink="">
      <xdr:nvSpPr>
        <xdr:cNvPr id="855" name="n_4aveValue【庁舎】&#10;一人当たり面積"/>
        <xdr:cNvSpPr txBox="1"/>
      </xdr:nvSpPr>
      <xdr:spPr>
        <a:xfrm>
          <a:off x="18421427" y="1819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163121</xdr:rowOff>
    </xdr:from>
    <xdr:ext cx="469744" cy="259045"/>
    <xdr:sp macro="" textlink="">
      <xdr:nvSpPr>
        <xdr:cNvPr id="856" name="n_1mainValue【庁舎】&#10;一人当たり面積"/>
        <xdr:cNvSpPr txBox="1"/>
      </xdr:nvSpPr>
      <xdr:spPr>
        <a:xfrm>
          <a:off x="21075727" y="17651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166388</xdr:rowOff>
    </xdr:from>
    <xdr:ext cx="469744" cy="259045"/>
    <xdr:sp macro="" textlink="">
      <xdr:nvSpPr>
        <xdr:cNvPr id="857" name="n_2mainValue【庁舎】&#10;一人当たり面積"/>
        <xdr:cNvSpPr txBox="1"/>
      </xdr:nvSpPr>
      <xdr:spPr>
        <a:xfrm>
          <a:off x="20199427" y="1765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11265</xdr:rowOff>
    </xdr:from>
    <xdr:ext cx="469744" cy="259045"/>
    <xdr:sp macro="" textlink="">
      <xdr:nvSpPr>
        <xdr:cNvPr id="858" name="n_3mainValue【庁舎】&#10;一人当たり面積"/>
        <xdr:cNvSpPr txBox="1"/>
      </xdr:nvSpPr>
      <xdr:spPr>
        <a:xfrm>
          <a:off x="19310427" y="17670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25961</xdr:rowOff>
    </xdr:from>
    <xdr:ext cx="469744" cy="259045"/>
    <xdr:sp macro="" textlink="">
      <xdr:nvSpPr>
        <xdr:cNvPr id="859" name="n_4mainValue【庁舎】&#10;一人当たり面積"/>
        <xdr:cNvSpPr txBox="1"/>
      </xdr:nvSpPr>
      <xdr:spPr>
        <a:xfrm>
          <a:off x="18421427" y="17685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0" name="正方形/長方形 85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1" name="正方形/長方形 86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2" name="テキスト ボックス 86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050">
              <a:latin typeface="ＭＳ Ｐゴシック" panose="020B0600070205080204" pitchFamily="50" charset="-128"/>
              <a:ea typeface="ＭＳ Ｐゴシック" panose="020B0600070205080204" pitchFamily="50" charset="-128"/>
            </a:rPr>
            <a:t>有形固定資産減価償却率について、特に体育館・プールが類似団体平均値を大きく上回り、１００％となっていることから、大規模修繕や建て替えなどの多額の負担が見込まれる。</a:t>
          </a:r>
        </a:p>
        <a:p>
          <a:r>
            <a:rPr kumimoji="1" lang="ja-JP" altLang="en-US" sz="1050">
              <a:latin typeface="ＭＳ Ｐゴシック" panose="020B0600070205080204" pitchFamily="50" charset="-128"/>
              <a:ea typeface="ＭＳ Ｐゴシック" panose="020B0600070205080204" pitchFamily="50" charset="-128"/>
            </a:rPr>
            <a:t>　消防施設については、広域消防組合にて小規模の施設更新が継続して行われているため、減価償却率の増加が微増で留まっている。</a:t>
          </a:r>
        </a:p>
        <a:p>
          <a:r>
            <a:rPr kumimoji="1" lang="ja-JP" altLang="en-US" sz="1050">
              <a:latin typeface="ＭＳ Ｐゴシック" panose="020B0600070205080204" pitchFamily="50" charset="-128"/>
              <a:ea typeface="ＭＳ Ｐゴシック" panose="020B0600070205080204" pitchFamily="50" charset="-128"/>
            </a:rPr>
            <a:t>　福祉施設については、一部の施設が老朽化しており、類似団体平均を下回っている。今後は公共施設等総合管理計画に基づいた適切な施設整備を行う必要がある。</a:t>
          </a:r>
        </a:p>
        <a:p>
          <a:r>
            <a:rPr kumimoji="1" lang="ja-JP" altLang="en-US" sz="1050">
              <a:latin typeface="ＭＳ Ｐゴシック" panose="020B0600070205080204" pitchFamily="50" charset="-128"/>
              <a:ea typeface="ＭＳ Ｐゴシック" panose="020B0600070205080204" pitchFamily="50" charset="-128"/>
            </a:rPr>
            <a:t>　一般廃棄物処理施設については、老朽化が進んでおり高い数値となっているが、新たにごみ処理施設が稼動することから後年度は償却率が減少することが見込まれる。</a:t>
          </a:r>
        </a:p>
        <a:p>
          <a:r>
            <a:rPr kumimoji="1" lang="ja-JP" altLang="en-US" sz="1050">
              <a:latin typeface="ＭＳ Ｐゴシック" panose="020B0600070205080204" pitchFamily="50" charset="-128"/>
              <a:ea typeface="ＭＳ Ｐゴシック" panose="020B0600070205080204" pitchFamily="50" charset="-128"/>
            </a:rPr>
            <a:t>　図書館、市民会館、庁舎については、他施設と比較して建設されてから年数の経過が浅いため、類似団体平均と同程度となっている。</a:t>
          </a:r>
        </a:p>
        <a:p>
          <a:r>
            <a:rPr kumimoji="1" lang="ja-JP" altLang="en-US" sz="1050">
              <a:latin typeface="ＭＳ Ｐゴシック" panose="020B0600070205080204" pitchFamily="50" charset="-128"/>
              <a:ea typeface="ＭＳ Ｐゴシック" panose="020B0600070205080204" pitchFamily="50" charset="-128"/>
            </a:rPr>
            <a:t>　一人当たりの数値については、いずれの施設も類似団体平均値前後であるが、今後は人口減少に伴い平均値と乖離していくことが見込まれる。</a:t>
          </a:r>
        </a:p>
        <a:p>
          <a:r>
            <a:rPr kumimoji="1" lang="ja-JP" altLang="en-US" sz="1050">
              <a:latin typeface="ＭＳ Ｐゴシック" panose="020B0600070205080204" pitchFamily="50" charset="-128"/>
              <a:ea typeface="ＭＳ Ｐゴシック" panose="020B0600070205080204" pitchFamily="50" charset="-128"/>
            </a:rPr>
            <a:t>　これらの状況も加味しながら、公共施設等総合管理計画に基づいて、個々の施設状況や規模を総合的に検討し、町民サービスと財政規律のバランスがとれるよう町政運営を行っていく。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奈良県大淀町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16,147
15,807
38.10
9,224,678
9,041,895
59,914
4,995,894
7,213,084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13.6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財政力指数の低い本町においては、計画的な財政運営を行い、さらなる早期収納の推進や滞納整理の強化を進め、徴収率の改善を目指し自主財源の確保に努めるとともに、歳出削減を行い健全な財政運営を行えるよう努めることが必要とな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84667</xdr:rowOff>
    </xdr:to>
    <xdr:cxnSp macro="">
      <xdr:nvCxnSpPr>
        <xdr:cNvPr id="65" name="直線コネクタ 64"/>
        <xdr:cNvCxnSpPr/>
      </xdr:nvCxnSpPr>
      <xdr:spPr>
        <a:xfrm flipV="1">
          <a:off x="4953000" y="6100233"/>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8" name="財政力最大値テキスト"/>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9" name="直線コネクタ 68"/>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163285</xdr:rowOff>
    </xdr:from>
    <xdr:to>
      <xdr:col>23</xdr:col>
      <xdr:colOff>133350</xdr:colOff>
      <xdr:row>43</xdr:row>
      <xdr:rowOff>3326</xdr:rowOff>
    </xdr:to>
    <xdr:cxnSp macro="">
      <xdr:nvCxnSpPr>
        <xdr:cNvPr id="70" name="直線コネクタ 69"/>
        <xdr:cNvCxnSpPr/>
      </xdr:nvCxnSpPr>
      <xdr:spPr>
        <a:xfrm>
          <a:off x="4114800" y="7364185"/>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14108</xdr:rowOff>
    </xdr:from>
    <xdr:ext cx="762000" cy="259045"/>
    <xdr:sp macro="" textlink="">
      <xdr:nvSpPr>
        <xdr:cNvPr id="71" name="財政力平均値テキスト"/>
        <xdr:cNvSpPr txBox="1"/>
      </xdr:nvSpPr>
      <xdr:spPr>
        <a:xfrm>
          <a:off x="5041900" y="70435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169031</xdr:rowOff>
    </xdr:from>
    <xdr:to>
      <xdr:col>23</xdr:col>
      <xdr:colOff>184150</xdr:colOff>
      <xdr:row>42</xdr:row>
      <xdr:rowOff>99181</xdr:rowOff>
    </xdr:to>
    <xdr:sp macro="" textlink="">
      <xdr:nvSpPr>
        <xdr:cNvPr id="72" name="フローチャート: 判断 71"/>
        <xdr:cNvSpPr/>
      </xdr:nvSpPr>
      <xdr:spPr>
        <a:xfrm>
          <a:off x="49022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151795</xdr:rowOff>
    </xdr:from>
    <xdr:to>
      <xdr:col>19</xdr:col>
      <xdr:colOff>133350</xdr:colOff>
      <xdr:row>42</xdr:row>
      <xdr:rowOff>163285</xdr:rowOff>
    </xdr:to>
    <xdr:cxnSp macro="">
      <xdr:nvCxnSpPr>
        <xdr:cNvPr id="73" name="直線コネクタ 72"/>
        <xdr:cNvCxnSpPr/>
      </xdr:nvCxnSpPr>
      <xdr:spPr>
        <a:xfrm>
          <a:off x="3225800" y="735269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169031</xdr:rowOff>
    </xdr:from>
    <xdr:to>
      <xdr:col>19</xdr:col>
      <xdr:colOff>184150</xdr:colOff>
      <xdr:row>42</xdr:row>
      <xdr:rowOff>99181</xdr:rowOff>
    </xdr:to>
    <xdr:sp macro="" textlink="">
      <xdr:nvSpPr>
        <xdr:cNvPr id="74" name="フローチャート: 判断 73"/>
        <xdr:cNvSpPr/>
      </xdr:nvSpPr>
      <xdr:spPr>
        <a:xfrm>
          <a:off x="40640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109358</xdr:rowOff>
    </xdr:from>
    <xdr:ext cx="736600" cy="259045"/>
    <xdr:sp macro="" textlink="">
      <xdr:nvSpPr>
        <xdr:cNvPr id="75" name="テキスト ボックス 74"/>
        <xdr:cNvSpPr txBox="1"/>
      </xdr:nvSpPr>
      <xdr:spPr>
        <a:xfrm>
          <a:off x="3733800" y="6967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140305</xdr:rowOff>
    </xdr:from>
    <xdr:to>
      <xdr:col>15</xdr:col>
      <xdr:colOff>82550</xdr:colOff>
      <xdr:row>42</xdr:row>
      <xdr:rowOff>151795</xdr:rowOff>
    </xdr:to>
    <xdr:cxnSp macro="">
      <xdr:nvCxnSpPr>
        <xdr:cNvPr id="76" name="直線コネクタ 75"/>
        <xdr:cNvCxnSpPr/>
      </xdr:nvCxnSpPr>
      <xdr:spPr>
        <a:xfrm>
          <a:off x="2336800" y="734120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157541</xdr:rowOff>
    </xdr:from>
    <xdr:to>
      <xdr:col>15</xdr:col>
      <xdr:colOff>133350</xdr:colOff>
      <xdr:row>42</xdr:row>
      <xdr:rowOff>87691</xdr:rowOff>
    </xdr:to>
    <xdr:sp macro="" textlink="">
      <xdr:nvSpPr>
        <xdr:cNvPr id="77" name="フローチャート: 判断 76"/>
        <xdr:cNvSpPr/>
      </xdr:nvSpPr>
      <xdr:spPr>
        <a:xfrm>
          <a:off x="3175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97868</xdr:rowOff>
    </xdr:from>
    <xdr:ext cx="762000" cy="259045"/>
    <xdr:sp macro="" textlink="">
      <xdr:nvSpPr>
        <xdr:cNvPr id="78" name="テキスト ボックス 77"/>
        <xdr:cNvSpPr txBox="1"/>
      </xdr:nvSpPr>
      <xdr:spPr>
        <a:xfrm>
          <a:off x="2844800" y="695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128815</xdr:rowOff>
    </xdr:from>
    <xdr:to>
      <xdr:col>11</xdr:col>
      <xdr:colOff>31750</xdr:colOff>
      <xdr:row>42</xdr:row>
      <xdr:rowOff>140305</xdr:rowOff>
    </xdr:to>
    <xdr:cxnSp macro="">
      <xdr:nvCxnSpPr>
        <xdr:cNvPr id="79" name="直線コネクタ 78"/>
        <xdr:cNvCxnSpPr/>
      </xdr:nvCxnSpPr>
      <xdr:spPr>
        <a:xfrm>
          <a:off x="1447800" y="732971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134559</xdr:rowOff>
    </xdr:from>
    <xdr:to>
      <xdr:col>11</xdr:col>
      <xdr:colOff>82550</xdr:colOff>
      <xdr:row>42</xdr:row>
      <xdr:rowOff>64709</xdr:rowOff>
    </xdr:to>
    <xdr:sp macro="" textlink="">
      <xdr:nvSpPr>
        <xdr:cNvPr id="80" name="フローチャート: 判断 79"/>
        <xdr:cNvSpPr/>
      </xdr:nvSpPr>
      <xdr:spPr>
        <a:xfrm>
          <a:off x="2286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74886</xdr:rowOff>
    </xdr:from>
    <xdr:ext cx="762000" cy="259045"/>
    <xdr:sp macro="" textlink="">
      <xdr:nvSpPr>
        <xdr:cNvPr id="81" name="テキスト ボックス 80"/>
        <xdr:cNvSpPr txBox="1"/>
      </xdr:nvSpPr>
      <xdr:spPr>
        <a:xfrm>
          <a:off x="1955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2" name="フローチャート: 判断 81"/>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3" name="テキスト ボックス 82"/>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123976</xdr:rowOff>
    </xdr:from>
    <xdr:to>
      <xdr:col>23</xdr:col>
      <xdr:colOff>184150</xdr:colOff>
      <xdr:row>43</xdr:row>
      <xdr:rowOff>54126</xdr:rowOff>
    </xdr:to>
    <xdr:sp macro="" textlink="">
      <xdr:nvSpPr>
        <xdr:cNvPr id="89" name="楕円 88"/>
        <xdr:cNvSpPr/>
      </xdr:nvSpPr>
      <xdr:spPr>
        <a:xfrm>
          <a:off x="4902200" y="732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96053</xdr:rowOff>
    </xdr:from>
    <xdr:ext cx="762000" cy="259045"/>
    <xdr:sp macro="" textlink="">
      <xdr:nvSpPr>
        <xdr:cNvPr id="90" name="財政力該当値テキスト"/>
        <xdr:cNvSpPr txBox="1"/>
      </xdr:nvSpPr>
      <xdr:spPr>
        <a:xfrm>
          <a:off x="5041900" y="7296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112485</xdr:rowOff>
    </xdr:from>
    <xdr:to>
      <xdr:col>19</xdr:col>
      <xdr:colOff>184150</xdr:colOff>
      <xdr:row>43</xdr:row>
      <xdr:rowOff>42635</xdr:rowOff>
    </xdr:to>
    <xdr:sp macro="" textlink="">
      <xdr:nvSpPr>
        <xdr:cNvPr id="91" name="楕円 90"/>
        <xdr:cNvSpPr/>
      </xdr:nvSpPr>
      <xdr:spPr>
        <a:xfrm>
          <a:off x="4064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27412</xdr:rowOff>
    </xdr:from>
    <xdr:ext cx="736600" cy="259045"/>
    <xdr:sp macro="" textlink="">
      <xdr:nvSpPr>
        <xdr:cNvPr id="92" name="テキスト ボックス 91"/>
        <xdr:cNvSpPr txBox="1"/>
      </xdr:nvSpPr>
      <xdr:spPr>
        <a:xfrm>
          <a:off x="3733800" y="7399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100995</xdr:rowOff>
    </xdr:from>
    <xdr:to>
      <xdr:col>15</xdr:col>
      <xdr:colOff>133350</xdr:colOff>
      <xdr:row>43</xdr:row>
      <xdr:rowOff>31145</xdr:rowOff>
    </xdr:to>
    <xdr:sp macro="" textlink="">
      <xdr:nvSpPr>
        <xdr:cNvPr id="93" name="楕円 92"/>
        <xdr:cNvSpPr/>
      </xdr:nvSpPr>
      <xdr:spPr>
        <a:xfrm>
          <a:off x="3175000" y="730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15922</xdr:rowOff>
    </xdr:from>
    <xdr:ext cx="762000" cy="259045"/>
    <xdr:sp macro="" textlink="">
      <xdr:nvSpPr>
        <xdr:cNvPr id="94" name="テキスト ボックス 93"/>
        <xdr:cNvSpPr txBox="1"/>
      </xdr:nvSpPr>
      <xdr:spPr>
        <a:xfrm>
          <a:off x="2844800" y="7388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89505</xdr:rowOff>
    </xdr:from>
    <xdr:to>
      <xdr:col>11</xdr:col>
      <xdr:colOff>82550</xdr:colOff>
      <xdr:row>43</xdr:row>
      <xdr:rowOff>19655</xdr:rowOff>
    </xdr:to>
    <xdr:sp macro="" textlink="">
      <xdr:nvSpPr>
        <xdr:cNvPr id="95" name="楕円 94"/>
        <xdr:cNvSpPr/>
      </xdr:nvSpPr>
      <xdr:spPr>
        <a:xfrm>
          <a:off x="2286000" y="72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4432</xdr:rowOff>
    </xdr:from>
    <xdr:ext cx="762000" cy="259045"/>
    <xdr:sp macro="" textlink="">
      <xdr:nvSpPr>
        <xdr:cNvPr id="96" name="テキスト ボックス 95"/>
        <xdr:cNvSpPr txBox="1"/>
      </xdr:nvSpPr>
      <xdr:spPr>
        <a:xfrm>
          <a:off x="1955800" y="737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78015</xdr:rowOff>
    </xdr:from>
    <xdr:to>
      <xdr:col>7</xdr:col>
      <xdr:colOff>31750</xdr:colOff>
      <xdr:row>43</xdr:row>
      <xdr:rowOff>8165</xdr:rowOff>
    </xdr:to>
    <xdr:sp macro="" textlink="">
      <xdr:nvSpPr>
        <xdr:cNvPr id="97" name="楕円 96"/>
        <xdr:cNvSpPr/>
      </xdr:nvSpPr>
      <xdr:spPr>
        <a:xfrm>
          <a:off x="1397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164392</xdr:rowOff>
    </xdr:from>
    <xdr:ext cx="762000" cy="259045"/>
    <xdr:sp macro="" textlink="">
      <xdr:nvSpPr>
        <xdr:cNvPr id="98" name="テキスト ボックス 97"/>
        <xdr:cNvSpPr txBox="1"/>
      </xdr:nvSpPr>
      <xdr:spPr>
        <a:xfrm>
          <a:off x="1066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経常的な収入（地方税や地方交付税や地方譲与税など）に対する経常的な支出（人件費や扶助費、公債費のように毎年支出される性質の支出）の割合のことを経常収支比率という。</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人件費の増加等により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経常経費が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したものの、普通</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地方</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交付税</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や株式等譲渡所得割交付金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したこと等により前年度より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化し、類似団体平均値</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に近づく結果となった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当指標は依存財源の増減により比率が上下する可能性が高く、安定的な財政運営のためには、今後も経常経費のさらなる削減に努めるとともに、町税等の自主財源の確保や新たな歳入の創出などによる財源の確保が必要とな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155152</xdr:rowOff>
    </xdr:from>
    <xdr:to>
      <xdr:col>23</xdr:col>
      <xdr:colOff>133350</xdr:colOff>
      <xdr:row>67</xdr:row>
      <xdr:rowOff>148379</xdr:rowOff>
    </xdr:to>
    <xdr:cxnSp macro="">
      <xdr:nvCxnSpPr>
        <xdr:cNvPr id="128" name="直線コネクタ 127"/>
        <xdr:cNvCxnSpPr/>
      </xdr:nvCxnSpPr>
      <xdr:spPr>
        <a:xfrm flipV="1">
          <a:off x="4953000" y="10099252"/>
          <a:ext cx="0" cy="15362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120456</xdr:rowOff>
    </xdr:from>
    <xdr:ext cx="762000" cy="259045"/>
    <xdr:sp macro="" textlink="">
      <xdr:nvSpPr>
        <xdr:cNvPr id="129" name="財政構造の弾力性最小値テキスト"/>
        <xdr:cNvSpPr txBox="1"/>
      </xdr:nvSpPr>
      <xdr:spPr>
        <a:xfrm>
          <a:off x="5041900" y="116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148379</xdr:rowOff>
    </xdr:from>
    <xdr:to>
      <xdr:col>24</xdr:col>
      <xdr:colOff>12700</xdr:colOff>
      <xdr:row>67</xdr:row>
      <xdr:rowOff>148379</xdr:rowOff>
    </xdr:to>
    <xdr:cxnSp macro="">
      <xdr:nvCxnSpPr>
        <xdr:cNvPr id="130" name="直線コネクタ 129"/>
        <xdr:cNvCxnSpPr/>
      </xdr:nvCxnSpPr>
      <xdr:spPr>
        <a:xfrm>
          <a:off x="4864100" y="116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70079</xdr:rowOff>
    </xdr:from>
    <xdr:ext cx="762000" cy="259045"/>
    <xdr:sp macro="" textlink="">
      <xdr:nvSpPr>
        <xdr:cNvPr id="131" name="財政構造の弾力性最大値テキスト"/>
        <xdr:cNvSpPr txBox="1"/>
      </xdr:nvSpPr>
      <xdr:spPr>
        <a:xfrm>
          <a:off x="5041900" y="984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155152</xdr:rowOff>
    </xdr:from>
    <xdr:to>
      <xdr:col>24</xdr:col>
      <xdr:colOff>12700</xdr:colOff>
      <xdr:row>58</xdr:row>
      <xdr:rowOff>155152</xdr:rowOff>
    </xdr:to>
    <xdr:cxnSp macro="">
      <xdr:nvCxnSpPr>
        <xdr:cNvPr id="132" name="直線コネクタ 131"/>
        <xdr:cNvCxnSpPr/>
      </xdr:nvCxnSpPr>
      <xdr:spPr>
        <a:xfrm>
          <a:off x="4864100" y="1009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60960</xdr:rowOff>
    </xdr:from>
    <xdr:to>
      <xdr:col>23</xdr:col>
      <xdr:colOff>133350</xdr:colOff>
      <xdr:row>65</xdr:row>
      <xdr:rowOff>81069</xdr:rowOff>
    </xdr:to>
    <xdr:cxnSp macro="">
      <xdr:nvCxnSpPr>
        <xdr:cNvPr id="133" name="直線コネクタ 132"/>
        <xdr:cNvCxnSpPr/>
      </xdr:nvCxnSpPr>
      <xdr:spPr>
        <a:xfrm flipV="1">
          <a:off x="4114800" y="11205210"/>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141833</xdr:rowOff>
    </xdr:from>
    <xdr:ext cx="762000" cy="259045"/>
    <xdr:sp macro="" textlink="">
      <xdr:nvSpPr>
        <xdr:cNvPr id="134" name="財政構造の弾力性平均値テキスト"/>
        <xdr:cNvSpPr txBox="1"/>
      </xdr:nvSpPr>
      <xdr:spPr>
        <a:xfrm>
          <a:off x="5041900" y="10943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125306</xdr:rowOff>
    </xdr:from>
    <xdr:to>
      <xdr:col>23</xdr:col>
      <xdr:colOff>184150</xdr:colOff>
      <xdr:row>65</xdr:row>
      <xdr:rowOff>55456</xdr:rowOff>
    </xdr:to>
    <xdr:sp macro="" textlink="">
      <xdr:nvSpPr>
        <xdr:cNvPr id="135" name="フローチャート: 判断 134"/>
        <xdr:cNvSpPr/>
      </xdr:nvSpPr>
      <xdr:spPr>
        <a:xfrm>
          <a:off x="4902200" y="110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35348</xdr:rowOff>
    </xdr:from>
    <xdr:to>
      <xdr:col>19</xdr:col>
      <xdr:colOff>133350</xdr:colOff>
      <xdr:row>65</xdr:row>
      <xdr:rowOff>81069</xdr:rowOff>
    </xdr:to>
    <xdr:cxnSp macro="">
      <xdr:nvCxnSpPr>
        <xdr:cNvPr id="136" name="直線コネクタ 135"/>
        <xdr:cNvCxnSpPr/>
      </xdr:nvCxnSpPr>
      <xdr:spPr>
        <a:xfrm>
          <a:off x="3225800" y="11008148"/>
          <a:ext cx="889000" cy="217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101177</xdr:rowOff>
    </xdr:from>
    <xdr:to>
      <xdr:col>19</xdr:col>
      <xdr:colOff>184150</xdr:colOff>
      <xdr:row>65</xdr:row>
      <xdr:rowOff>31327</xdr:rowOff>
    </xdr:to>
    <xdr:sp macro="" textlink="">
      <xdr:nvSpPr>
        <xdr:cNvPr id="137" name="フローチャート: 判断 136"/>
        <xdr:cNvSpPr/>
      </xdr:nvSpPr>
      <xdr:spPr>
        <a:xfrm>
          <a:off x="4064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41504</xdr:rowOff>
    </xdr:from>
    <xdr:ext cx="736600" cy="259045"/>
    <xdr:sp macro="" textlink="">
      <xdr:nvSpPr>
        <xdr:cNvPr id="138" name="テキスト ボックス 137"/>
        <xdr:cNvSpPr txBox="1"/>
      </xdr:nvSpPr>
      <xdr:spPr>
        <a:xfrm>
          <a:off x="3733800" y="10842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35348</xdr:rowOff>
    </xdr:from>
    <xdr:to>
      <xdr:col>15</xdr:col>
      <xdr:colOff>82550</xdr:colOff>
      <xdr:row>65</xdr:row>
      <xdr:rowOff>153458</xdr:rowOff>
    </xdr:to>
    <xdr:cxnSp macro="">
      <xdr:nvCxnSpPr>
        <xdr:cNvPr id="139" name="直線コネクタ 138"/>
        <xdr:cNvCxnSpPr/>
      </xdr:nvCxnSpPr>
      <xdr:spPr>
        <a:xfrm flipV="1">
          <a:off x="2336800" y="11008148"/>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115781</xdr:rowOff>
    </xdr:from>
    <xdr:to>
      <xdr:col>15</xdr:col>
      <xdr:colOff>133350</xdr:colOff>
      <xdr:row>64</xdr:row>
      <xdr:rowOff>45931</xdr:rowOff>
    </xdr:to>
    <xdr:sp macro="" textlink="">
      <xdr:nvSpPr>
        <xdr:cNvPr id="140" name="フローチャート: 判断 139"/>
        <xdr:cNvSpPr/>
      </xdr:nvSpPr>
      <xdr:spPr>
        <a:xfrm>
          <a:off x="3175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56108</xdr:rowOff>
    </xdr:from>
    <xdr:ext cx="762000" cy="259045"/>
    <xdr:sp macro="" textlink="">
      <xdr:nvSpPr>
        <xdr:cNvPr id="141" name="テキスト ボックス 140"/>
        <xdr:cNvSpPr txBox="1"/>
      </xdr:nvSpPr>
      <xdr:spPr>
        <a:xfrm>
          <a:off x="2844800" y="1068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153458</xdr:rowOff>
    </xdr:from>
    <xdr:to>
      <xdr:col>11</xdr:col>
      <xdr:colOff>31750</xdr:colOff>
      <xdr:row>66</xdr:row>
      <xdr:rowOff>154940</xdr:rowOff>
    </xdr:to>
    <xdr:cxnSp macro="">
      <xdr:nvCxnSpPr>
        <xdr:cNvPr id="142" name="直線コネクタ 141"/>
        <xdr:cNvCxnSpPr/>
      </xdr:nvCxnSpPr>
      <xdr:spPr>
        <a:xfrm flipV="1">
          <a:off x="1447800" y="11297708"/>
          <a:ext cx="889000" cy="172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6138</xdr:rowOff>
    </xdr:from>
    <xdr:to>
      <xdr:col>11</xdr:col>
      <xdr:colOff>82550</xdr:colOff>
      <xdr:row>65</xdr:row>
      <xdr:rowOff>107738</xdr:rowOff>
    </xdr:to>
    <xdr:sp macro="" textlink="">
      <xdr:nvSpPr>
        <xdr:cNvPr id="143" name="フローチャート: 判断 142"/>
        <xdr:cNvSpPr/>
      </xdr:nvSpPr>
      <xdr:spPr>
        <a:xfrm>
          <a:off x="2286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117915</xdr:rowOff>
    </xdr:from>
    <xdr:ext cx="762000" cy="259045"/>
    <xdr:sp macro="" textlink="">
      <xdr:nvSpPr>
        <xdr:cNvPr id="144" name="テキスト ボックス 143"/>
        <xdr:cNvSpPr txBox="1"/>
      </xdr:nvSpPr>
      <xdr:spPr>
        <a:xfrm>
          <a:off x="1955800" y="1091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30269</xdr:rowOff>
    </xdr:from>
    <xdr:to>
      <xdr:col>7</xdr:col>
      <xdr:colOff>31750</xdr:colOff>
      <xdr:row>65</xdr:row>
      <xdr:rowOff>131869</xdr:rowOff>
    </xdr:to>
    <xdr:sp macro="" textlink="">
      <xdr:nvSpPr>
        <xdr:cNvPr id="145" name="フローチャート: 判断 144"/>
        <xdr:cNvSpPr/>
      </xdr:nvSpPr>
      <xdr:spPr>
        <a:xfrm>
          <a:off x="1397000" y="1117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142046</xdr:rowOff>
    </xdr:from>
    <xdr:ext cx="762000" cy="259045"/>
    <xdr:sp macro="" textlink="">
      <xdr:nvSpPr>
        <xdr:cNvPr id="146" name="テキスト ボックス 145"/>
        <xdr:cNvSpPr txBox="1"/>
      </xdr:nvSpPr>
      <xdr:spPr>
        <a:xfrm>
          <a:off x="1066800" y="10943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10160</xdr:rowOff>
    </xdr:from>
    <xdr:to>
      <xdr:col>23</xdr:col>
      <xdr:colOff>184150</xdr:colOff>
      <xdr:row>65</xdr:row>
      <xdr:rowOff>111760</xdr:rowOff>
    </xdr:to>
    <xdr:sp macro="" textlink="">
      <xdr:nvSpPr>
        <xdr:cNvPr id="152" name="楕円 151"/>
        <xdr:cNvSpPr/>
      </xdr:nvSpPr>
      <xdr:spPr>
        <a:xfrm>
          <a:off x="49022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153687</xdr:rowOff>
    </xdr:from>
    <xdr:ext cx="762000" cy="259045"/>
    <xdr:sp macro="" textlink="">
      <xdr:nvSpPr>
        <xdr:cNvPr id="153" name="財政構造の弾力性該当値テキスト"/>
        <xdr:cNvSpPr txBox="1"/>
      </xdr:nvSpPr>
      <xdr:spPr>
        <a:xfrm>
          <a:off x="5041900" y="11126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30269</xdr:rowOff>
    </xdr:from>
    <xdr:to>
      <xdr:col>19</xdr:col>
      <xdr:colOff>184150</xdr:colOff>
      <xdr:row>65</xdr:row>
      <xdr:rowOff>131869</xdr:rowOff>
    </xdr:to>
    <xdr:sp macro="" textlink="">
      <xdr:nvSpPr>
        <xdr:cNvPr id="154" name="楕円 153"/>
        <xdr:cNvSpPr/>
      </xdr:nvSpPr>
      <xdr:spPr>
        <a:xfrm>
          <a:off x="4064000" y="1117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116646</xdr:rowOff>
    </xdr:from>
    <xdr:ext cx="736600" cy="259045"/>
    <xdr:sp macro="" textlink="">
      <xdr:nvSpPr>
        <xdr:cNvPr id="155" name="テキスト ボックス 154"/>
        <xdr:cNvSpPr txBox="1"/>
      </xdr:nvSpPr>
      <xdr:spPr>
        <a:xfrm>
          <a:off x="3733800" y="112608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155998</xdr:rowOff>
    </xdr:from>
    <xdr:to>
      <xdr:col>15</xdr:col>
      <xdr:colOff>133350</xdr:colOff>
      <xdr:row>64</xdr:row>
      <xdr:rowOff>86148</xdr:rowOff>
    </xdr:to>
    <xdr:sp macro="" textlink="">
      <xdr:nvSpPr>
        <xdr:cNvPr id="156" name="楕円 155"/>
        <xdr:cNvSpPr/>
      </xdr:nvSpPr>
      <xdr:spPr>
        <a:xfrm>
          <a:off x="3175000" y="1095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70925</xdr:rowOff>
    </xdr:from>
    <xdr:ext cx="762000" cy="259045"/>
    <xdr:sp macro="" textlink="">
      <xdr:nvSpPr>
        <xdr:cNvPr id="157" name="テキスト ボックス 156"/>
        <xdr:cNvSpPr txBox="1"/>
      </xdr:nvSpPr>
      <xdr:spPr>
        <a:xfrm>
          <a:off x="2844800" y="11043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102658</xdr:rowOff>
    </xdr:from>
    <xdr:to>
      <xdr:col>11</xdr:col>
      <xdr:colOff>82550</xdr:colOff>
      <xdr:row>66</xdr:row>
      <xdr:rowOff>32808</xdr:rowOff>
    </xdr:to>
    <xdr:sp macro="" textlink="">
      <xdr:nvSpPr>
        <xdr:cNvPr id="158" name="楕円 157"/>
        <xdr:cNvSpPr/>
      </xdr:nvSpPr>
      <xdr:spPr>
        <a:xfrm>
          <a:off x="2286000" y="1124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17585</xdr:rowOff>
    </xdr:from>
    <xdr:ext cx="762000" cy="259045"/>
    <xdr:sp macro="" textlink="">
      <xdr:nvSpPr>
        <xdr:cNvPr id="159" name="テキスト ボックス 158"/>
        <xdr:cNvSpPr txBox="1"/>
      </xdr:nvSpPr>
      <xdr:spPr>
        <a:xfrm>
          <a:off x="1955800" y="1133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104140</xdr:rowOff>
    </xdr:from>
    <xdr:to>
      <xdr:col>7</xdr:col>
      <xdr:colOff>31750</xdr:colOff>
      <xdr:row>67</xdr:row>
      <xdr:rowOff>34290</xdr:rowOff>
    </xdr:to>
    <xdr:sp macro="" textlink="">
      <xdr:nvSpPr>
        <xdr:cNvPr id="160" name="楕円 159"/>
        <xdr:cNvSpPr/>
      </xdr:nvSpPr>
      <xdr:spPr>
        <a:xfrm>
          <a:off x="1397000" y="1141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19067</xdr:rowOff>
    </xdr:from>
    <xdr:ext cx="762000" cy="259045"/>
    <xdr:sp macro="" textlink="">
      <xdr:nvSpPr>
        <xdr:cNvPr id="161" name="テキスト ボックス 160"/>
        <xdr:cNvSpPr txBox="1"/>
      </xdr:nvSpPr>
      <xdr:spPr>
        <a:xfrm>
          <a:off x="1066800" y="1150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[157,912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類似団体平均を下回っており、令和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年度において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することとなった。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５年度においては、南和広域衛生組合の操業終了に伴う事業整理にあたり職員数が増加したことによる人件費の増加があったものの、前述の操業終了に伴うごみ収集業務委託料や前年度実施の新型コロナウイルスワクチン接種事業の減少が要因となっ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今後増加傾向が続くことのないよう、業務</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効率化、節減に取り組むとともに、民間委託等の方法も考慮にいれながら、これらの経費が削減できるよう努める。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8" name="直線コネクタ 177"/>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9" name="テキスト ボックス 178"/>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0" name="直線コネクタ 179"/>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1" name="テキスト ボックス 180"/>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2" name="直線コネクタ 181"/>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3" name="テキスト ボックス 182"/>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4" name="直線コネクタ 183"/>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5" name="テキスト ボックス 184"/>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49101</xdr:rowOff>
    </xdr:from>
    <xdr:to>
      <xdr:col>23</xdr:col>
      <xdr:colOff>133350</xdr:colOff>
      <xdr:row>87</xdr:row>
      <xdr:rowOff>161083</xdr:rowOff>
    </xdr:to>
    <xdr:cxnSp macro="">
      <xdr:nvCxnSpPr>
        <xdr:cNvPr id="189" name="直線コネクタ 188"/>
        <xdr:cNvCxnSpPr/>
      </xdr:nvCxnSpPr>
      <xdr:spPr>
        <a:xfrm flipV="1">
          <a:off x="4953000" y="13936551"/>
          <a:ext cx="0" cy="11406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133160</xdr:rowOff>
    </xdr:from>
    <xdr:ext cx="762000" cy="259045"/>
    <xdr:sp macro="" textlink="">
      <xdr:nvSpPr>
        <xdr:cNvPr id="190" name="人件費・物件費等の状況最小値テキスト"/>
        <xdr:cNvSpPr txBox="1"/>
      </xdr:nvSpPr>
      <xdr:spPr>
        <a:xfrm>
          <a:off x="5041900" y="1504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161083</xdr:rowOff>
    </xdr:from>
    <xdr:to>
      <xdr:col>24</xdr:col>
      <xdr:colOff>12700</xdr:colOff>
      <xdr:row>87</xdr:row>
      <xdr:rowOff>161083</xdr:rowOff>
    </xdr:to>
    <xdr:cxnSp macro="">
      <xdr:nvCxnSpPr>
        <xdr:cNvPr id="191" name="直線コネクタ 190"/>
        <xdr:cNvCxnSpPr/>
      </xdr:nvCxnSpPr>
      <xdr:spPr>
        <a:xfrm>
          <a:off x="4864100" y="15077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135478</xdr:rowOff>
    </xdr:from>
    <xdr:ext cx="762000" cy="259045"/>
    <xdr:sp macro="" textlink="">
      <xdr:nvSpPr>
        <xdr:cNvPr id="192" name="人件費・物件費等の状況最大値テキスト"/>
        <xdr:cNvSpPr txBox="1"/>
      </xdr:nvSpPr>
      <xdr:spPr>
        <a:xfrm>
          <a:off x="5041900" y="13680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49101</xdr:rowOff>
    </xdr:from>
    <xdr:to>
      <xdr:col>24</xdr:col>
      <xdr:colOff>12700</xdr:colOff>
      <xdr:row>81</xdr:row>
      <xdr:rowOff>49101</xdr:rowOff>
    </xdr:to>
    <xdr:cxnSp macro="">
      <xdr:nvCxnSpPr>
        <xdr:cNvPr id="193" name="直線コネクタ 192"/>
        <xdr:cNvCxnSpPr/>
      </xdr:nvCxnSpPr>
      <xdr:spPr>
        <a:xfrm>
          <a:off x="4864100" y="1393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101684</xdr:rowOff>
    </xdr:from>
    <xdr:to>
      <xdr:col>23</xdr:col>
      <xdr:colOff>133350</xdr:colOff>
      <xdr:row>82</xdr:row>
      <xdr:rowOff>138568</xdr:rowOff>
    </xdr:to>
    <xdr:cxnSp macro="">
      <xdr:nvCxnSpPr>
        <xdr:cNvPr id="194" name="直線コネクタ 193"/>
        <xdr:cNvCxnSpPr/>
      </xdr:nvCxnSpPr>
      <xdr:spPr>
        <a:xfrm flipV="1">
          <a:off x="4114800" y="14160584"/>
          <a:ext cx="838200" cy="3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30801</xdr:rowOff>
    </xdr:from>
    <xdr:ext cx="762000" cy="259045"/>
    <xdr:sp macro="" textlink="">
      <xdr:nvSpPr>
        <xdr:cNvPr id="195" name="人件費・物件費等の状況平均値テキスト"/>
        <xdr:cNvSpPr txBox="1"/>
      </xdr:nvSpPr>
      <xdr:spPr>
        <a:xfrm>
          <a:off x="5041900" y="142611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58724</xdr:rowOff>
    </xdr:from>
    <xdr:to>
      <xdr:col>23</xdr:col>
      <xdr:colOff>184150</xdr:colOff>
      <xdr:row>83</xdr:row>
      <xdr:rowOff>160324</xdr:rowOff>
    </xdr:to>
    <xdr:sp macro="" textlink="">
      <xdr:nvSpPr>
        <xdr:cNvPr id="196" name="フローチャート: 判断 195"/>
        <xdr:cNvSpPr/>
      </xdr:nvSpPr>
      <xdr:spPr>
        <a:xfrm>
          <a:off x="4902200" y="1428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118565</xdr:rowOff>
    </xdr:from>
    <xdr:to>
      <xdr:col>19</xdr:col>
      <xdr:colOff>133350</xdr:colOff>
      <xdr:row>82</xdr:row>
      <xdr:rowOff>138568</xdr:rowOff>
    </xdr:to>
    <xdr:cxnSp macro="">
      <xdr:nvCxnSpPr>
        <xdr:cNvPr id="197" name="直線コネクタ 196"/>
        <xdr:cNvCxnSpPr/>
      </xdr:nvCxnSpPr>
      <xdr:spPr>
        <a:xfrm>
          <a:off x="3225800" y="14177465"/>
          <a:ext cx="889000" cy="2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47943</xdr:rowOff>
    </xdr:from>
    <xdr:to>
      <xdr:col>19</xdr:col>
      <xdr:colOff>184150</xdr:colOff>
      <xdr:row>83</xdr:row>
      <xdr:rowOff>149543</xdr:rowOff>
    </xdr:to>
    <xdr:sp macro="" textlink="">
      <xdr:nvSpPr>
        <xdr:cNvPr id="198" name="フローチャート: 判断 197"/>
        <xdr:cNvSpPr/>
      </xdr:nvSpPr>
      <xdr:spPr>
        <a:xfrm>
          <a:off x="4064000" y="14278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134320</xdr:rowOff>
    </xdr:from>
    <xdr:ext cx="736600" cy="259045"/>
    <xdr:sp macro="" textlink="">
      <xdr:nvSpPr>
        <xdr:cNvPr id="199" name="テキスト ボックス 198"/>
        <xdr:cNvSpPr txBox="1"/>
      </xdr:nvSpPr>
      <xdr:spPr>
        <a:xfrm>
          <a:off x="3733800" y="14364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57589</xdr:rowOff>
    </xdr:from>
    <xdr:to>
      <xdr:col>15</xdr:col>
      <xdr:colOff>82550</xdr:colOff>
      <xdr:row>82</xdr:row>
      <xdr:rowOff>118565</xdr:rowOff>
    </xdr:to>
    <xdr:cxnSp macro="">
      <xdr:nvCxnSpPr>
        <xdr:cNvPr id="200" name="直線コネクタ 199"/>
        <xdr:cNvCxnSpPr/>
      </xdr:nvCxnSpPr>
      <xdr:spPr>
        <a:xfrm>
          <a:off x="2336800" y="14116489"/>
          <a:ext cx="889000" cy="60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6603</xdr:rowOff>
    </xdr:from>
    <xdr:to>
      <xdr:col>15</xdr:col>
      <xdr:colOff>133350</xdr:colOff>
      <xdr:row>83</xdr:row>
      <xdr:rowOff>108203</xdr:rowOff>
    </xdr:to>
    <xdr:sp macro="" textlink="">
      <xdr:nvSpPr>
        <xdr:cNvPr id="201" name="フローチャート: 判断 200"/>
        <xdr:cNvSpPr/>
      </xdr:nvSpPr>
      <xdr:spPr>
        <a:xfrm>
          <a:off x="3175000" y="1423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92980</xdr:rowOff>
    </xdr:from>
    <xdr:ext cx="762000" cy="259045"/>
    <xdr:sp macro="" textlink="">
      <xdr:nvSpPr>
        <xdr:cNvPr id="202" name="テキスト ボックス 201"/>
        <xdr:cNvSpPr txBox="1"/>
      </xdr:nvSpPr>
      <xdr:spPr>
        <a:xfrm>
          <a:off x="2844800" y="14323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171078</xdr:rowOff>
    </xdr:from>
    <xdr:to>
      <xdr:col>11</xdr:col>
      <xdr:colOff>31750</xdr:colOff>
      <xdr:row>82</xdr:row>
      <xdr:rowOff>57589</xdr:rowOff>
    </xdr:to>
    <xdr:cxnSp macro="">
      <xdr:nvCxnSpPr>
        <xdr:cNvPr id="203" name="直線コネクタ 202"/>
        <xdr:cNvCxnSpPr/>
      </xdr:nvCxnSpPr>
      <xdr:spPr>
        <a:xfrm>
          <a:off x="1447800" y="14058528"/>
          <a:ext cx="889000" cy="5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142070</xdr:rowOff>
    </xdr:from>
    <xdr:to>
      <xdr:col>11</xdr:col>
      <xdr:colOff>82550</xdr:colOff>
      <xdr:row>83</xdr:row>
      <xdr:rowOff>72220</xdr:rowOff>
    </xdr:to>
    <xdr:sp macro="" textlink="">
      <xdr:nvSpPr>
        <xdr:cNvPr id="204" name="フローチャート: 判断 203"/>
        <xdr:cNvSpPr/>
      </xdr:nvSpPr>
      <xdr:spPr>
        <a:xfrm>
          <a:off x="2286000" y="142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56997</xdr:rowOff>
    </xdr:from>
    <xdr:ext cx="762000" cy="259045"/>
    <xdr:sp macro="" textlink="">
      <xdr:nvSpPr>
        <xdr:cNvPr id="205" name="テキスト ボックス 204"/>
        <xdr:cNvSpPr txBox="1"/>
      </xdr:nvSpPr>
      <xdr:spPr>
        <a:xfrm>
          <a:off x="1955800" y="14287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78550</xdr:rowOff>
    </xdr:from>
    <xdr:to>
      <xdr:col>7</xdr:col>
      <xdr:colOff>31750</xdr:colOff>
      <xdr:row>83</xdr:row>
      <xdr:rowOff>8700</xdr:rowOff>
    </xdr:to>
    <xdr:sp macro="" textlink="">
      <xdr:nvSpPr>
        <xdr:cNvPr id="206" name="フローチャート: 判断 205"/>
        <xdr:cNvSpPr/>
      </xdr:nvSpPr>
      <xdr:spPr>
        <a:xfrm>
          <a:off x="1397000" y="141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164927</xdr:rowOff>
    </xdr:from>
    <xdr:ext cx="762000" cy="259045"/>
    <xdr:sp macro="" textlink="">
      <xdr:nvSpPr>
        <xdr:cNvPr id="207" name="テキスト ボックス 206"/>
        <xdr:cNvSpPr txBox="1"/>
      </xdr:nvSpPr>
      <xdr:spPr>
        <a:xfrm>
          <a:off x="1066800" y="142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50884</xdr:rowOff>
    </xdr:from>
    <xdr:to>
      <xdr:col>23</xdr:col>
      <xdr:colOff>184150</xdr:colOff>
      <xdr:row>82</xdr:row>
      <xdr:rowOff>152484</xdr:rowOff>
    </xdr:to>
    <xdr:sp macro="" textlink="">
      <xdr:nvSpPr>
        <xdr:cNvPr id="213" name="楕円 212"/>
        <xdr:cNvSpPr/>
      </xdr:nvSpPr>
      <xdr:spPr>
        <a:xfrm>
          <a:off x="4902200" y="1410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67411</xdr:rowOff>
    </xdr:from>
    <xdr:ext cx="762000" cy="259045"/>
    <xdr:sp macro="" textlink="">
      <xdr:nvSpPr>
        <xdr:cNvPr id="214" name="人件費・物件費等の状況該当値テキスト"/>
        <xdr:cNvSpPr txBox="1"/>
      </xdr:nvSpPr>
      <xdr:spPr>
        <a:xfrm>
          <a:off x="5041900" y="13954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87768</xdr:rowOff>
    </xdr:from>
    <xdr:to>
      <xdr:col>19</xdr:col>
      <xdr:colOff>184150</xdr:colOff>
      <xdr:row>83</xdr:row>
      <xdr:rowOff>17918</xdr:rowOff>
    </xdr:to>
    <xdr:sp macro="" textlink="">
      <xdr:nvSpPr>
        <xdr:cNvPr id="215" name="楕円 214"/>
        <xdr:cNvSpPr/>
      </xdr:nvSpPr>
      <xdr:spPr>
        <a:xfrm>
          <a:off x="4064000" y="1414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28095</xdr:rowOff>
    </xdr:from>
    <xdr:ext cx="736600" cy="259045"/>
    <xdr:sp macro="" textlink="">
      <xdr:nvSpPr>
        <xdr:cNvPr id="216" name="テキスト ボックス 215"/>
        <xdr:cNvSpPr txBox="1"/>
      </xdr:nvSpPr>
      <xdr:spPr>
        <a:xfrm>
          <a:off x="3733800" y="13915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67765</xdr:rowOff>
    </xdr:from>
    <xdr:to>
      <xdr:col>15</xdr:col>
      <xdr:colOff>133350</xdr:colOff>
      <xdr:row>82</xdr:row>
      <xdr:rowOff>169365</xdr:rowOff>
    </xdr:to>
    <xdr:sp macro="" textlink="">
      <xdr:nvSpPr>
        <xdr:cNvPr id="217" name="楕円 216"/>
        <xdr:cNvSpPr/>
      </xdr:nvSpPr>
      <xdr:spPr>
        <a:xfrm>
          <a:off x="3175000" y="1412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8092</xdr:rowOff>
    </xdr:from>
    <xdr:ext cx="762000" cy="259045"/>
    <xdr:sp macro="" textlink="">
      <xdr:nvSpPr>
        <xdr:cNvPr id="218" name="テキスト ボックス 217"/>
        <xdr:cNvSpPr txBox="1"/>
      </xdr:nvSpPr>
      <xdr:spPr>
        <a:xfrm>
          <a:off x="2844800" y="13895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6789</xdr:rowOff>
    </xdr:from>
    <xdr:to>
      <xdr:col>11</xdr:col>
      <xdr:colOff>82550</xdr:colOff>
      <xdr:row>82</xdr:row>
      <xdr:rowOff>108389</xdr:rowOff>
    </xdr:to>
    <xdr:sp macro="" textlink="">
      <xdr:nvSpPr>
        <xdr:cNvPr id="219" name="楕円 218"/>
        <xdr:cNvSpPr/>
      </xdr:nvSpPr>
      <xdr:spPr>
        <a:xfrm>
          <a:off x="2286000" y="1406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118566</xdr:rowOff>
    </xdr:from>
    <xdr:ext cx="762000" cy="259045"/>
    <xdr:sp macro="" textlink="">
      <xdr:nvSpPr>
        <xdr:cNvPr id="220" name="テキスト ボックス 219"/>
        <xdr:cNvSpPr txBox="1"/>
      </xdr:nvSpPr>
      <xdr:spPr>
        <a:xfrm>
          <a:off x="1955800" y="13834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120278</xdr:rowOff>
    </xdr:from>
    <xdr:to>
      <xdr:col>7</xdr:col>
      <xdr:colOff>31750</xdr:colOff>
      <xdr:row>82</xdr:row>
      <xdr:rowOff>50428</xdr:rowOff>
    </xdr:to>
    <xdr:sp macro="" textlink="">
      <xdr:nvSpPr>
        <xdr:cNvPr id="221" name="楕円 220"/>
        <xdr:cNvSpPr/>
      </xdr:nvSpPr>
      <xdr:spPr>
        <a:xfrm>
          <a:off x="1397000" y="1400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60605</xdr:rowOff>
    </xdr:from>
    <xdr:ext cx="762000" cy="259045"/>
    <xdr:sp macro="" textlink="">
      <xdr:nvSpPr>
        <xdr:cNvPr id="222" name="テキスト ボックス 221"/>
        <xdr:cNvSpPr txBox="1"/>
      </xdr:nvSpPr>
      <xdr:spPr>
        <a:xfrm>
          <a:off x="1066800" y="13776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本町は令和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年度において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横ばいであり、類似団体平均を少し下回っている。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民間委託等も考慮に入れながらスリム化を目指す一方で、年齢構成にアンバランスを生じることのないように、勧奨退職の推進とともに平準化した新規採用による適正な職員管理を実施しながら、適正な給与水準を維持できるよう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151695</xdr:rowOff>
    </xdr:from>
    <xdr:to>
      <xdr:col>81</xdr:col>
      <xdr:colOff>44450</xdr:colOff>
      <xdr:row>89</xdr:row>
      <xdr:rowOff>136878</xdr:rowOff>
    </xdr:to>
    <xdr:cxnSp macro="">
      <xdr:nvCxnSpPr>
        <xdr:cNvPr id="251" name="直線コネクタ 250"/>
        <xdr:cNvCxnSpPr/>
      </xdr:nvCxnSpPr>
      <xdr:spPr>
        <a:xfrm flipV="1">
          <a:off x="17018000" y="13867695"/>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108955</xdr:rowOff>
    </xdr:from>
    <xdr:ext cx="762000" cy="259045"/>
    <xdr:sp macro="" textlink="">
      <xdr:nvSpPr>
        <xdr:cNvPr id="252" name="給与水準   （国との比較）最小値テキスト"/>
        <xdr:cNvSpPr txBox="1"/>
      </xdr:nvSpPr>
      <xdr:spPr>
        <a:xfrm>
          <a:off x="17106900" y="1536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136878</xdr:rowOff>
    </xdr:from>
    <xdr:to>
      <xdr:col>81</xdr:col>
      <xdr:colOff>133350</xdr:colOff>
      <xdr:row>89</xdr:row>
      <xdr:rowOff>136878</xdr:rowOff>
    </xdr:to>
    <xdr:cxnSp macro="">
      <xdr:nvCxnSpPr>
        <xdr:cNvPr id="253" name="直線コネクタ 252"/>
        <xdr:cNvCxnSpPr/>
      </xdr:nvCxnSpPr>
      <xdr:spPr>
        <a:xfrm>
          <a:off x="16929100" y="1539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66622</xdr:rowOff>
    </xdr:from>
    <xdr:ext cx="762000" cy="259045"/>
    <xdr:sp macro="" textlink="">
      <xdr:nvSpPr>
        <xdr:cNvPr id="254" name="給与水準   （国との比較）最大値テキスト"/>
        <xdr:cNvSpPr txBox="1"/>
      </xdr:nvSpPr>
      <xdr:spPr>
        <a:xfrm>
          <a:off x="17106900" y="1361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151695</xdr:rowOff>
    </xdr:from>
    <xdr:to>
      <xdr:col>81</xdr:col>
      <xdr:colOff>133350</xdr:colOff>
      <xdr:row>80</xdr:row>
      <xdr:rowOff>151695</xdr:rowOff>
    </xdr:to>
    <xdr:cxnSp macro="">
      <xdr:nvCxnSpPr>
        <xdr:cNvPr id="255" name="直線コネクタ 254"/>
        <xdr:cNvCxnSpPr/>
      </xdr:nvCxnSpPr>
      <xdr:spPr>
        <a:xfrm>
          <a:off x="16929100" y="1386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85</xdr:row>
      <xdr:rowOff>45155</xdr:rowOff>
    </xdr:to>
    <xdr:cxnSp macro="">
      <xdr:nvCxnSpPr>
        <xdr:cNvPr id="256" name="直線コネクタ 255"/>
        <xdr:cNvCxnSpPr/>
      </xdr:nvCxnSpPr>
      <xdr:spPr>
        <a:xfrm flipV="1">
          <a:off x="16179800" y="14605000"/>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60272</xdr:rowOff>
    </xdr:from>
    <xdr:ext cx="762000" cy="259045"/>
    <xdr:sp macro="" textlink="">
      <xdr:nvSpPr>
        <xdr:cNvPr id="257" name="給与水準   （国との比較）平均値テキスト"/>
        <xdr:cNvSpPr txBox="1"/>
      </xdr:nvSpPr>
      <xdr:spPr>
        <a:xfrm>
          <a:off x="17106900" y="14633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88195</xdr:rowOff>
    </xdr:from>
    <xdr:to>
      <xdr:col>81</xdr:col>
      <xdr:colOff>95250</xdr:colOff>
      <xdr:row>86</xdr:row>
      <xdr:rowOff>18345</xdr:rowOff>
    </xdr:to>
    <xdr:sp macro="" textlink="">
      <xdr:nvSpPr>
        <xdr:cNvPr id="258" name="フローチャート: 判断 257"/>
        <xdr:cNvSpPr/>
      </xdr:nvSpPr>
      <xdr:spPr>
        <a:xfrm>
          <a:off x="169672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31750</xdr:rowOff>
    </xdr:from>
    <xdr:to>
      <xdr:col>77</xdr:col>
      <xdr:colOff>44450</xdr:colOff>
      <xdr:row>85</xdr:row>
      <xdr:rowOff>45155</xdr:rowOff>
    </xdr:to>
    <xdr:cxnSp macro="">
      <xdr:nvCxnSpPr>
        <xdr:cNvPr id="259" name="直線コネクタ 258"/>
        <xdr:cNvCxnSpPr/>
      </xdr:nvCxnSpPr>
      <xdr:spPr>
        <a:xfrm>
          <a:off x="15290800" y="146050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0" name="フローチャート: 判断 259"/>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1" name="テキスト ボックス 260"/>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31750</xdr:rowOff>
    </xdr:from>
    <xdr:to>
      <xdr:col>72</xdr:col>
      <xdr:colOff>203200</xdr:colOff>
      <xdr:row>85</xdr:row>
      <xdr:rowOff>165805</xdr:rowOff>
    </xdr:to>
    <xdr:cxnSp macro="">
      <xdr:nvCxnSpPr>
        <xdr:cNvPr id="262" name="直線コネクタ 261"/>
        <xdr:cNvCxnSpPr/>
      </xdr:nvCxnSpPr>
      <xdr:spPr>
        <a:xfrm flipV="1">
          <a:off x="14401800" y="14605000"/>
          <a:ext cx="8890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88195</xdr:rowOff>
    </xdr:from>
    <xdr:to>
      <xdr:col>73</xdr:col>
      <xdr:colOff>44450</xdr:colOff>
      <xdr:row>86</xdr:row>
      <xdr:rowOff>18345</xdr:rowOff>
    </xdr:to>
    <xdr:sp macro="" textlink="">
      <xdr:nvSpPr>
        <xdr:cNvPr id="263" name="フローチャート: 判断 262"/>
        <xdr:cNvSpPr/>
      </xdr:nvSpPr>
      <xdr:spPr>
        <a:xfrm>
          <a:off x="15240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3122</xdr:rowOff>
    </xdr:from>
    <xdr:ext cx="762000" cy="259045"/>
    <xdr:sp macro="" textlink="">
      <xdr:nvSpPr>
        <xdr:cNvPr id="264" name="テキスト ボックス 263"/>
        <xdr:cNvSpPr txBox="1"/>
      </xdr:nvSpPr>
      <xdr:spPr>
        <a:xfrm>
          <a:off x="14909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112184</xdr:rowOff>
    </xdr:from>
    <xdr:to>
      <xdr:col>68</xdr:col>
      <xdr:colOff>152400</xdr:colOff>
      <xdr:row>85</xdr:row>
      <xdr:rowOff>165805</xdr:rowOff>
    </xdr:to>
    <xdr:cxnSp macro="">
      <xdr:nvCxnSpPr>
        <xdr:cNvPr id="265" name="直線コネクタ 264"/>
        <xdr:cNvCxnSpPr/>
      </xdr:nvCxnSpPr>
      <xdr:spPr>
        <a:xfrm>
          <a:off x="13512800" y="14685434"/>
          <a:ext cx="8890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6" name="フローチャート: 判断 265"/>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67" name="テキスト ボックス 266"/>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8" name="フローチャート: 判断 267"/>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69" name="テキスト ボックス 268"/>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75" name="楕円 274"/>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168927</xdr:rowOff>
    </xdr:from>
    <xdr:ext cx="762000" cy="259045"/>
    <xdr:sp macro="" textlink="">
      <xdr:nvSpPr>
        <xdr:cNvPr id="276" name="給与水準   （国との比較）該当値テキスト"/>
        <xdr:cNvSpPr txBox="1"/>
      </xdr:nvSpPr>
      <xdr:spPr>
        <a:xfrm>
          <a:off x="171069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165805</xdr:rowOff>
    </xdr:from>
    <xdr:to>
      <xdr:col>77</xdr:col>
      <xdr:colOff>95250</xdr:colOff>
      <xdr:row>85</xdr:row>
      <xdr:rowOff>95955</xdr:rowOff>
    </xdr:to>
    <xdr:sp macro="" textlink="">
      <xdr:nvSpPr>
        <xdr:cNvPr id="277" name="楕円 276"/>
        <xdr:cNvSpPr/>
      </xdr:nvSpPr>
      <xdr:spPr>
        <a:xfrm>
          <a:off x="161290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106132</xdr:rowOff>
    </xdr:from>
    <xdr:ext cx="736600" cy="259045"/>
    <xdr:sp macro="" textlink="">
      <xdr:nvSpPr>
        <xdr:cNvPr id="278" name="テキスト ボックス 277"/>
        <xdr:cNvSpPr txBox="1"/>
      </xdr:nvSpPr>
      <xdr:spPr>
        <a:xfrm>
          <a:off x="15798800" y="14336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152400</xdr:rowOff>
    </xdr:from>
    <xdr:to>
      <xdr:col>73</xdr:col>
      <xdr:colOff>44450</xdr:colOff>
      <xdr:row>85</xdr:row>
      <xdr:rowOff>82550</xdr:rowOff>
    </xdr:to>
    <xdr:sp macro="" textlink="">
      <xdr:nvSpPr>
        <xdr:cNvPr id="279" name="楕円 278"/>
        <xdr:cNvSpPr/>
      </xdr:nvSpPr>
      <xdr:spPr>
        <a:xfrm>
          <a:off x="15240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80" name="テキスト ボックス 279"/>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115005</xdr:rowOff>
    </xdr:from>
    <xdr:to>
      <xdr:col>68</xdr:col>
      <xdr:colOff>203200</xdr:colOff>
      <xdr:row>86</xdr:row>
      <xdr:rowOff>45155</xdr:rowOff>
    </xdr:to>
    <xdr:sp macro="" textlink="">
      <xdr:nvSpPr>
        <xdr:cNvPr id="281" name="楕円 280"/>
        <xdr:cNvSpPr/>
      </xdr:nvSpPr>
      <xdr:spPr>
        <a:xfrm>
          <a:off x="14351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29932</xdr:rowOff>
    </xdr:from>
    <xdr:ext cx="762000" cy="259045"/>
    <xdr:sp macro="" textlink="">
      <xdr:nvSpPr>
        <xdr:cNvPr id="282" name="テキスト ボックス 281"/>
        <xdr:cNvSpPr txBox="1"/>
      </xdr:nvSpPr>
      <xdr:spPr>
        <a:xfrm>
          <a:off x="14020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83" name="楕円 282"/>
        <xdr:cNvSpPr/>
      </xdr:nvSpPr>
      <xdr:spPr>
        <a:xfrm>
          <a:off x="13462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1711</xdr:rowOff>
    </xdr:from>
    <xdr:ext cx="762000" cy="259045"/>
    <xdr:sp macro="" textlink="">
      <xdr:nvSpPr>
        <xdr:cNvPr id="284" name="テキスト ボックス 283"/>
        <xdr:cNvSpPr txBox="1"/>
      </xdr:nvSpPr>
      <xdr:spPr>
        <a:xfrm>
          <a:off x="13131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昨年度と比較して横ばいとなっているが、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依然として類似団体平均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上回っている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状況である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保育士や給食調理員、文化会館・図書館における職員数を確保し、待機児童ゼロ、給食自校調理方式などの施策を実現しながらも、職員数の削減を図ったことで一定の水準となった現状を踏まえながら、これらの施策の今後のあり方も併せて検討し、適正な水準を維持できるよう努め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138924</xdr:rowOff>
    </xdr:from>
    <xdr:to>
      <xdr:col>81</xdr:col>
      <xdr:colOff>44450</xdr:colOff>
      <xdr:row>67</xdr:row>
      <xdr:rowOff>15663</xdr:rowOff>
    </xdr:to>
    <xdr:cxnSp macro="">
      <xdr:nvCxnSpPr>
        <xdr:cNvPr id="314" name="直線コネクタ 313"/>
        <xdr:cNvCxnSpPr/>
      </xdr:nvCxnSpPr>
      <xdr:spPr>
        <a:xfrm flipV="1">
          <a:off x="17018000" y="9911574"/>
          <a:ext cx="0" cy="1591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159190</xdr:rowOff>
    </xdr:from>
    <xdr:ext cx="762000" cy="259045"/>
    <xdr:sp macro="" textlink="">
      <xdr:nvSpPr>
        <xdr:cNvPr id="315" name="定員管理の状況最小値テキスト"/>
        <xdr:cNvSpPr txBox="1"/>
      </xdr:nvSpPr>
      <xdr:spPr>
        <a:xfrm>
          <a:off x="17106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15663</xdr:rowOff>
    </xdr:from>
    <xdr:to>
      <xdr:col>81</xdr:col>
      <xdr:colOff>133350</xdr:colOff>
      <xdr:row>67</xdr:row>
      <xdr:rowOff>15663</xdr:rowOff>
    </xdr:to>
    <xdr:cxnSp macro="">
      <xdr:nvCxnSpPr>
        <xdr:cNvPr id="316" name="直線コネクタ 315"/>
        <xdr:cNvCxnSpPr/>
      </xdr:nvCxnSpPr>
      <xdr:spPr>
        <a:xfrm>
          <a:off x="16929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53851</xdr:rowOff>
    </xdr:from>
    <xdr:ext cx="762000" cy="259045"/>
    <xdr:sp macro="" textlink="">
      <xdr:nvSpPr>
        <xdr:cNvPr id="317" name="定員管理の状況最大値テキスト"/>
        <xdr:cNvSpPr txBox="1"/>
      </xdr:nvSpPr>
      <xdr:spPr>
        <a:xfrm>
          <a:off x="17106900" y="965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138924</xdr:rowOff>
    </xdr:from>
    <xdr:to>
      <xdr:col>81</xdr:col>
      <xdr:colOff>133350</xdr:colOff>
      <xdr:row>57</xdr:row>
      <xdr:rowOff>138924</xdr:rowOff>
    </xdr:to>
    <xdr:cxnSp macro="">
      <xdr:nvCxnSpPr>
        <xdr:cNvPr id="318" name="直線コネクタ 317"/>
        <xdr:cNvCxnSpPr/>
      </xdr:nvCxnSpPr>
      <xdr:spPr>
        <a:xfrm>
          <a:off x="16929100" y="991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170180</xdr:rowOff>
    </xdr:from>
    <xdr:to>
      <xdr:col>81</xdr:col>
      <xdr:colOff>44450</xdr:colOff>
      <xdr:row>61</xdr:row>
      <xdr:rowOff>71</xdr:rowOff>
    </xdr:to>
    <xdr:cxnSp macro="">
      <xdr:nvCxnSpPr>
        <xdr:cNvPr id="319" name="直線コネクタ 318"/>
        <xdr:cNvCxnSpPr/>
      </xdr:nvCxnSpPr>
      <xdr:spPr>
        <a:xfrm flipV="1">
          <a:off x="16179800" y="10457180"/>
          <a:ext cx="838200" cy="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111777</xdr:rowOff>
    </xdr:from>
    <xdr:ext cx="762000" cy="259045"/>
    <xdr:sp macro="" textlink="">
      <xdr:nvSpPr>
        <xdr:cNvPr id="320" name="定員管理の状況平均値テキスト"/>
        <xdr:cNvSpPr txBox="1"/>
      </xdr:nvSpPr>
      <xdr:spPr>
        <a:xfrm>
          <a:off x="17106900" y="10227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95250</xdr:rowOff>
    </xdr:from>
    <xdr:to>
      <xdr:col>81</xdr:col>
      <xdr:colOff>95250</xdr:colOff>
      <xdr:row>61</xdr:row>
      <xdr:rowOff>25400</xdr:rowOff>
    </xdr:to>
    <xdr:sp macro="" textlink="">
      <xdr:nvSpPr>
        <xdr:cNvPr id="321" name="フローチャート: 判断 320"/>
        <xdr:cNvSpPr/>
      </xdr:nvSpPr>
      <xdr:spPr>
        <a:xfrm>
          <a:off x="169672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170180</xdr:rowOff>
    </xdr:from>
    <xdr:to>
      <xdr:col>77</xdr:col>
      <xdr:colOff>44450</xdr:colOff>
      <xdr:row>61</xdr:row>
      <xdr:rowOff>71</xdr:rowOff>
    </xdr:to>
    <xdr:cxnSp macro="">
      <xdr:nvCxnSpPr>
        <xdr:cNvPr id="322" name="直線コネクタ 321"/>
        <xdr:cNvCxnSpPr/>
      </xdr:nvCxnSpPr>
      <xdr:spPr>
        <a:xfrm>
          <a:off x="15290800" y="10457180"/>
          <a:ext cx="889000" cy="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93910</xdr:rowOff>
    </xdr:from>
    <xdr:to>
      <xdr:col>77</xdr:col>
      <xdr:colOff>95250</xdr:colOff>
      <xdr:row>61</xdr:row>
      <xdr:rowOff>24060</xdr:rowOff>
    </xdr:to>
    <xdr:sp macro="" textlink="">
      <xdr:nvSpPr>
        <xdr:cNvPr id="323" name="フローチャート: 判断 322"/>
        <xdr:cNvSpPr/>
      </xdr:nvSpPr>
      <xdr:spPr>
        <a:xfrm>
          <a:off x="161290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34237</xdr:rowOff>
    </xdr:from>
    <xdr:ext cx="736600" cy="259045"/>
    <xdr:sp macro="" textlink="">
      <xdr:nvSpPr>
        <xdr:cNvPr id="324" name="テキスト ボックス 323"/>
        <xdr:cNvSpPr txBox="1"/>
      </xdr:nvSpPr>
      <xdr:spPr>
        <a:xfrm>
          <a:off x="15798800" y="10149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144710</xdr:rowOff>
    </xdr:from>
    <xdr:to>
      <xdr:col>72</xdr:col>
      <xdr:colOff>203200</xdr:colOff>
      <xdr:row>60</xdr:row>
      <xdr:rowOff>170180</xdr:rowOff>
    </xdr:to>
    <xdr:cxnSp macro="">
      <xdr:nvCxnSpPr>
        <xdr:cNvPr id="325" name="直線コネクタ 324"/>
        <xdr:cNvCxnSpPr/>
      </xdr:nvCxnSpPr>
      <xdr:spPr>
        <a:xfrm>
          <a:off x="14401800" y="10431710"/>
          <a:ext cx="889000" cy="25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85866</xdr:rowOff>
    </xdr:from>
    <xdr:to>
      <xdr:col>73</xdr:col>
      <xdr:colOff>44450</xdr:colOff>
      <xdr:row>61</xdr:row>
      <xdr:rowOff>16016</xdr:rowOff>
    </xdr:to>
    <xdr:sp macro="" textlink="">
      <xdr:nvSpPr>
        <xdr:cNvPr id="326" name="フローチャート: 判断 325"/>
        <xdr:cNvSpPr/>
      </xdr:nvSpPr>
      <xdr:spPr>
        <a:xfrm>
          <a:off x="15240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26193</xdr:rowOff>
    </xdr:from>
    <xdr:ext cx="762000" cy="259045"/>
    <xdr:sp macro="" textlink="">
      <xdr:nvSpPr>
        <xdr:cNvPr id="327" name="テキスト ボックス 326"/>
        <xdr:cNvSpPr txBox="1"/>
      </xdr:nvSpPr>
      <xdr:spPr>
        <a:xfrm>
          <a:off x="14909800" y="10141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144710</xdr:rowOff>
    </xdr:from>
    <xdr:to>
      <xdr:col>68</xdr:col>
      <xdr:colOff>152400</xdr:colOff>
      <xdr:row>61</xdr:row>
      <xdr:rowOff>10795</xdr:rowOff>
    </xdr:to>
    <xdr:cxnSp macro="">
      <xdr:nvCxnSpPr>
        <xdr:cNvPr id="328" name="直線コネクタ 327"/>
        <xdr:cNvCxnSpPr/>
      </xdr:nvCxnSpPr>
      <xdr:spPr>
        <a:xfrm flipV="1">
          <a:off x="13512800" y="10431710"/>
          <a:ext cx="889000" cy="37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81845</xdr:rowOff>
    </xdr:from>
    <xdr:to>
      <xdr:col>68</xdr:col>
      <xdr:colOff>203200</xdr:colOff>
      <xdr:row>61</xdr:row>
      <xdr:rowOff>11995</xdr:rowOff>
    </xdr:to>
    <xdr:sp macro="" textlink="">
      <xdr:nvSpPr>
        <xdr:cNvPr id="329" name="フローチャート: 判断 328"/>
        <xdr:cNvSpPr/>
      </xdr:nvSpPr>
      <xdr:spPr>
        <a:xfrm>
          <a:off x="14351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22172</xdr:rowOff>
    </xdr:from>
    <xdr:ext cx="762000" cy="259045"/>
    <xdr:sp macro="" textlink="">
      <xdr:nvSpPr>
        <xdr:cNvPr id="330" name="テキスト ボックス 329"/>
        <xdr:cNvSpPr txBox="1"/>
      </xdr:nvSpPr>
      <xdr:spPr>
        <a:xfrm>
          <a:off x="14020800" y="1013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112677</xdr:rowOff>
    </xdr:from>
    <xdr:to>
      <xdr:col>64</xdr:col>
      <xdr:colOff>152400</xdr:colOff>
      <xdr:row>61</xdr:row>
      <xdr:rowOff>42827</xdr:rowOff>
    </xdr:to>
    <xdr:sp macro="" textlink="">
      <xdr:nvSpPr>
        <xdr:cNvPr id="331" name="フローチャート: 判断 330"/>
        <xdr:cNvSpPr/>
      </xdr:nvSpPr>
      <xdr:spPr>
        <a:xfrm>
          <a:off x="13462000" y="1039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53004</xdr:rowOff>
    </xdr:from>
    <xdr:ext cx="762000" cy="259045"/>
    <xdr:sp macro="" textlink="">
      <xdr:nvSpPr>
        <xdr:cNvPr id="332" name="テキスト ボックス 331"/>
        <xdr:cNvSpPr txBox="1"/>
      </xdr:nvSpPr>
      <xdr:spPr>
        <a:xfrm>
          <a:off x="13131800" y="10168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119380</xdr:rowOff>
    </xdr:from>
    <xdr:to>
      <xdr:col>81</xdr:col>
      <xdr:colOff>95250</xdr:colOff>
      <xdr:row>61</xdr:row>
      <xdr:rowOff>49530</xdr:rowOff>
    </xdr:to>
    <xdr:sp macro="" textlink="">
      <xdr:nvSpPr>
        <xdr:cNvPr id="338" name="楕円 337"/>
        <xdr:cNvSpPr/>
      </xdr:nvSpPr>
      <xdr:spPr>
        <a:xfrm>
          <a:off x="169672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91457</xdr:rowOff>
    </xdr:from>
    <xdr:ext cx="762000" cy="259045"/>
    <xdr:sp macro="" textlink="">
      <xdr:nvSpPr>
        <xdr:cNvPr id="339" name="定員管理の状況該当値テキスト"/>
        <xdr:cNvSpPr txBox="1"/>
      </xdr:nvSpPr>
      <xdr:spPr>
        <a:xfrm>
          <a:off x="17106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120721</xdr:rowOff>
    </xdr:from>
    <xdr:to>
      <xdr:col>77</xdr:col>
      <xdr:colOff>95250</xdr:colOff>
      <xdr:row>61</xdr:row>
      <xdr:rowOff>50871</xdr:rowOff>
    </xdr:to>
    <xdr:sp macro="" textlink="">
      <xdr:nvSpPr>
        <xdr:cNvPr id="340" name="楕円 339"/>
        <xdr:cNvSpPr/>
      </xdr:nvSpPr>
      <xdr:spPr>
        <a:xfrm>
          <a:off x="16129000" y="1040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35648</xdr:rowOff>
    </xdr:from>
    <xdr:ext cx="736600" cy="259045"/>
    <xdr:sp macro="" textlink="">
      <xdr:nvSpPr>
        <xdr:cNvPr id="341" name="テキスト ボックス 340"/>
        <xdr:cNvSpPr txBox="1"/>
      </xdr:nvSpPr>
      <xdr:spPr>
        <a:xfrm>
          <a:off x="15798800" y="104940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119380</xdr:rowOff>
    </xdr:from>
    <xdr:to>
      <xdr:col>73</xdr:col>
      <xdr:colOff>44450</xdr:colOff>
      <xdr:row>61</xdr:row>
      <xdr:rowOff>49530</xdr:rowOff>
    </xdr:to>
    <xdr:sp macro="" textlink="">
      <xdr:nvSpPr>
        <xdr:cNvPr id="342" name="楕円 341"/>
        <xdr:cNvSpPr/>
      </xdr:nvSpPr>
      <xdr:spPr>
        <a:xfrm>
          <a:off x="15240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34307</xdr:rowOff>
    </xdr:from>
    <xdr:ext cx="762000" cy="259045"/>
    <xdr:sp macro="" textlink="">
      <xdr:nvSpPr>
        <xdr:cNvPr id="343" name="テキスト ボックス 342"/>
        <xdr:cNvSpPr txBox="1"/>
      </xdr:nvSpPr>
      <xdr:spPr>
        <a:xfrm>
          <a:off x="149098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93910</xdr:rowOff>
    </xdr:from>
    <xdr:to>
      <xdr:col>68</xdr:col>
      <xdr:colOff>203200</xdr:colOff>
      <xdr:row>61</xdr:row>
      <xdr:rowOff>24060</xdr:rowOff>
    </xdr:to>
    <xdr:sp macro="" textlink="">
      <xdr:nvSpPr>
        <xdr:cNvPr id="344" name="楕円 343"/>
        <xdr:cNvSpPr/>
      </xdr:nvSpPr>
      <xdr:spPr>
        <a:xfrm>
          <a:off x="14351000" y="1038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8837</xdr:rowOff>
    </xdr:from>
    <xdr:ext cx="762000" cy="259045"/>
    <xdr:sp macro="" textlink="">
      <xdr:nvSpPr>
        <xdr:cNvPr id="345" name="テキスト ボックス 344"/>
        <xdr:cNvSpPr txBox="1"/>
      </xdr:nvSpPr>
      <xdr:spPr>
        <a:xfrm>
          <a:off x="14020800" y="1046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46" name="楕円 345"/>
        <xdr:cNvSpPr/>
      </xdr:nvSpPr>
      <xdr:spPr>
        <a:xfrm>
          <a:off x="13462000" y="1041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46372</xdr:rowOff>
    </xdr:from>
    <xdr:ext cx="762000" cy="259045"/>
    <xdr:sp macro="" textlink="">
      <xdr:nvSpPr>
        <xdr:cNvPr id="347" name="テキスト ボックス 346"/>
        <xdr:cNvSpPr txBox="1"/>
      </xdr:nvSpPr>
      <xdr:spPr>
        <a:xfrm>
          <a:off x="13131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南和広域医療企業団が起こした地方債への負担金が多額であるために本町の実質公債費比率は高水準にある。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基準財政需要額に算入された準元利償還金が減少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したことにより、０．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ポイント改善したが、類似団体平均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上回っており、企業団が起こした地方債は償還期間も長期間であるため、今後も同水準の比率となることが予想される。　</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実質公債費比率が基準値を超えると起債の発行が制限されることもあり、今後も新規発行においては、後年度負担となるような事業は十分精査し実施していく必要がある。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110490</xdr:rowOff>
    </xdr:from>
    <xdr:to>
      <xdr:col>81</xdr:col>
      <xdr:colOff>44450</xdr:colOff>
      <xdr:row>45</xdr:row>
      <xdr:rowOff>90170</xdr:rowOff>
    </xdr:to>
    <xdr:cxnSp macro="">
      <xdr:nvCxnSpPr>
        <xdr:cNvPr id="375" name="直線コネクタ 374"/>
        <xdr:cNvCxnSpPr/>
      </xdr:nvCxnSpPr>
      <xdr:spPr>
        <a:xfrm flipV="1">
          <a:off x="17018000" y="645414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62247</xdr:rowOff>
    </xdr:from>
    <xdr:ext cx="762000" cy="259045"/>
    <xdr:sp macro="" textlink="">
      <xdr:nvSpPr>
        <xdr:cNvPr id="376" name="公債費負担の状況最小値テキスト"/>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90170</xdr:rowOff>
    </xdr:from>
    <xdr:to>
      <xdr:col>81</xdr:col>
      <xdr:colOff>133350</xdr:colOff>
      <xdr:row>45</xdr:row>
      <xdr:rowOff>90170</xdr:rowOff>
    </xdr:to>
    <xdr:cxnSp macro="">
      <xdr:nvCxnSpPr>
        <xdr:cNvPr id="377" name="直線コネクタ 376"/>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25417</xdr:rowOff>
    </xdr:from>
    <xdr:ext cx="762000" cy="259045"/>
    <xdr:sp macro="" textlink="">
      <xdr:nvSpPr>
        <xdr:cNvPr id="378" name="公債費負担の状況最大値テキスト"/>
        <xdr:cNvSpPr txBox="1"/>
      </xdr:nvSpPr>
      <xdr:spPr>
        <a:xfrm>
          <a:off x="171069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110490</xdr:rowOff>
    </xdr:from>
    <xdr:to>
      <xdr:col>81</xdr:col>
      <xdr:colOff>133350</xdr:colOff>
      <xdr:row>37</xdr:row>
      <xdr:rowOff>110490</xdr:rowOff>
    </xdr:to>
    <xdr:cxnSp macro="">
      <xdr:nvCxnSpPr>
        <xdr:cNvPr id="379" name="直線コネクタ 378"/>
        <xdr:cNvCxnSpPr/>
      </xdr:nvCxnSpPr>
      <xdr:spPr>
        <a:xfrm>
          <a:off x="16929100" y="64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164677</xdr:rowOff>
    </xdr:from>
    <xdr:to>
      <xdr:col>81</xdr:col>
      <xdr:colOff>44450</xdr:colOff>
      <xdr:row>42</xdr:row>
      <xdr:rowOff>1270</xdr:rowOff>
    </xdr:to>
    <xdr:cxnSp macro="">
      <xdr:nvCxnSpPr>
        <xdr:cNvPr id="380" name="直線コネクタ 379"/>
        <xdr:cNvCxnSpPr/>
      </xdr:nvCxnSpPr>
      <xdr:spPr>
        <a:xfrm>
          <a:off x="16179800" y="719412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82144</xdr:rowOff>
    </xdr:from>
    <xdr:ext cx="762000" cy="259045"/>
    <xdr:sp macro="" textlink="">
      <xdr:nvSpPr>
        <xdr:cNvPr id="381" name="公債費負担の状況平均値テキスト"/>
        <xdr:cNvSpPr txBox="1"/>
      </xdr:nvSpPr>
      <xdr:spPr>
        <a:xfrm>
          <a:off x="17106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82" name="フローチャート: 判断 381"/>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164677</xdr:rowOff>
    </xdr:from>
    <xdr:to>
      <xdr:col>77</xdr:col>
      <xdr:colOff>44450</xdr:colOff>
      <xdr:row>42</xdr:row>
      <xdr:rowOff>41487</xdr:rowOff>
    </xdr:to>
    <xdr:cxnSp macro="">
      <xdr:nvCxnSpPr>
        <xdr:cNvPr id="383" name="直線コネクタ 382"/>
        <xdr:cNvCxnSpPr/>
      </xdr:nvCxnSpPr>
      <xdr:spPr>
        <a:xfrm flipV="1">
          <a:off x="15290800" y="719412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84" name="フローチャート: 判断 383"/>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22031</xdr:rowOff>
    </xdr:from>
    <xdr:ext cx="736600" cy="259045"/>
    <xdr:sp macro="" textlink="">
      <xdr:nvSpPr>
        <xdr:cNvPr id="385" name="テキスト ボックス 384"/>
        <xdr:cNvSpPr txBox="1"/>
      </xdr:nvSpPr>
      <xdr:spPr>
        <a:xfrm>
          <a:off x="15798800" y="688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41487</xdr:rowOff>
    </xdr:from>
    <xdr:to>
      <xdr:col>72</xdr:col>
      <xdr:colOff>203200</xdr:colOff>
      <xdr:row>42</xdr:row>
      <xdr:rowOff>121920</xdr:rowOff>
    </xdr:to>
    <xdr:cxnSp macro="">
      <xdr:nvCxnSpPr>
        <xdr:cNvPr id="386" name="直線コネクタ 385"/>
        <xdr:cNvCxnSpPr/>
      </xdr:nvCxnSpPr>
      <xdr:spPr>
        <a:xfrm flipV="1">
          <a:off x="14401800" y="724238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87" name="フローチャート: 判断 386"/>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22031</xdr:rowOff>
    </xdr:from>
    <xdr:ext cx="762000" cy="259045"/>
    <xdr:sp macro="" textlink="">
      <xdr:nvSpPr>
        <xdr:cNvPr id="388" name="テキスト ボックス 387"/>
        <xdr:cNvSpPr txBox="1"/>
      </xdr:nvSpPr>
      <xdr:spPr>
        <a:xfrm>
          <a:off x="14909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121920</xdr:rowOff>
    </xdr:from>
    <xdr:to>
      <xdr:col>68</xdr:col>
      <xdr:colOff>152400</xdr:colOff>
      <xdr:row>42</xdr:row>
      <xdr:rowOff>138006</xdr:rowOff>
    </xdr:to>
    <xdr:cxnSp macro="">
      <xdr:nvCxnSpPr>
        <xdr:cNvPr id="389" name="直線コネクタ 388"/>
        <xdr:cNvCxnSpPr/>
      </xdr:nvCxnSpPr>
      <xdr:spPr>
        <a:xfrm flipV="1">
          <a:off x="13512800" y="732282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89746</xdr:rowOff>
    </xdr:from>
    <xdr:to>
      <xdr:col>68</xdr:col>
      <xdr:colOff>203200</xdr:colOff>
      <xdr:row>42</xdr:row>
      <xdr:rowOff>19896</xdr:rowOff>
    </xdr:to>
    <xdr:sp macro="" textlink="">
      <xdr:nvSpPr>
        <xdr:cNvPr id="390" name="フローチャート: 判断 389"/>
        <xdr:cNvSpPr/>
      </xdr:nvSpPr>
      <xdr:spPr>
        <a:xfrm>
          <a:off x="14351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30073</xdr:rowOff>
    </xdr:from>
    <xdr:ext cx="762000" cy="259045"/>
    <xdr:sp macro="" textlink="">
      <xdr:nvSpPr>
        <xdr:cNvPr id="391" name="テキスト ボックス 390"/>
        <xdr:cNvSpPr txBox="1"/>
      </xdr:nvSpPr>
      <xdr:spPr>
        <a:xfrm>
          <a:off x="14020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121920</xdr:rowOff>
    </xdr:from>
    <xdr:to>
      <xdr:col>64</xdr:col>
      <xdr:colOff>152400</xdr:colOff>
      <xdr:row>42</xdr:row>
      <xdr:rowOff>52070</xdr:rowOff>
    </xdr:to>
    <xdr:sp macro="" textlink="">
      <xdr:nvSpPr>
        <xdr:cNvPr id="392" name="フローチャート: 判断 391"/>
        <xdr:cNvSpPr/>
      </xdr:nvSpPr>
      <xdr:spPr>
        <a:xfrm>
          <a:off x="13462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62247</xdr:rowOff>
    </xdr:from>
    <xdr:ext cx="762000" cy="259045"/>
    <xdr:sp macro="" textlink="">
      <xdr:nvSpPr>
        <xdr:cNvPr id="393" name="テキスト ボックス 392"/>
        <xdr:cNvSpPr txBox="1"/>
      </xdr:nvSpPr>
      <xdr:spPr>
        <a:xfrm>
          <a:off x="13131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399" name="楕円 398"/>
        <xdr:cNvSpPr/>
      </xdr:nvSpPr>
      <xdr:spPr>
        <a:xfrm>
          <a:off x="169672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93997</xdr:rowOff>
    </xdr:from>
    <xdr:ext cx="762000" cy="259045"/>
    <xdr:sp macro="" textlink="">
      <xdr:nvSpPr>
        <xdr:cNvPr id="400" name="公債費負担の状況該当値テキスト"/>
        <xdr:cNvSpPr txBox="1"/>
      </xdr:nvSpPr>
      <xdr:spPr>
        <a:xfrm>
          <a:off x="17106900" y="712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113877</xdr:rowOff>
    </xdr:from>
    <xdr:to>
      <xdr:col>77</xdr:col>
      <xdr:colOff>95250</xdr:colOff>
      <xdr:row>42</xdr:row>
      <xdr:rowOff>44027</xdr:rowOff>
    </xdr:to>
    <xdr:sp macro="" textlink="">
      <xdr:nvSpPr>
        <xdr:cNvPr id="401" name="楕円 400"/>
        <xdr:cNvSpPr/>
      </xdr:nvSpPr>
      <xdr:spPr>
        <a:xfrm>
          <a:off x="161290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28804</xdr:rowOff>
    </xdr:from>
    <xdr:ext cx="736600" cy="259045"/>
    <xdr:sp macro="" textlink="">
      <xdr:nvSpPr>
        <xdr:cNvPr id="402" name="テキスト ボックス 401"/>
        <xdr:cNvSpPr txBox="1"/>
      </xdr:nvSpPr>
      <xdr:spPr>
        <a:xfrm>
          <a:off x="15798800" y="72297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162137</xdr:rowOff>
    </xdr:from>
    <xdr:to>
      <xdr:col>73</xdr:col>
      <xdr:colOff>44450</xdr:colOff>
      <xdr:row>42</xdr:row>
      <xdr:rowOff>92287</xdr:rowOff>
    </xdr:to>
    <xdr:sp macro="" textlink="">
      <xdr:nvSpPr>
        <xdr:cNvPr id="403" name="楕円 402"/>
        <xdr:cNvSpPr/>
      </xdr:nvSpPr>
      <xdr:spPr>
        <a:xfrm>
          <a:off x="152400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77064</xdr:rowOff>
    </xdr:from>
    <xdr:ext cx="762000" cy="259045"/>
    <xdr:sp macro="" textlink="">
      <xdr:nvSpPr>
        <xdr:cNvPr id="404" name="テキスト ボックス 403"/>
        <xdr:cNvSpPr txBox="1"/>
      </xdr:nvSpPr>
      <xdr:spPr>
        <a:xfrm>
          <a:off x="14909800" y="727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71120</xdr:rowOff>
    </xdr:from>
    <xdr:to>
      <xdr:col>68</xdr:col>
      <xdr:colOff>203200</xdr:colOff>
      <xdr:row>43</xdr:row>
      <xdr:rowOff>1270</xdr:rowOff>
    </xdr:to>
    <xdr:sp macro="" textlink="">
      <xdr:nvSpPr>
        <xdr:cNvPr id="405" name="楕円 404"/>
        <xdr:cNvSpPr/>
      </xdr:nvSpPr>
      <xdr:spPr>
        <a:xfrm>
          <a:off x="14351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157497</xdr:rowOff>
    </xdr:from>
    <xdr:ext cx="762000" cy="259045"/>
    <xdr:sp macro="" textlink="">
      <xdr:nvSpPr>
        <xdr:cNvPr id="406" name="テキスト ボックス 405"/>
        <xdr:cNvSpPr txBox="1"/>
      </xdr:nvSpPr>
      <xdr:spPr>
        <a:xfrm>
          <a:off x="14020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87206</xdr:rowOff>
    </xdr:from>
    <xdr:to>
      <xdr:col>64</xdr:col>
      <xdr:colOff>152400</xdr:colOff>
      <xdr:row>43</xdr:row>
      <xdr:rowOff>17356</xdr:rowOff>
    </xdr:to>
    <xdr:sp macro="" textlink="">
      <xdr:nvSpPr>
        <xdr:cNvPr id="407" name="楕円 406"/>
        <xdr:cNvSpPr/>
      </xdr:nvSpPr>
      <xdr:spPr>
        <a:xfrm>
          <a:off x="13462000" y="72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2133</xdr:rowOff>
    </xdr:from>
    <xdr:ext cx="762000" cy="259045"/>
    <xdr:sp macro="" textlink="">
      <xdr:nvSpPr>
        <xdr:cNvPr id="408" name="テキスト ボックス 407"/>
        <xdr:cNvSpPr txBox="1"/>
      </xdr:nvSpPr>
      <xdr:spPr>
        <a:xfrm>
          <a:off x="13131800" y="737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将来負担していく額がその負担に対して充当できる資産額を上回ったため、前年度に続き数値が計上されることとなった。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年度は、さくら広域環境衛生組合のごみ処理施設建設に係る負担金に対する地方債を発行したことによる地方債の現在高が大幅に増加したことで、前年度よりも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ポイント悪化する結果となった。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引き続き基金の取り崩しが最小限とできるような財政運営をするとともに、地方債の新規発行においては、後年度負担となるような事業は十分精査し実施していくことで極端な悪化をしないように配慮す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159173</xdr:rowOff>
    </xdr:to>
    <xdr:cxnSp macro="">
      <xdr:nvCxnSpPr>
        <xdr:cNvPr id="439" name="直線コネクタ 438"/>
        <xdr:cNvCxnSpPr/>
      </xdr:nvCxnSpPr>
      <xdr:spPr>
        <a:xfrm flipV="1">
          <a:off x="17018000" y="2313214"/>
          <a:ext cx="0" cy="16178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131250</xdr:rowOff>
    </xdr:from>
    <xdr:ext cx="762000" cy="259045"/>
    <xdr:sp macro="" textlink="">
      <xdr:nvSpPr>
        <xdr:cNvPr id="440" name="将来負担の状況最小値テキスト"/>
        <xdr:cNvSpPr txBox="1"/>
      </xdr:nvSpPr>
      <xdr:spPr>
        <a:xfrm>
          <a:off x="17106900" y="390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159173</xdr:rowOff>
    </xdr:from>
    <xdr:to>
      <xdr:col>81</xdr:col>
      <xdr:colOff>133350</xdr:colOff>
      <xdr:row>22</xdr:row>
      <xdr:rowOff>159173</xdr:rowOff>
    </xdr:to>
    <xdr:cxnSp macro="">
      <xdr:nvCxnSpPr>
        <xdr:cNvPr id="441" name="直線コネクタ 440"/>
        <xdr:cNvCxnSpPr/>
      </xdr:nvCxnSpPr>
      <xdr:spPr>
        <a:xfrm>
          <a:off x="16929100" y="393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20925</xdr:rowOff>
    </xdr:from>
    <xdr:to>
      <xdr:col>81</xdr:col>
      <xdr:colOff>44450</xdr:colOff>
      <xdr:row>14</xdr:row>
      <xdr:rowOff>69185</xdr:rowOff>
    </xdr:to>
    <xdr:cxnSp macro="">
      <xdr:nvCxnSpPr>
        <xdr:cNvPr id="444" name="直線コネクタ 443"/>
        <xdr:cNvCxnSpPr/>
      </xdr:nvCxnSpPr>
      <xdr:spPr>
        <a:xfrm>
          <a:off x="16179800" y="2421225"/>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5" name="将来負担の状況平均値テキスト"/>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154456</xdr:rowOff>
    </xdr:from>
    <xdr:to>
      <xdr:col>77</xdr:col>
      <xdr:colOff>44450</xdr:colOff>
      <xdr:row>14</xdr:row>
      <xdr:rowOff>20925</xdr:rowOff>
    </xdr:to>
    <xdr:cxnSp macro="">
      <xdr:nvCxnSpPr>
        <xdr:cNvPr id="447" name="直線コネクタ 446"/>
        <xdr:cNvCxnSpPr/>
      </xdr:nvCxnSpPr>
      <xdr:spPr>
        <a:xfrm>
          <a:off x="15290800" y="2383306"/>
          <a:ext cx="8890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8" name="フローチャート: 判断 447"/>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9" name="テキスト ボックス 448"/>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13</xdr:row>
      <xdr:rowOff>154456</xdr:rowOff>
    </xdr:from>
    <xdr:to>
      <xdr:col>72</xdr:col>
      <xdr:colOff>203200</xdr:colOff>
      <xdr:row>13</xdr:row>
      <xdr:rowOff>164798</xdr:rowOff>
    </xdr:to>
    <xdr:cxnSp macro="">
      <xdr:nvCxnSpPr>
        <xdr:cNvPr id="450" name="直線コネクタ 449"/>
        <xdr:cNvCxnSpPr/>
      </xdr:nvCxnSpPr>
      <xdr:spPr>
        <a:xfrm flipV="1">
          <a:off x="14401800" y="2383306"/>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1" name="フローチャート: 判断 450"/>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2" name="テキスト ボックス 451"/>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13</xdr:row>
      <xdr:rowOff>164798</xdr:rowOff>
    </xdr:from>
    <xdr:to>
      <xdr:col>68</xdr:col>
      <xdr:colOff>152400</xdr:colOff>
      <xdr:row>13</xdr:row>
      <xdr:rowOff>165947</xdr:rowOff>
    </xdr:to>
    <xdr:cxnSp macro="">
      <xdr:nvCxnSpPr>
        <xdr:cNvPr id="453" name="直線コネクタ 452"/>
        <xdr:cNvCxnSpPr/>
      </xdr:nvCxnSpPr>
      <xdr:spPr>
        <a:xfrm flipV="1">
          <a:off x="13512800" y="2393648"/>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9192</xdr:rowOff>
    </xdr:from>
    <xdr:to>
      <xdr:col>68</xdr:col>
      <xdr:colOff>203200</xdr:colOff>
      <xdr:row>14</xdr:row>
      <xdr:rowOff>110792</xdr:rowOff>
    </xdr:to>
    <xdr:sp macro="" textlink="">
      <xdr:nvSpPr>
        <xdr:cNvPr id="454" name="フローチャート: 判断 453"/>
        <xdr:cNvSpPr/>
      </xdr:nvSpPr>
      <xdr:spPr>
        <a:xfrm>
          <a:off x="14351000" y="24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95569</xdr:rowOff>
    </xdr:from>
    <xdr:ext cx="762000" cy="259045"/>
    <xdr:sp macro="" textlink="">
      <xdr:nvSpPr>
        <xdr:cNvPr id="455" name="テキスト ボックス 454"/>
        <xdr:cNvSpPr txBox="1"/>
      </xdr:nvSpPr>
      <xdr:spPr>
        <a:xfrm>
          <a:off x="14020800" y="2495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108010</xdr:rowOff>
    </xdr:from>
    <xdr:to>
      <xdr:col>64</xdr:col>
      <xdr:colOff>152400</xdr:colOff>
      <xdr:row>15</xdr:row>
      <xdr:rowOff>38160</xdr:rowOff>
    </xdr:to>
    <xdr:sp macro="" textlink="">
      <xdr:nvSpPr>
        <xdr:cNvPr id="456" name="フローチャート: 判断 455"/>
        <xdr:cNvSpPr/>
      </xdr:nvSpPr>
      <xdr:spPr>
        <a:xfrm>
          <a:off x="13462000" y="25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22937</xdr:rowOff>
    </xdr:from>
    <xdr:ext cx="762000" cy="259045"/>
    <xdr:sp macro="" textlink="">
      <xdr:nvSpPr>
        <xdr:cNvPr id="457" name="テキスト ボックス 456"/>
        <xdr:cNvSpPr txBox="1"/>
      </xdr:nvSpPr>
      <xdr:spPr>
        <a:xfrm>
          <a:off x="13131800" y="2594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18385</xdr:rowOff>
    </xdr:from>
    <xdr:to>
      <xdr:col>81</xdr:col>
      <xdr:colOff>95250</xdr:colOff>
      <xdr:row>14</xdr:row>
      <xdr:rowOff>119985</xdr:rowOff>
    </xdr:to>
    <xdr:sp macro="" textlink="">
      <xdr:nvSpPr>
        <xdr:cNvPr id="463" name="楕円 462"/>
        <xdr:cNvSpPr/>
      </xdr:nvSpPr>
      <xdr:spPr>
        <a:xfrm>
          <a:off x="16967200" y="241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161912</xdr:rowOff>
    </xdr:from>
    <xdr:ext cx="762000" cy="259045"/>
    <xdr:sp macro="" textlink="">
      <xdr:nvSpPr>
        <xdr:cNvPr id="464" name="将来負担の状況該当値テキスト"/>
        <xdr:cNvSpPr txBox="1"/>
      </xdr:nvSpPr>
      <xdr:spPr>
        <a:xfrm>
          <a:off x="17106900" y="2390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141575</xdr:rowOff>
    </xdr:from>
    <xdr:to>
      <xdr:col>77</xdr:col>
      <xdr:colOff>95250</xdr:colOff>
      <xdr:row>14</xdr:row>
      <xdr:rowOff>71725</xdr:rowOff>
    </xdr:to>
    <xdr:sp macro="" textlink="">
      <xdr:nvSpPr>
        <xdr:cNvPr id="465" name="楕円 464"/>
        <xdr:cNvSpPr/>
      </xdr:nvSpPr>
      <xdr:spPr>
        <a:xfrm>
          <a:off x="16129000" y="237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56502</xdr:rowOff>
    </xdr:from>
    <xdr:ext cx="736600" cy="259045"/>
    <xdr:sp macro="" textlink="">
      <xdr:nvSpPr>
        <xdr:cNvPr id="466" name="テキスト ボックス 465"/>
        <xdr:cNvSpPr txBox="1"/>
      </xdr:nvSpPr>
      <xdr:spPr>
        <a:xfrm>
          <a:off x="15798800" y="2456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103656</xdr:rowOff>
    </xdr:from>
    <xdr:to>
      <xdr:col>73</xdr:col>
      <xdr:colOff>44450</xdr:colOff>
      <xdr:row>14</xdr:row>
      <xdr:rowOff>33806</xdr:rowOff>
    </xdr:to>
    <xdr:sp macro="" textlink="">
      <xdr:nvSpPr>
        <xdr:cNvPr id="467" name="楕円 466"/>
        <xdr:cNvSpPr/>
      </xdr:nvSpPr>
      <xdr:spPr>
        <a:xfrm>
          <a:off x="15240000" y="233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18583</xdr:rowOff>
    </xdr:from>
    <xdr:ext cx="762000" cy="259045"/>
    <xdr:sp macro="" textlink="">
      <xdr:nvSpPr>
        <xdr:cNvPr id="468" name="テキスト ボックス 467"/>
        <xdr:cNvSpPr txBox="1"/>
      </xdr:nvSpPr>
      <xdr:spPr>
        <a:xfrm>
          <a:off x="14909800" y="2418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113998</xdr:rowOff>
    </xdr:from>
    <xdr:to>
      <xdr:col>68</xdr:col>
      <xdr:colOff>203200</xdr:colOff>
      <xdr:row>14</xdr:row>
      <xdr:rowOff>44148</xdr:rowOff>
    </xdr:to>
    <xdr:sp macro="" textlink="">
      <xdr:nvSpPr>
        <xdr:cNvPr id="469" name="楕円 468"/>
        <xdr:cNvSpPr/>
      </xdr:nvSpPr>
      <xdr:spPr>
        <a:xfrm>
          <a:off x="14351000" y="234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54325</xdr:rowOff>
    </xdr:from>
    <xdr:ext cx="762000" cy="259045"/>
    <xdr:sp macro="" textlink="">
      <xdr:nvSpPr>
        <xdr:cNvPr id="470" name="テキスト ボックス 469"/>
        <xdr:cNvSpPr txBox="1"/>
      </xdr:nvSpPr>
      <xdr:spPr>
        <a:xfrm>
          <a:off x="14020800" y="2111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115147</xdr:rowOff>
    </xdr:from>
    <xdr:to>
      <xdr:col>64</xdr:col>
      <xdr:colOff>152400</xdr:colOff>
      <xdr:row>14</xdr:row>
      <xdr:rowOff>45297</xdr:rowOff>
    </xdr:to>
    <xdr:sp macro="" textlink="">
      <xdr:nvSpPr>
        <xdr:cNvPr id="471" name="楕円 470"/>
        <xdr:cNvSpPr/>
      </xdr:nvSpPr>
      <xdr:spPr>
        <a:xfrm>
          <a:off x="13462000" y="234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55474</xdr:rowOff>
    </xdr:from>
    <xdr:ext cx="762000" cy="259045"/>
    <xdr:sp macro="" textlink="">
      <xdr:nvSpPr>
        <xdr:cNvPr id="472" name="テキスト ボックス 471"/>
        <xdr:cNvSpPr txBox="1"/>
      </xdr:nvSpPr>
      <xdr:spPr>
        <a:xfrm>
          <a:off x="13131800" y="2112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奈良県大淀町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16,147
15,807
38.10
9,224,678
9,041,895
59,914
4,995,894
7,213,084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13.6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平成３０年度から減少傾向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であったが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年度は前年度と比べ</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増加する結果</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となった。これは、南和広域衛生組合の操業終了に伴う事業整理にあたり職員数が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したことによる職員給の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が要因となって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おり、後年度以降も増加傾向となることが見込まれる。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適正な職員数管理を実施しながらも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業務の効率化、節減に取り組むとともに、民間委託等の方法も考慮にいれながら、これらの経費が削減できるよう努める。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43180</xdr:rowOff>
    </xdr:from>
    <xdr:to>
      <xdr:col>24</xdr:col>
      <xdr:colOff>25400</xdr:colOff>
      <xdr:row>41</xdr:row>
      <xdr:rowOff>31750</xdr:rowOff>
    </xdr:to>
    <xdr:cxnSp macro="">
      <xdr:nvCxnSpPr>
        <xdr:cNvPr id="61" name="直線コネクタ 60"/>
        <xdr:cNvCxnSpPr/>
      </xdr:nvCxnSpPr>
      <xdr:spPr>
        <a:xfrm flipV="1">
          <a:off x="4826000" y="58724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129557</xdr:rowOff>
    </xdr:from>
    <xdr:ext cx="762000" cy="259045"/>
    <xdr:sp macro="" textlink="">
      <xdr:nvSpPr>
        <xdr:cNvPr id="64" name="人件費最大値テキスト"/>
        <xdr:cNvSpPr txBox="1"/>
      </xdr:nvSpPr>
      <xdr:spPr>
        <a:xfrm>
          <a:off x="4914900" y="5615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43180</xdr:rowOff>
    </xdr:from>
    <xdr:to>
      <xdr:col>24</xdr:col>
      <xdr:colOff>114300</xdr:colOff>
      <xdr:row>34</xdr:row>
      <xdr:rowOff>43180</xdr:rowOff>
    </xdr:to>
    <xdr:cxnSp macro="">
      <xdr:nvCxnSpPr>
        <xdr:cNvPr id="65" name="直線コネクタ 64"/>
        <xdr:cNvCxnSpPr/>
      </xdr:nvCxnSpPr>
      <xdr:spPr>
        <a:xfrm>
          <a:off x="4737100" y="587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58420</xdr:rowOff>
    </xdr:from>
    <xdr:to>
      <xdr:col>24</xdr:col>
      <xdr:colOff>25400</xdr:colOff>
      <xdr:row>36</xdr:row>
      <xdr:rowOff>88900</xdr:rowOff>
    </xdr:to>
    <xdr:cxnSp macro="">
      <xdr:nvCxnSpPr>
        <xdr:cNvPr id="66" name="直線コネクタ 65"/>
        <xdr:cNvCxnSpPr/>
      </xdr:nvCxnSpPr>
      <xdr:spPr>
        <a:xfrm>
          <a:off x="3987800" y="62306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86377</xdr:rowOff>
    </xdr:from>
    <xdr:ext cx="762000" cy="259045"/>
    <xdr:sp macro="" textlink="">
      <xdr:nvSpPr>
        <xdr:cNvPr id="67" name="人件費平均値テキスト"/>
        <xdr:cNvSpPr txBox="1"/>
      </xdr:nvSpPr>
      <xdr:spPr>
        <a:xfrm>
          <a:off x="4914900" y="625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58420</xdr:rowOff>
    </xdr:from>
    <xdr:to>
      <xdr:col>19</xdr:col>
      <xdr:colOff>187325</xdr:colOff>
      <xdr:row>36</xdr:row>
      <xdr:rowOff>73660</xdr:rowOff>
    </xdr:to>
    <xdr:cxnSp macro="">
      <xdr:nvCxnSpPr>
        <xdr:cNvPr id="69" name="直線コネクタ 68"/>
        <xdr:cNvCxnSpPr/>
      </xdr:nvCxnSpPr>
      <xdr:spPr>
        <a:xfrm flipV="1">
          <a:off x="3098800" y="62306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73660</xdr:rowOff>
    </xdr:from>
    <xdr:to>
      <xdr:col>15</xdr:col>
      <xdr:colOff>98425</xdr:colOff>
      <xdr:row>37</xdr:row>
      <xdr:rowOff>153670</xdr:rowOff>
    </xdr:to>
    <xdr:cxnSp macro="">
      <xdr:nvCxnSpPr>
        <xdr:cNvPr id="72" name="直線コネクタ 71"/>
        <xdr:cNvCxnSpPr/>
      </xdr:nvCxnSpPr>
      <xdr:spPr>
        <a:xfrm flipV="1">
          <a:off x="2209800" y="624586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147337</xdr:rowOff>
    </xdr:from>
    <xdr:ext cx="762000" cy="259045"/>
    <xdr:sp macro="" textlink="">
      <xdr:nvSpPr>
        <xdr:cNvPr id="74" name="テキスト ボックス 73"/>
        <xdr:cNvSpPr txBox="1"/>
      </xdr:nvSpPr>
      <xdr:spPr>
        <a:xfrm>
          <a:off x="2717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153670</xdr:rowOff>
    </xdr:from>
    <xdr:to>
      <xdr:col>11</xdr:col>
      <xdr:colOff>9525</xdr:colOff>
      <xdr:row>38</xdr:row>
      <xdr:rowOff>20320</xdr:rowOff>
    </xdr:to>
    <xdr:cxnSp macro="">
      <xdr:nvCxnSpPr>
        <xdr:cNvPr id="75" name="直線コネクタ 74"/>
        <xdr:cNvCxnSpPr/>
      </xdr:nvCxnSpPr>
      <xdr:spPr>
        <a:xfrm flipV="1">
          <a:off x="1320800" y="64973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49530</xdr:rowOff>
    </xdr:from>
    <xdr:to>
      <xdr:col>11</xdr:col>
      <xdr:colOff>60325</xdr:colOff>
      <xdr:row>37</xdr:row>
      <xdr:rowOff>151130</xdr:rowOff>
    </xdr:to>
    <xdr:sp macro="" textlink="">
      <xdr:nvSpPr>
        <xdr:cNvPr id="76" name="フローチャート: 判断 75"/>
        <xdr:cNvSpPr/>
      </xdr:nvSpPr>
      <xdr:spPr>
        <a:xfrm>
          <a:off x="2159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161307</xdr:rowOff>
    </xdr:from>
    <xdr:ext cx="762000" cy="259045"/>
    <xdr:sp macro="" textlink="">
      <xdr:nvSpPr>
        <xdr:cNvPr id="77" name="テキスト ボックス 76"/>
        <xdr:cNvSpPr txBox="1"/>
      </xdr:nvSpPr>
      <xdr:spPr>
        <a:xfrm>
          <a:off x="18288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106680</xdr:rowOff>
    </xdr:from>
    <xdr:to>
      <xdr:col>6</xdr:col>
      <xdr:colOff>171450</xdr:colOff>
      <xdr:row>37</xdr:row>
      <xdr:rowOff>36830</xdr:rowOff>
    </xdr:to>
    <xdr:sp macro="" textlink="">
      <xdr:nvSpPr>
        <xdr:cNvPr id="78" name="フローチャート: 判断 77"/>
        <xdr:cNvSpPr/>
      </xdr:nvSpPr>
      <xdr:spPr>
        <a:xfrm>
          <a:off x="1270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47007</xdr:rowOff>
    </xdr:from>
    <xdr:ext cx="762000" cy="259045"/>
    <xdr:sp macro="" textlink="">
      <xdr:nvSpPr>
        <xdr:cNvPr id="79" name="テキスト ボックス 78"/>
        <xdr:cNvSpPr txBox="1"/>
      </xdr:nvSpPr>
      <xdr:spPr>
        <a:xfrm>
          <a:off x="939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38100</xdr:rowOff>
    </xdr:from>
    <xdr:to>
      <xdr:col>24</xdr:col>
      <xdr:colOff>76200</xdr:colOff>
      <xdr:row>36</xdr:row>
      <xdr:rowOff>139700</xdr:rowOff>
    </xdr:to>
    <xdr:sp macro="" textlink="">
      <xdr:nvSpPr>
        <xdr:cNvPr id="85" name="楕円 84"/>
        <xdr:cNvSpPr/>
      </xdr:nvSpPr>
      <xdr:spPr>
        <a:xfrm>
          <a:off x="47752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54627</xdr:rowOff>
    </xdr:from>
    <xdr:ext cx="762000" cy="259045"/>
    <xdr:sp macro="" textlink="">
      <xdr:nvSpPr>
        <xdr:cNvPr id="86" name="人件費該当値テキスト"/>
        <xdr:cNvSpPr txBox="1"/>
      </xdr:nvSpPr>
      <xdr:spPr>
        <a:xfrm>
          <a:off x="49149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xdr:rowOff>
    </xdr:from>
    <xdr:to>
      <xdr:col>20</xdr:col>
      <xdr:colOff>38100</xdr:colOff>
      <xdr:row>36</xdr:row>
      <xdr:rowOff>109220</xdr:rowOff>
    </xdr:to>
    <xdr:sp macro="" textlink="">
      <xdr:nvSpPr>
        <xdr:cNvPr id="87" name="楕円 86"/>
        <xdr:cNvSpPr/>
      </xdr:nvSpPr>
      <xdr:spPr>
        <a:xfrm>
          <a:off x="3937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119397</xdr:rowOff>
    </xdr:from>
    <xdr:ext cx="736600" cy="259045"/>
    <xdr:sp macro="" textlink="">
      <xdr:nvSpPr>
        <xdr:cNvPr id="88" name="テキスト ボックス 87"/>
        <xdr:cNvSpPr txBox="1"/>
      </xdr:nvSpPr>
      <xdr:spPr>
        <a:xfrm>
          <a:off x="3606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22860</xdr:rowOff>
    </xdr:from>
    <xdr:to>
      <xdr:col>15</xdr:col>
      <xdr:colOff>149225</xdr:colOff>
      <xdr:row>36</xdr:row>
      <xdr:rowOff>124460</xdr:rowOff>
    </xdr:to>
    <xdr:sp macro="" textlink="">
      <xdr:nvSpPr>
        <xdr:cNvPr id="89" name="楕円 88"/>
        <xdr:cNvSpPr/>
      </xdr:nvSpPr>
      <xdr:spPr>
        <a:xfrm>
          <a:off x="3048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134637</xdr:rowOff>
    </xdr:from>
    <xdr:ext cx="762000" cy="259045"/>
    <xdr:sp macro="" textlink="">
      <xdr:nvSpPr>
        <xdr:cNvPr id="90" name="テキスト ボックス 89"/>
        <xdr:cNvSpPr txBox="1"/>
      </xdr:nvSpPr>
      <xdr:spPr>
        <a:xfrm>
          <a:off x="2717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102870</xdr:rowOff>
    </xdr:from>
    <xdr:to>
      <xdr:col>11</xdr:col>
      <xdr:colOff>60325</xdr:colOff>
      <xdr:row>38</xdr:row>
      <xdr:rowOff>33020</xdr:rowOff>
    </xdr:to>
    <xdr:sp macro="" textlink="">
      <xdr:nvSpPr>
        <xdr:cNvPr id="91" name="楕円 90"/>
        <xdr:cNvSpPr/>
      </xdr:nvSpPr>
      <xdr:spPr>
        <a:xfrm>
          <a:off x="21590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17797</xdr:rowOff>
    </xdr:from>
    <xdr:ext cx="762000" cy="259045"/>
    <xdr:sp macro="" textlink="">
      <xdr:nvSpPr>
        <xdr:cNvPr id="92" name="テキスト ボックス 91"/>
        <xdr:cNvSpPr txBox="1"/>
      </xdr:nvSpPr>
      <xdr:spPr>
        <a:xfrm>
          <a:off x="1828800" y="653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140970</xdr:rowOff>
    </xdr:from>
    <xdr:to>
      <xdr:col>6</xdr:col>
      <xdr:colOff>171450</xdr:colOff>
      <xdr:row>38</xdr:row>
      <xdr:rowOff>71120</xdr:rowOff>
    </xdr:to>
    <xdr:sp macro="" textlink="">
      <xdr:nvSpPr>
        <xdr:cNvPr id="93" name="楕円 92"/>
        <xdr:cNvSpPr/>
      </xdr:nvSpPr>
      <xdr:spPr>
        <a:xfrm>
          <a:off x="1270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55897</xdr:rowOff>
    </xdr:from>
    <xdr:ext cx="762000" cy="259045"/>
    <xdr:sp macro="" textlink="">
      <xdr:nvSpPr>
        <xdr:cNvPr id="94" name="テキスト ボックス 93"/>
        <xdr:cNvSpPr txBox="1"/>
      </xdr:nvSpPr>
      <xdr:spPr>
        <a:xfrm>
          <a:off x="9398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年度間で多少のばらつきはあるものの、ほぼ横ばい状態であり、類似団体平均も下回っており、令和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南和広域衛生組合の操業終了に伴うごみ収集業務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委託料などが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したことにより、比率は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100">
              <a:effectLst/>
              <a:latin typeface="ＭＳ Ｐゴシック" panose="020B0600070205080204" pitchFamily="50" charset="-128"/>
              <a:ea typeface="ＭＳ Ｐゴシック" panose="020B0600070205080204" pitchFamily="50" charset="-128"/>
            </a:rPr>
            <a:t>本町において、委託で実施している事業が少ないことが、</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類似団体を下回っている</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要因であると考える。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民間活力等を導入することも視野に入れながら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業務の効率化、節減に取り組みながら、この水準を維持できるよう努める。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88900</xdr:rowOff>
    </xdr:from>
    <xdr:to>
      <xdr:col>82</xdr:col>
      <xdr:colOff>107950</xdr:colOff>
      <xdr:row>21</xdr:row>
      <xdr:rowOff>138430</xdr:rowOff>
    </xdr:to>
    <xdr:cxnSp macro="">
      <xdr:nvCxnSpPr>
        <xdr:cNvPr id="122" name="直線コネクタ 121"/>
        <xdr:cNvCxnSpPr/>
      </xdr:nvCxnSpPr>
      <xdr:spPr>
        <a:xfrm flipV="1">
          <a:off x="16510000" y="248920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23" name="物件費最小値テキスト"/>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4" name="直線コネクタ 123"/>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3827</xdr:rowOff>
    </xdr:from>
    <xdr:ext cx="762000" cy="259045"/>
    <xdr:sp macro="" textlink="">
      <xdr:nvSpPr>
        <xdr:cNvPr id="125" name="物件費最大値テキスト"/>
        <xdr:cNvSpPr txBox="1"/>
      </xdr:nvSpPr>
      <xdr:spPr>
        <a:xfrm>
          <a:off x="16598900" y="22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88900</xdr:rowOff>
    </xdr:from>
    <xdr:to>
      <xdr:col>82</xdr:col>
      <xdr:colOff>196850</xdr:colOff>
      <xdr:row>14</xdr:row>
      <xdr:rowOff>88900</xdr:rowOff>
    </xdr:to>
    <xdr:cxnSp macro="">
      <xdr:nvCxnSpPr>
        <xdr:cNvPr id="126" name="直線コネクタ 125"/>
        <xdr:cNvCxnSpPr/>
      </xdr:nvCxnSpPr>
      <xdr:spPr>
        <a:xfrm>
          <a:off x="16421100" y="248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88900</xdr:rowOff>
    </xdr:from>
    <xdr:to>
      <xdr:col>82</xdr:col>
      <xdr:colOff>107950</xdr:colOff>
      <xdr:row>14</xdr:row>
      <xdr:rowOff>149860</xdr:rowOff>
    </xdr:to>
    <xdr:cxnSp macro="">
      <xdr:nvCxnSpPr>
        <xdr:cNvPr id="127" name="直線コネクタ 126"/>
        <xdr:cNvCxnSpPr/>
      </xdr:nvCxnSpPr>
      <xdr:spPr>
        <a:xfrm flipV="1">
          <a:off x="15671800" y="24892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28" name="物件費平均値テキスト"/>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27940</xdr:rowOff>
    </xdr:from>
    <xdr:to>
      <xdr:col>78</xdr:col>
      <xdr:colOff>69850</xdr:colOff>
      <xdr:row>14</xdr:row>
      <xdr:rowOff>149860</xdr:rowOff>
    </xdr:to>
    <xdr:cxnSp macro="">
      <xdr:nvCxnSpPr>
        <xdr:cNvPr id="130" name="直線コネクタ 129"/>
        <xdr:cNvCxnSpPr/>
      </xdr:nvCxnSpPr>
      <xdr:spPr>
        <a:xfrm>
          <a:off x="14782800" y="24282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160020</xdr:rowOff>
    </xdr:from>
    <xdr:to>
      <xdr:col>78</xdr:col>
      <xdr:colOff>120650</xdr:colOff>
      <xdr:row>17</xdr:row>
      <xdr:rowOff>90170</xdr:rowOff>
    </xdr:to>
    <xdr:sp macro="" textlink="">
      <xdr:nvSpPr>
        <xdr:cNvPr id="131" name="フローチャート: 判断 130"/>
        <xdr:cNvSpPr/>
      </xdr:nvSpPr>
      <xdr:spPr>
        <a:xfrm>
          <a:off x="15621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74947</xdr:rowOff>
    </xdr:from>
    <xdr:ext cx="736600" cy="259045"/>
    <xdr:sp macro="" textlink="">
      <xdr:nvSpPr>
        <xdr:cNvPr id="132" name="テキスト ボックス 131"/>
        <xdr:cNvSpPr txBox="1"/>
      </xdr:nvSpPr>
      <xdr:spPr>
        <a:xfrm>
          <a:off x="15290800" y="298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27940</xdr:rowOff>
    </xdr:from>
    <xdr:to>
      <xdr:col>73</xdr:col>
      <xdr:colOff>180975</xdr:colOff>
      <xdr:row>14</xdr:row>
      <xdr:rowOff>142240</xdr:rowOff>
    </xdr:to>
    <xdr:cxnSp macro="">
      <xdr:nvCxnSpPr>
        <xdr:cNvPr id="133" name="直線コネクタ 132"/>
        <xdr:cNvCxnSpPr/>
      </xdr:nvCxnSpPr>
      <xdr:spPr>
        <a:xfrm flipV="1">
          <a:off x="13893800" y="24282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68580</xdr:rowOff>
    </xdr:from>
    <xdr:to>
      <xdr:col>74</xdr:col>
      <xdr:colOff>31750</xdr:colOff>
      <xdr:row>16</xdr:row>
      <xdr:rowOff>170180</xdr:rowOff>
    </xdr:to>
    <xdr:sp macro="" textlink="">
      <xdr:nvSpPr>
        <xdr:cNvPr id="134" name="フローチャート: 判断 133"/>
        <xdr:cNvSpPr/>
      </xdr:nvSpPr>
      <xdr:spPr>
        <a:xfrm>
          <a:off x="147320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154957</xdr:rowOff>
    </xdr:from>
    <xdr:ext cx="762000" cy="259045"/>
    <xdr:sp macro="" textlink="">
      <xdr:nvSpPr>
        <xdr:cNvPr id="135" name="テキスト ボックス 134"/>
        <xdr:cNvSpPr txBox="1"/>
      </xdr:nvSpPr>
      <xdr:spPr>
        <a:xfrm>
          <a:off x="14401800" y="289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134620</xdr:rowOff>
    </xdr:from>
    <xdr:to>
      <xdr:col>69</xdr:col>
      <xdr:colOff>92075</xdr:colOff>
      <xdr:row>14</xdr:row>
      <xdr:rowOff>142240</xdr:rowOff>
    </xdr:to>
    <xdr:cxnSp macro="">
      <xdr:nvCxnSpPr>
        <xdr:cNvPr id="136" name="直線コネクタ 135"/>
        <xdr:cNvCxnSpPr/>
      </xdr:nvCxnSpPr>
      <xdr:spPr>
        <a:xfrm>
          <a:off x="13004800" y="25349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129540</xdr:rowOff>
    </xdr:from>
    <xdr:to>
      <xdr:col>69</xdr:col>
      <xdr:colOff>142875</xdr:colOff>
      <xdr:row>17</xdr:row>
      <xdr:rowOff>59690</xdr:rowOff>
    </xdr:to>
    <xdr:sp macro="" textlink="">
      <xdr:nvSpPr>
        <xdr:cNvPr id="137" name="フローチャート: 判断 136"/>
        <xdr:cNvSpPr/>
      </xdr:nvSpPr>
      <xdr:spPr>
        <a:xfrm>
          <a:off x="13843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44467</xdr:rowOff>
    </xdr:from>
    <xdr:ext cx="762000" cy="259045"/>
    <xdr:sp macro="" textlink="">
      <xdr:nvSpPr>
        <xdr:cNvPr id="138" name="テキスト ボックス 137"/>
        <xdr:cNvSpPr txBox="1"/>
      </xdr:nvSpPr>
      <xdr:spPr>
        <a:xfrm>
          <a:off x="135128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34290</xdr:rowOff>
    </xdr:from>
    <xdr:to>
      <xdr:col>65</xdr:col>
      <xdr:colOff>53975</xdr:colOff>
      <xdr:row>17</xdr:row>
      <xdr:rowOff>135890</xdr:rowOff>
    </xdr:to>
    <xdr:sp macro="" textlink="">
      <xdr:nvSpPr>
        <xdr:cNvPr id="139" name="フローチャート: 判断 138"/>
        <xdr:cNvSpPr/>
      </xdr:nvSpPr>
      <xdr:spPr>
        <a:xfrm>
          <a:off x="129540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120667</xdr:rowOff>
    </xdr:from>
    <xdr:ext cx="762000" cy="259045"/>
    <xdr:sp macro="" textlink="">
      <xdr:nvSpPr>
        <xdr:cNvPr id="140" name="テキスト ボックス 139"/>
        <xdr:cNvSpPr txBox="1"/>
      </xdr:nvSpPr>
      <xdr:spPr>
        <a:xfrm>
          <a:off x="12623800" y="303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38100</xdr:rowOff>
    </xdr:from>
    <xdr:to>
      <xdr:col>82</xdr:col>
      <xdr:colOff>158750</xdr:colOff>
      <xdr:row>14</xdr:row>
      <xdr:rowOff>139700</xdr:rowOff>
    </xdr:to>
    <xdr:sp macro="" textlink="">
      <xdr:nvSpPr>
        <xdr:cNvPr id="146" name="楕円 145"/>
        <xdr:cNvSpPr/>
      </xdr:nvSpPr>
      <xdr:spPr>
        <a:xfrm>
          <a:off x="164592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118127</xdr:rowOff>
    </xdr:from>
    <xdr:ext cx="762000" cy="259045"/>
    <xdr:sp macro="" textlink="">
      <xdr:nvSpPr>
        <xdr:cNvPr id="147" name="物件費該当値テキスト"/>
        <xdr:cNvSpPr txBox="1"/>
      </xdr:nvSpPr>
      <xdr:spPr>
        <a:xfrm>
          <a:off x="16598900" y="234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99060</xdr:rowOff>
    </xdr:from>
    <xdr:to>
      <xdr:col>78</xdr:col>
      <xdr:colOff>120650</xdr:colOff>
      <xdr:row>15</xdr:row>
      <xdr:rowOff>29210</xdr:rowOff>
    </xdr:to>
    <xdr:sp macro="" textlink="">
      <xdr:nvSpPr>
        <xdr:cNvPr id="148" name="楕円 147"/>
        <xdr:cNvSpPr/>
      </xdr:nvSpPr>
      <xdr:spPr>
        <a:xfrm>
          <a:off x="15621000" y="2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39387</xdr:rowOff>
    </xdr:from>
    <xdr:ext cx="736600" cy="259045"/>
    <xdr:sp macro="" textlink="">
      <xdr:nvSpPr>
        <xdr:cNvPr id="149" name="テキスト ボックス 148"/>
        <xdr:cNvSpPr txBox="1"/>
      </xdr:nvSpPr>
      <xdr:spPr>
        <a:xfrm>
          <a:off x="15290800" y="2268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148590</xdr:rowOff>
    </xdr:from>
    <xdr:to>
      <xdr:col>74</xdr:col>
      <xdr:colOff>31750</xdr:colOff>
      <xdr:row>14</xdr:row>
      <xdr:rowOff>78740</xdr:rowOff>
    </xdr:to>
    <xdr:sp macro="" textlink="">
      <xdr:nvSpPr>
        <xdr:cNvPr id="150" name="楕円 149"/>
        <xdr:cNvSpPr/>
      </xdr:nvSpPr>
      <xdr:spPr>
        <a:xfrm>
          <a:off x="14732000" y="237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88917</xdr:rowOff>
    </xdr:from>
    <xdr:ext cx="762000" cy="259045"/>
    <xdr:sp macro="" textlink="">
      <xdr:nvSpPr>
        <xdr:cNvPr id="151" name="テキスト ボックス 150"/>
        <xdr:cNvSpPr txBox="1"/>
      </xdr:nvSpPr>
      <xdr:spPr>
        <a:xfrm>
          <a:off x="14401800" y="214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91440</xdr:rowOff>
    </xdr:from>
    <xdr:to>
      <xdr:col>69</xdr:col>
      <xdr:colOff>142875</xdr:colOff>
      <xdr:row>15</xdr:row>
      <xdr:rowOff>21590</xdr:rowOff>
    </xdr:to>
    <xdr:sp macro="" textlink="">
      <xdr:nvSpPr>
        <xdr:cNvPr id="152" name="楕円 151"/>
        <xdr:cNvSpPr/>
      </xdr:nvSpPr>
      <xdr:spPr>
        <a:xfrm>
          <a:off x="13843000" y="249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31767</xdr:rowOff>
    </xdr:from>
    <xdr:ext cx="762000" cy="259045"/>
    <xdr:sp macro="" textlink="">
      <xdr:nvSpPr>
        <xdr:cNvPr id="153" name="テキスト ボックス 152"/>
        <xdr:cNvSpPr txBox="1"/>
      </xdr:nvSpPr>
      <xdr:spPr>
        <a:xfrm>
          <a:off x="13512800" y="226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83820</xdr:rowOff>
    </xdr:from>
    <xdr:to>
      <xdr:col>65</xdr:col>
      <xdr:colOff>53975</xdr:colOff>
      <xdr:row>15</xdr:row>
      <xdr:rowOff>13970</xdr:rowOff>
    </xdr:to>
    <xdr:sp macro="" textlink="">
      <xdr:nvSpPr>
        <xdr:cNvPr id="154" name="楕円 153"/>
        <xdr:cNvSpPr/>
      </xdr:nvSpPr>
      <xdr:spPr>
        <a:xfrm>
          <a:off x="12954000" y="248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24147</xdr:rowOff>
    </xdr:from>
    <xdr:ext cx="762000" cy="259045"/>
    <xdr:sp macro="" textlink="">
      <xdr:nvSpPr>
        <xdr:cNvPr id="155" name="テキスト ボックス 154"/>
        <xdr:cNvSpPr txBox="1"/>
      </xdr:nvSpPr>
      <xdr:spPr>
        <a:xfrm>
          <a:off x="12623800" y="225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近年は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類似団体平均とほぼ同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水準で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推移し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ていたが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令和５年度においては、類似団体平均が増加したため、本町は例年程度の水準であるものの下回る結果となった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義務的経費の一つであり、今後は増加することも考えられるため、財政運営に支障が出ないように他の経費を更に圧縮することもさることながら、抜本的な制度の見直しが求められる。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53522</xdr:rowOff>
    </xdr:from>
    <xdr:to>
      <xdr:col>24</xdr:col>
      <xdr:colOff>25400</xdr:colOff>
      <xdr:row>62</xdr:row>
      <xdr:rowOff>29028</xdr:rowOff>
    </xdr:to>
    <xdr:cxnSp macro="">
      <xdr:nvCxnSpPr>
        <xdr:cNvPr id="185" name="直線コネクタ 184"/>
        <xdr:cNvCxnSpPr/>
      </xdr:nvCxnSpPr>
      <xdr:spPr>
        <a:xfrm flipV="1">
          <a:off x="4826000" y="9140372"/>
          <a:ext cx="0" cy="1518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1105</xdr:rowOff>
    </xdr:from>
    <xdr:ext cx="762000" cy="259045"/>
    <xdr:sp macro="" textlink="">
      <xdr:nvSpPr>
        <xdr:cNvPr id="186" name="扶助費最小値テキスト"/>
        <xdr:cNvSpPr txBox="1"/>
      </xdr:nvSpPr>
      <xdr:spPr>
        <a:xfrm>
          <a:off x="4914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29028</xdr:rowOff>
    </xdr:from>
    <xdr:to>
      <xdr:col>24</xdr:col>
      <xdr:colOff>114300</xdr:colOff>
      <xdr:row>62</xdr:row>
      <xdr:rowOff>29028</xdr:rowOff>
    </xdr:to>
    <xdr:cxnSp macro="">
      <xdr:nvCxnSpPr>
        <xdr:cNvPr id="187" name="直線コネクタ 186"/>
        <xdr:cNvCxnSpPr/>
      </xdr:nvCxnSpPr>
      <xdr:spPr>
        <a:xfrm>
          <a:off x="4737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139899</xdr:rowOff>
    </xdr:from>
    <xdr:ext cx="762000" cy="259045"/>
    <xdr:sp macro="" textlink="">
      <xdr:nvSpPr>
        <xdr:cNvPr id="188" name="扶助費最大値テキスト"/>
        <xdr:cNvSpPr txBox="1"/>
      </xdr:nvSpPr>
      <xdr:spPr>
        <a:xfrm>
          <a:off x="4914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53522</xdr:rowOff>
    </xdr:from>
    <xdr:to>
      <xdr:col>24</xdr:col>
      <xdr:colOff>114300</xdr:colOff>
      <xdr:row>53</xdr:row>
      <xdr:rowOff>53522</xdr:rowOff>
    </xdr:to>
    <xdr:cxnSp macro="">
      <xdr:nvCxnSpPr>
        <xdr:cNvPr id="189" name="直線コネクタ 188"/>
        <xdr:cNvCxnSpPr/>
      </xdr:nvCxnSpPr>
      <xdr:spPr>
        <a:xfrm>
          <a:off x="4737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143328</xdr:rowOff>
    </xdr:from>
    <xdr:to>
      <xdr:col>24</xdr:col>
      <xdr:colOff>25400</xdr:colOff>
      <xdr:row>56</xdr:row>
      <xdr:rowOff>159657</xdr:rowOff>
    </xdr:to>
    <xdr:cxnSp macro="">
      <xdr:nvCxnSpPr>
        <xdr:cNvPr id="190" name="直線コネクタ 189"/>
        <xdr:cNvCxnSpPr/>
      </xdr:nvCxnSpPr>
      <xdr:spPr>
        <a:xfrm flipV="1">
          <a:off x="3987800" y="9744528"/>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146249</xdr:rowOff>
    </xdr:from>
    <xdr:ext cx="762000" cy="259045"/>
    <xdr:sp macro="" textlink="">
      <xdr:nvSpPr>
        <xdr:cNvPr id="191" name="扶助費平均値テキスト"/>
        <xdr:cNvSpPr txBox="1"/>
      </xdr:nvSpPr>
      <xdr:spPr>
        <a:xfrm>
          <a:off x="4914900" y="9747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2722</xdr:rowOff>
    </xdr:from>
    <xdr:to>
      <xdr:col>24</xdr:col>
      <xdr:colOff>76200</xdr:colOff>
      <xdr:row>57</xdr:row>
      <xdr:rowOff>104322</xdr:rowOff>
    </xdr:to>
    <xdr:sp macro="" textlink="">
      <xdr:nvSpPr>
        <xdr:cNvPr id="192" name="フローチャート: 判断 191"/>
        <xdr:cNvSpPr/>
      </xdr:nvSpPr>
      <xdr:spPr>
        <a:xfrm>
          <a:off x="47752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110672</xdr:rowOff>
    </xdr:from>
    <xdr:to>
      <xdr:col>19</xdr:col>
      <xdr:colOff>187325</xdr:colOff>
      <xdr:row>56</xdr:row>
      <xdr:rowOff>159657</xdr:rowOff>
    </xdr:to>
    <xdr:cxnSp macro="">
      <xdr:nvCxnSpPr>
        <xdr:cNvPr id="193" name="直線コネクタ 192"/>
        <xdr:cNvCxnSpPr/>
      </xdr:nvCxnSpPr>
      <xdr:spPr>
        <a:xfrm>
          <a:off x="3098800" y="97118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108857</xdr:rowOff>
    </xdr:from>
    <xdr:to>
      <xdr:col>20</xdr:col>
      <xdr:colOff>38100</xdr:colOff>
      <xdr:row>57</xdr:row>
      <xdr:rowOff>39007</xdr:rowOff>
    </xdr:to>
    <xdr:sp macro="" textlink="">
      <xdr:nvSpPr>
        <xdr:cNvPr id="194" name="フローチャート: 判断 193"/>
        <xdr:cNvSpPr/>
      </xdr:nvSpPr>
      <xdr:spPr>
        <a:xfrm>
          <a:off x="3937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49184</xdr:rowOff>
    </xdr:from>
    <xdr:ext cx="736600" cy="259045"/>
    <xdr:sp macro="" textlink="">
      <xdr:nvSpPr>
        <xdr:cNvPr id="195" name="テキスト ボックス 194"/>
        <xdr:cNvSpPr txBox="1"/>
      </xdr:nvSpPr>
      <xdr:spPr>
        <a:xfrm>
          <a:off x="3606800" y="9478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110672</xdr:rowOff>
    </xdr:from>
    <xdr:to>
      <xdr:col>15</xdr:col>
      <xdr:colOff>98425</xdr:colOff>
      <xdr:row>56</xdr:row>
      <xdr:rowOff>127000</xdr:rowOff>
    </xdr:to>
    <xdr:cxnSp macro="">
      <xdr:nvCxnSpPr>
        <xdr:cNvPr id="196" name="直線コネクタ 195"/>
        <xdr:cNvCxnSpPr/>
      </xdr:nvCxnSpPr>
      <xdr:spPr>
        <a:xfrm flipV="1">
          <a:off x="2209800" y="97118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7" name="フローチャート: 判断 196"/>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155320</xdr:rowOff>
    </xdr:from>
    <xdr:ext cx="762000" cy="259045"/>
    <xdr:sp macro="" textlink="">
      <xdr:nvSpPr>
        <xdr:cNvPr id="198" name="テキスト ボックス 197"/>
        <xdr:cNvSpPr txBox="1"/>
      </xdr:nvSpPr>
      <xdr:spPr>
        <a:xfrm>
          <a:off x="2717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127000</xdr:rowOff>
    </xdr:from>
    <xdr:to>
      <xdr:col>11</xdr:col>
      <xdr:colOff>9525</xdr:colOff>
      <xdr:row>57</xdr:row>
      <xdr:rowOff>69850</xdr:rowOff>
    </xdr:to>
    <xdr:cxnSp macro="">
      <xdr:nvCxnSpPr>
        <xdr:cNvPr id="199" name="直線コネクタ 198"/>
        <xdr:cNvCxnSpPr/>
      </xdr:nvCxnSpPr>
      <xdr:spPr>
        <a:xfrm flipV="1">
          <a:off x="1320800" y="9728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200" name="フローチャート: 判断 199"/>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201" name="テキスト ボックス 200"/>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2722</xdr:rowOff>
    </xdr:from>
    <xdr:to>
      <xdr:col>6</xdr:col>
      <xdr:colOff>171450</xdr:colOff>
      <xdr:row>57</xdr:row>
      <xdr:rowOff>104322</xdr:rowOff>
    </xdr:to>
    <xdr:sp macro="" textlink="">
      <xdr:nvSpPr>
        <xdr:cNvPr id="202" name="フローチャート: 判断 201"/>
        <xdr:cNvSpPr/>
      </xdr:nvSpPr>
      <xdr:spPr>
        <a:xfrm>
          <a:off x="1270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114499</xdr:rowOff>
    </xdr:from>
    <xdr:ext cx="762000" cy="259045"/>
    <xdr:sp macro="" textlink="">
      <xdr:nvSpPr>
        <xdr:cNvPr id="203" name="テキスト ボックス 202"/>
        <xdr:cNvSpPr txBox="1"/>
      </xdr:nvSpPr>
      <xdr:spPr>
        <a:xfrm>
          <a:off x="939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209" name="楕円 208"/>
        <xdr:cNvSpPr/>
      </xdr:nvSpPr>
      <xdr:spPr>
        <a:xfrm>
          <a:off x="47752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109055</xdr:rowOff>
    </xdr:from>
    <xdr:ext cx="762000" cy="259045"/>
    <xdr:sp macro="" textlink="">
      <xdr:nvSpPr>
        <xdr:cNvPr id="210" name="扶助費該当値テキスト"/>
        <xdr:cNvSpPr txBox="1"/>
      </xdr:nvSpPr>
      <xdr:spPr>
        <a:xfrm>
          <a:off x="4914900" y="953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108857</xdr:rowOff>
    </xdr:from>
    <xdr:to>
      <xdr:col>20</xdr:col>
      <xdr:colOff>38100</xdr:colOff>
      <xdr:row>57</xdr:row>
      <xdr:rowOff>39007</xdr:rowOff>
    </xdr:to>
    <xdr:sp macro="" textlink="">
      <xdr:nvSpPr>
        <xdr:cNvPr id="211" name="楕円 210"/>
        <xdr:cNvSpPr/>
      </xdr:nvSpPr>
      <xdr:spPr>
        <a:xfrm>
          <a:off x="3937000" y="971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23784</xdr:rowOff>
    </xdr:from>
    <xdr:ext cx="736600" cy="259045"/>
    <xdr:sp macro="" textlink="">
      <xdr:nvSpPr>
        <xdr:cNvPr id="212" name="テキスト ボックス 211"/>
        <xdr:cNvSpPr txBox="1"/>
      </xdr:nvSpPr>
      <xdr:spPr>
        <a:xfrm>
          <a:off x="3606800" y="9796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59872</xdr:rowOff>
    </xdr:from>
    <xdr:to>
      <xdr:col>15</xdr:col>
      <xdr:colOff>149225</xdr:colOff>
      <xdr:row>56</xdr:row>
      <xdr:rowOff>161472</xdr:rowOff>
    </xdr:to>
    <xdr:sp macro="" textlink="">
      <xdr:nvSpPr>
        <xdr:cNvPr id="213" name="楕円 212"/>
        <xdr:cNvSpPr/>
      </xdr:nvSpPr>
      <xdr:spPr>
        <a:xfrm>
          <a:off x="3048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146249</xdr:rowOff>
    </xdr:from>
    <xdr:ext cx="762000" cy="259045"/>
    <xdr:sp macro="" textlink="">
      <xdr:nvSpPr>
        <xdr:cNvPr id="214" name="テキスト ボックス 213"/>
        <xdr:cNvSpPr txBox="1"/>
      </xdr:nvSpPr>
      <xdr:spPr>
        <a:xfrm>
          <a:off x="2717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76200</xdr:rowOff>
    </xdr:from>
    <xdr:to>
      <xdr:col>11</xdr:col>
      <xdr:colOff>60325</xdr:colOff>
      <xdr:row>57</xdr:row>
      <xdr:rowOff>6350</xdr:rowOff>
    </xdr:to>
    <xdr:sp macro="" textlink="">
      <xdr:nvSpPr>
        <xdr:cNvPr id="215" name="楕円 214"/>
        <xdr:cNvSpPr/>
      </xdr:nvSpPr>
      <xdr:spPr>
        <a:xfrm>
          <a:off x="2159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216" name="テキスト ボックス 215"/>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17" name="楕円 216"/>
        <xdr:cNvSpPr/>
      </xdr:nvSpPr>
      <xdr:spPr>
        <a:xfrm>
          <a:off x="1270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18" name="テキスト ボックス 217"/>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維持補修費、貸付金、繰出金が該当し、令和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介護保険事業特別会計繰出金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の増加により、前年度より増加する結果となった。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国民健康保険や介護保険、後期高齢者医療への繰出金が主となるこの項目については、今後大幅な減額が見込める社会情勢ではないが、制度の抜本的な見直しを要請しながら、自立した特別会計の運営を実現することで、基準外の繰出による増額とならないよう努め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62</xdr:row>
      <xdr:rowOff>20320</xdr:rowOff>
    </xdr:to>
    <xdr:cxnSp macro="">
      <xdr:nvCxnSpPr>
        <xdr:cNvPr id="246" name="直線コネクタ 245"/>
        <xdr:cNvCxnSpPr/>
      </xdr:nvCxnSpPr>
      <xdr:spPr>
        <a:xfrm flipV="1">
          <a:off x="16510000" y="914908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163847</xdr:rowOff>
    </xdr:from>
    <xdr:ext cx="762000" cy="259045"/>
    <xdr:sp macro="" textlink="">
      <xdr:nvSpPr>
        <xdr:cNvPr id="247" name="その他最小値テキスト"/>
        <xdr:cNvSpPr txBox="1"/>
      </xdr:nvSpPr>
      <xdr:spPr>
        <a:xfrm>
          <a:off x="16598900" y="1062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20320</xdr:rowOff>
    </xdr:from>
    <xdr:to>
      <xdr:col>82</xdr:col>
      <xdr:colOff>196850</xdr:colOff>
      <xdr:row>62</xdr:row>
      <xdr:rowOff>20320</xdr:rowOff>
    </xdr:to>
    <xdr:cxnSp macro="">
      <xdr:nvCxnSpPr>
        <xdr:cNvPr id="248" name="直線コネクタ 247"/>
        <xdr:cNvCxnSpPr/>
      </xdr:nvCxnSpPr>
      <xdr:spPr>
        <a:xfrm>
          <a:off x="16421100" y="10650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49" name="その他最大値テキスト"/>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50" name="直線コネクタ 249"/>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168910</xdr:rowOff>
    </xdr:from>
    <xdr:to>
      <xdr:col>82</xdr:col>
      <xdr:colOff>107950</xdr:colOff>
      <xdr:row>56</xdr:row>
      <xdr:rowOff>27940</xdr:rowOff>
    </xdr:to>
    <xdr:cxnSp macro="">
      <xdr:nvCxnSpPr>
        <xdr:cNvPr id="251" name="直線コネクタ 250"/>
        <xdr:cNvCxnSpPr/>
      </xdr:nvCxnSpPr>
      <xdr:spPr>
        <a:xfrm>
          <a:off x="15671800" y="95986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63517</xdr:rowOff>
    </xdr:from>
    <xdr:ext cx="762000" cy="259045"/>
    <xdr:sp macro="" textlink="">
      <xdr:nvSpPr>
        <xdr:cNvPr id="252" name="その他平均値テキスト"/>
        <xdr:cNvSpPr txBox="1"/>
      </xdr:nvSpPr>
      <xdr:spPr>
        <a:xfrm>
          <a:off x="16598900" y="9664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53" name="フローチャート: 判断 252"/>
        <xdr:cNvSpPr/>
      </xdr:nvSpPr>
      <xdr:spPr>
        <a:xfrm>
          <a:off x="16459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69850</xdr:rowOff>
    </xdr:from>
    <xdr:to>
      <xdr:col>78</xdr:col>
      <xdr:colOff>69850</xdr:colOff>
      <xdr:row>55</xdr:row>
      <xdr:rowOff>168910</xdr:rowOff>
    </xdr:to>
    <xdr:cxnSp macro="">
      <xdr:nvCxnSpPr>
        <xdr:cNvPr id="254" name="直線コネクタ 253"/>
        <xdr:cNvCxnSpPr/>
      </xdr:nvCxnSpPr>
      <xdr:spPr>
        <a:xfrm>
          <a:off x="14782800" y="94996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5" name="フローチャート: 判断 254"/>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162577</xdr:rowOff>
    </xdr:from>
    <xdr:ext cx="736600" cy="259045"/>
    <xdr:sp macro="" textlink="">
      <xdr:nvSpPr>
        <xdr:cNvPr id="256" name="テキスト ボックス 255"/>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69850</xdr:rowOff>
    </xdr:from>
    <xdr:to>
      <xdr:col>73</xdr:col>
      <xdr:colOff>180975</xdr:colOff>
      <xdr:row>55</xdr:row>
      <xdr:rowOff>138430</xdr:rowOff>
    </xdr:to>
    <xdr:cxnSp macro="">
      <xdr:nvCxnSpPr>
        <xdr:cNvPr id="257" name="直線コネクタ 256"/>
        <xdr:cNvCxnSpPr/>
      </xdr:nvCxnSpPr>
      <xdr:spPr>
        <a:xfrm flipV="1">
          <a:off x="13893800" y="94996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58" name="フローチャート: 判断 257"/>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162577</xdr:rowOff>
    </xdr:from>
    <xdr:ext cx="762000" cy="259045"/>
    <xdr:sp macro="" textlink="">
      <xdr:nvSpPr>
        <xdr:cNvPr id="259" name="テキスト ボックス 258"/>
        <xdr:cNvSpPr txBox="1"/>
      </xdr:nvSpPr>
      <xdr:spPr>
        <a:xfrm>
          <a:off x="14401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138430</xdr:rowOff>
    </xdr:from>
    <xdr:to>
      <xdr:col>69</xdr:col>
      <xdr:colOff>92075</xdr:colOff>
      <xdr:row>55</xdr:row>
      <xdr:rowOff>161290</xdr:rowOff>
    </xdr:to>
    <xdr:cxnSp macro="">
      <xdr:nvCxnSpPr>
        <xdr:cNvPr id="260" name="直線コネクタ 259"/>
        <xdr:cNvCxnSpPr/>
      </xdr:nvCxnSpPr>
      <xdr:spPr>
        <a:xfrm flipV="1">
          <a:off x="13004800" y="95681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61" name="フローチャート: 判断 260"/>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62" name="テキスト ボックス 261"/>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34290</xdr:rowOff>
    </xdr:from>
    <xdr:to>
      <xdr:col>65</xdr:col>
      <xdr:colOff>53975</xdr:colOff>
      <xdr:row>57</xdr:row>
      <xdr:rowOff>135890</xdr:rowOff>
    </xdr:to>
    <xdr:sp macro="" textlink="">
      <xdr:nvSpPr>
        <xdr:cNvPr id="263" name="フローチャート: 判断 262"/>
        <xdr:cNvSpPr/>
      </xdr:nvSpPr>
      <xdr:spPr>
        <a:xfrm>
          <a:off x="12954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120667</xdr:rowOff>
    </xdr:from>
    <xdr:ext cx="762000" cy="259045"/>
    <xdr:sp macro="" textlink="">
      <xdr:nvSpPr>
        <xdr:cNvPr id="264" name="テキスト ボックス 263"/>
        <xdr:cNvSpPr txBox="1"/>
      </xdr:nvSpPr>
      <xdr:spPr>
        <a:xfrm>
          <a:off x="12623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70" name="楕円 269"/>
        <xdr:cNvSpPr/>
      </xdr:nvSpPr>
      <xdr:spPr>
        <a:xfrm>
          <a:off x="164592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165117</xdr:rowOff>
    </xdr:from>
    <xdr:ext cx="762000" cy="259045"/>
    <xdr:sp macro="" textlink="">
      <xdr:nvSpPr>
        <xdr:cNvPr id="271" name="その他該当値テキスト"/>
        <xdr:cNvSpPr txBox="1"/>
      </xdr:nvSpPr>
      <xdr:spPr>
        <a:xfrm>
          <a:off x="165989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118110</xdr:rowOff>
    </xdr:from>
    <xdr:to>
      <xdr:col>78</xdr:col>
      <xdr:colOff>120650</xdr:colOff>
      <xdr:row>56</xdr:row>
      <xdr:rowOff>48260</xdr:rowOff>
    </xdr:to>
    <xdr:sp macro="" textlink="">
      <xdr:nvSpPr>
        <xdr:cNvPr id="272" name="楕円 271"/>
        <xdr:cNvSpPr/>
      </xdr:nvSpPr>
      <xdr:spPr>
        <a:xfrm>
          <a:off x="15621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58437</xdr:rowOff>
    </xdr:from>
    <xdr:ext cx="736600" cy="259045"/>
    <xdr:sp macro="" textlink="">
      <xdr:nvSpPr>
        <xdr:cNvPr id="273" name="テキスト ボックス 272"/>
        <xdr:cNvSpPr txBox="1"/>
      </xdr:nvSpPr>
      <xdr:spPr>
        <a:xfrm>
          <a:off x="15290800" y="931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19050</xdr:rowOff>
    </xdr:from>
    <xdr:to>
      <xdr:col>74</xdr:col>
      <xdr:colOff>31750</xdr:colOff>
      <xdr:row>55</xdr:row>
      <xdr:rowOff>120650</xdr:rowOff>
    </xdr:to>
    <xdr:sp macro="" textlink="">
      <xdr:nvSpPr>
        <xdr:cNvPr id="274" name="楕円 273"/>
        <xdr:cNvSpPr/>
      </xdr:nvSpPr>
      <xdr:spPr>
        <a:xfrm>
          <a:off x="14732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130827</xdr:rowOff>
    </xdr:from>
    <xdr:ext cx="762000" cy="259045"/>
    <xdr:sp macro="" textlink="">
      <xdr:nvSpPr>
        <xdr:cNvPr id="275" name="テキスト ボックス 274"/>
        <xdr:cNvSpPr txBox="1"/>
      </xdr:nvSpPr>
      <xdr:spPr>
        <a:xfrm>
          <a:off x="14401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87630</xdr:rowOff>
    </xdr:from>
    <xdr:to>
      <xdr:col>69</xdr:col>
      <xdr:colOff>142875</xdr:colOff>
      <xdr:row>56</xdr:row>
      <xdr:rowOff>17780</xdr:rowOff>
    </xdr:to>
    <xdr:sp macro="" textlink="">
      <xdr:nvSpPr>
        <xdr:cNvPr id="276" name="楕円 275"/>
        <xdr:cNvSpPr/>
      </xdr:nvSpPr>
      <xdr:spPr>
        <a:xfrm>
          <a:off x="13843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27957</xdr:rowOff>
    </xdr:from>
    <xdr:ext cx="762000" cy="259045"/>
    <xdr:sp macro="" textlink="">
      <xdr:nvSpPr>
        <xdr:cNvPr id="277" name="テキスト ボックス 276"/>
        <xdr:cNvSpPr txBox="1"/>
      </xdr:nvSpPr>
      <xdr:spPr>
        <a:xfrm>
          <a:off x="13512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110490</xdr:rowOff>
    </xdr:from>
    <xdr:to>
      <xdr:col>65</xdr:col>
      <xdr:colOff>53975</xdr:colOff>
      <xdr:row>56</xdr:row>
      <xdr:rowOff>40640</xdr:rowOff>
    </xdr:to>
    <xdr:sp macro="" textlink="">
      <xdr:nvSpPr>
        <xdr:cNvPr id="278" name="楕円 277"/>
        <xdr:cNvSpPr/>
      </xdr:nvSpPr>
      <xdr:spPr>
        <a:xfrm>
          <a:off x="12954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50817</xdr:rowOff>
    </xdr:from>
    <xdr:ext cx="762000" cy="259045"/>
    <xdr:sp macro="" textlink="">
      <xdr:nvSpPr>
        <xdr:cNvPr id="279" name="テキスト ボックス 278"/>
        <xdr:cNvSpPr txBox="1"/>
      </xdr:nvSpPr>
      <xdr:spPr>
        <a:xfrm>
          <a:off x="12623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年度は前年度より増加する結果となり、依然として類似団体平均を大きく上回っており、本町の財政状況に最も大きな影響を与えている。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南和広域衛生組合や奈良県広域消防組合、南和広域医療企業団、さくら広域環境衛生組合への負担金、下水道事業会計に係る繰出金（補助金）が多くの割合を占めている。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今後は、補助金の効果が低いものなどを精査し縮小することや一部事務組合負担金の負担割合の見直しを検討していくこと等により削減を行っていく。</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4" name="直線コネクタ 293"/>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5" name="テキスト ボックス 294"/>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8" name="直線コネクタ 297"/>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9" name="テキスト ボックス 298"/>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52705</xdr:rowOff>
    </xdr:from>
    <xdr:to>
      <xdr:col>82</xdr:col>
      <xdr:colOff>107950</xdr:colOff>
      <xdr:row>39</xdr:row>
      <xdr:rowOff>161290</xdr:rowOff>
    </xdr:to>
    <xdr:cxnSp macro="">
      <xdr:nvCxnSpPr>
        <xdr:cNvPr id="303" name="直線コネクタ 302"/>
        <xdr:cNvCxnSpPr/>
      </xdr:nvCxnSpPr>
      <xdr:spPr>
        <a:xfrm flipV="1">
          <a:off x="16510000" y="5710555"/>
          <a:ext cx="0" cy="1137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4" name="補助費等最小値テキスト"/>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5" name="直線コネクタ 304"/>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139082</xdr:rowOff>
    </xdr:from>
    <xdr:ext cx="762000" cy="259045"/>
    <xdr:sp macro="" textlink="">
      <xdr:nvSpPr>
        <xdr:cNvPr id="306" name="補助費等最大値テキスト"/>
        <xdr:cNvSpPr txBox="1"/>
      </xdr:nvSpPr>
      <xdr:spPr>
        <a:xfrm>
          <a:off x="16598900" y="5454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52705</xdr:rowOff>
    </xdr:from>
    <xdr:to>
      <xdr:col>82</xdr:col>
      <xdr:colOff>196850</xdr:colOff>
      <xdr:row>33</xdr:row>
      <xdr:rowOff>52705</xdr:rowOff>
    </xdr:to>
    <xdr:cxnSp macro="">
      <xdr:nvCxnSpPr>
        <xdr:cNvPr id="307" name="直線コネクタ 306"/>
        <xdr:cNvCxnSpPr/>
      </xdr:nvCxnSpPr>
      <xdr:spPr>
        <a:xfrm>
          <a:off x="16421100" y="5710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144145</xdr:rowOff>
    </xdr:from>
    <xdr:to>
      <xdr:col>82</xdr:col>
      <xdr:colOff>107950</xdr:colOff>
      <xdr:row>39</xdr:row>
      <xdr:rowOff>161290</xdr:rowOff>
    </xdr:to>
    <xdr:cxnSp macro="">
      <xdr:nvCxnSpPr>
        <xdr:cNvPr id="308" name="直線コネクタ 307"/>
        <xdr:cNvCxnSpPr/>
      </xdr:nvCxnSpPr>
      <xdr:spPr>
        <a:xfrm>
          <a:off x="15671800" y="683069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109872</xdr:rowOff>
    </xdr:from>
    <xdr:ext cx="762000" cy="259045"/>
    <xdr:sp macro="" textlink="">
      <xdr:nvSpPr>
        <xdr:cNvPr id="309" name="補助費等平均値テキスト"/>
        <xdr:cNvSpPr txBox="1"/>
      </xdr:nvSpPr>
      <xdr:spPr>
        <a:xfrm>
          <a:off x="16598900" y="5939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93345</xdr:rowOff>
    </xdr:from>
    <xdr:to>
      <xdr:col>82</xdr:col>
      <xdr:colOff>158750</xdr:colOff>
      <xdr:row>36</xdr:row>
      <xdr:rowOff>23495</xdr:rowOff>
    </xdr:to>
    <xdr:sp macro="" textlink="">
      <xdr:nvSpPr>
        <xdr:cNvPr id="310" name="フローチャート: 判断 309"/>
        <xdr:cNvSpPr/>
      </xdr:nvSpPr>
      <xdr:spPr>
        <a:xfrm>
          <a:off x="16459200" y="609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64135</xdr:rowOff>
    </xdr:from>
    <xdr:to>
      <xdr:col>78</xdr:col>
      <xdr:colOff>69850</xdr:colOff>
      <xdr:row>39</xdr:row>
      <xdr:rowOff>144145</xdr:rowOff>
    </xdr:to>
    <xdr:cxnSp macro="">
      <xdr:nvCxnSpPr>
        <xdr:cNvPr id="311" name="直線コネクタ 310"/>
        <xdr:cNvCxnSpPr/>
      </xdr:nvCxnSpPr>
      <xdr:spPr>
        <a:xfrm>
          <a:off x="14782800" y="6750685"/>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64770</xdr:rowOff>
    </xdr:from>
    <xdr:to>
      <xdr:col>78</xdr:col>
      <xdr:colOff>120650</xdr:colOff>
      <xdr:row>35</xdr:row>
      <xdr:rowOff>166370</xdr:rowOff>
    </xdr:to>
    <xdr:sp macro="" textlink="">
      <xdr:nvSpPr>
        <xdr:cNvPr id="312" name="フローチャート: 判断 311"/>
        <xdr:cNvSpPr/>
      </xdr:nvSpPr>
      <xdr:spPr>
        <a:xfrm>
          <a:off x="15621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5097</xdr:rowOff>
    </xdr:from>
    <xdr:ext cx="736600" cy="259045"/>
    <xdr:sp macro="" textlink="">
      <xdr:nvSpPr>
        <xdr:cNvPr id="313" name="テキスト ボックス 312"/>
        <xdr:cNvSpPr txBox="1"/>
      </xdr:nvSpPr>
      <xdr:spPr>
        <a:xfrm>
          <a:off x="15290800" y="583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64135</xdr:rowOff>
    </xdr:from>
    <xdr:to>
      <xdr:col>73</xdr:col>
      <xdr:colOff>180975</xdr:colOff>
      <xdr:row>39</xdr:row>
      <xdr:rowOff>115570</xdr:rowOff>
    </xdr:to>
    <xdr:cxnSp macro="">
      <xdr:nvCxnSpPr>
        <xdr:cNvPr id="314" name="直線コネクタ 313"/>
        <xdr:cNvCxnSpPr/>
      </xdr:nvCxnSpPr>
      <xdr:spPr>
        <a:xfrm flipV="1">
          <a:off x="13893800" y="675068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1905</xdr:rowOff>
    </xdr:from>
    <xdr:to>
      <xdr:col>74</xdr:col>
      <xdr:colOff>31750</xdr:colOff>
      <xdr:row>35</xdr:row>
      <xdr:rowOff>103505</xdr:rowOff>
    </xdr:to>
    <xdr:sp macro="" textlink="">
      <xdr:nvSpPr>
        <xdr:cNvPr id="315" name="フローチャート: 判断 314"/>
        <xdr:cNvSpPr/>
      </xdr:nvSpPr>
      <xdr:spPr>
        <a:xfrm>
          <a:off x="14732000" y="6002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113682</xdr:rowOff>
    </xdr:from>
    <xdr:ext cx="762000" cy="259045"/>
    <xdr:sp macro="" textlink="">
      <xdr:nvSpPr>
        <xdr:cNvPr id="316" name="テキスト ボックス 315"/>
        <xdr:cNvSpPr txBox="1"/>
      </xdr:nvSpPr>
      <xdr:spPr>
        <a:xfrm>
          <a:off x="14401800" y="577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115570</xdr:rowOff>
    </xdr:from>
    <xdr:to>
      <xdr:col>69</xdr:col>
      <xdr:colOff>92075</xdr:colOff>
      <xdr:row>40</xdr:row>
      <xdr:rowOff>104140</xdr:rowOff>
    </xdr:to>
    <xdr:cxnSp macro="">
      <xdr:nvCxnSpPr>
        <xdr:cNvPr id="317" name="直線コネクタ 316"/>
        <xdr:cNvCxnSpPr/>
      </xdr:nvCxnSpPr>
      <xdr:spPr>
        <a:xfrm flipV="1">
          <a:off x="13004800" y="680212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76200</xdr:rowOff>
    </xdr:from>
    <xdr:to>
      <xdr:col>69</xdr:col>
      <xdr:colOff>142875</xdr:colOff>
      <xdr:row>36</xdr:row>
      <xdr:rowOff>6350</xdr:rowOff>
    </xdr:to>
    <xdr:sp macro="" textlink="">
      <xdr:nvSpPr>
        <xdr:cNvPr id="318" name="フローチャート: 判断 317"/>
        <xdr:cNvSpPr/>
      </xdr:nvSpPr>
      <xdr:spPr>
        <a:xfrm>
          <a:off x="13843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16527</xdr:rowOff>
    </xdr:from>
    <xdr:ext cx="762000" cy="259045"/>
    <xdr:sp macro="" textlink="">
      <xdr:nvSpPr>
        <xdr:cNvPr id="319" name="テキスト ボックス 318"/>
        <xdr:cNvSpPr txBox="1"/>
      </xdr:nvSpPr>
      <xdr:spPr>
        <a:xfrm>
          <a:off x="13512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41910</xdr:rowOff>
    </xdr:from>
    <xdr:to>
      <xdr:col>65</xdr:col>
      <xdr:colOff>53975</xdr:colOff>
      <xdr:row>35</xdr:row>
      <xdr:rowOff>143510</xdr:rowOff>
    </xdr:to>
    <xdr:sp macro="" textlink="">
      <xdr:nvSpPr>
        <xdr:cNvPr id="320" name="フローチャート: 判断 319"/>
        <xdr:cNvSpPr/>
      </xdr:nvSpPr>
      <xdr:spPr>
        <a:xfrm>
          <a:off x="12954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153687</xdr:rowOff>
    </xdr:from>
    <xdr:ext cx="762000" cy="259045"/>
    <xdr:sp macro="" textlink="">
      <xdr:nvSpPr>
        <xdr:cNvPr id="321" name="テキスト ボックス 320"/>
        <xdr:cNvSpPr txBox="1"/>
      </xdr:nvSpPr>
      <xdr:spPr>
        <a:xfrm>
          <a:off x="12623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110490</xdr:rowOff>
    </xdr:from>
    <xdr:to>
      <xdr:col>82</xdr:col>
      <xdr:colOff>158750</xdr:colOff>
      <xdr:row>40</xdr:row>
      <xdr:rowOff>40640</xdr:rowOff>
    </xdr:to>
    <xdr:sp macro="" textlink="">
      <xdr:nvSpPr>
        <xdr:cNvPr id="327" name="楕円 326"/>
        <xdr:cNvSpPr/>
      </xdr:nvSpPr>
      <xdr:spPr>
        <a:xfrm>
          <a:off x="16459200" y="679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19067</xdr:rowOff>
    </xdr:from>
    <xdr:ext cx="762000" cy="259045"/>
    <xdr:sp macro="" textlink="">
      <xdr:nvSpPr>
        <xdr:cNvPr id="328" name="補助費等該当値テキスト"/>
        <xdr:cNvSpPr txBox="1"/>
      </xdr:nvSpPr>
      <xdr:spPr>
        <a:xfrm>
          <a:off x="16598900" y="6705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93345</xdr:rowOff>
    </xdr:from>
    <xdr:to>
      <xdr:col>78</xdr:col>
      <xdr:colOff>120650</xdr:colOff>
      <xdr:row>40</xdr:row>
      <xdr:rowOff>23495</xdr:rowOff>
    </xdr:to>
    <xdr:sp macro="" textlink="">
      <xdr:nvSpPr>
        <xdr:cNvPr id="329" name="楕円 328"/>
        <xdr:cNvSpPr/>
      </xdr:nvSpPr>
      <xdr:spPr>
        <a:xfrm>
          <a:off x="15621000" y="677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8272</xdr:rowOff>
    </xdr:from>
    <xdr:ext cx="736600" cy="259045"/>
    <xdr:sp macro="" textlink="">
      <xdr:nvSpPr>
        <xdr:cNvPr id="330" name="テキスト ボックス 329"/>
        <xdr:cNvSpPr txBox="1"/>
      </xdr:nvSpPr>
      <xdr:spPr>
        <a:xfrm>
          <a:off x="15290800" y="6866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13335</xdr:rowOff>
    </xdr:from>
    <xdr:to>
      <xdr:col>74</xdr:col>
      <xdr:colOff>31750</xdr:colOff>
      <xdr:row>39</xdr:row>
      <xdr:rowOff>114935</xdr:rowOff>
    </xdr:to>
    <xdr:sp macro="" textlink="">
      <xdr:nvSpPr>
        <xdr:cNvPr id="331" name="楕円 330"/>
        <xdr:cNvSpPr/>
      </xdr:nvSpPr>
      <xdr:spPr>
        <a:xfrm>
          <a:off x="14732000" y="669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99712</xdr:rowOff>
    </xdr:from>
    <xdr:ext cx="762000" cy="259045"/>
    <xdr:sp macro="" textlink="">
      <xdr:nvSpPr>
        <xdr:cNvPr id="332" name="テキスト ボックス 331"/>
        <xdr:cNvSpPr txBox="1"/>
      </xdr:nvSpPr>
      <xdr:spPr>
        <a:xfrm>
          <a:off x="14401800" y="678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64770</xdr:rowOff>
    </xdr:from>
    <xdr:to>
      <xdr:col>69</xdr:col>
      <xdr:colOff>142875</xdr:colOff>
      <xdr:row>39</xdr:row>
      <xdr:rowOff>166370</xdr:rowOff>
    </xdr:to>
    <xdr:sp macro="" textlink="">
      <xdr:nvSpPr>
        <xdr:cNvPr id="333" name="楕円 332"/>
        <xdr:cNvSpPr/>
      </xdr:nvSpPr>
      <xdr:spPr>
        <a:xfrm>
          <a:off x="13843000" y="67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151147</xdr:rowOff>
    </xdr:from>
    <xdr:ext cx="762000" cy="259045"/>
    <xdr:sp macro="" textlink="">
      <xdr:nvSpPr>
        <xdr:cNvPr id="334" name="テキスト ボックス 333"/>
        <xdr:cNvSpPr txBox="1"/>
      </xdr:nvSpPr>
      <xdr:spPr>
        <a:xfrm>
          <a:off x="13512800" y="683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53340</xdr:rowOff>
    </xdr:from>
    <xdr:to>
      <xdr:col>65</xdr:col>
      <xdr:colOff>53975</xdr:colOff>
      <xdr:row>40</xdr:row>
      <xdr:rowOff>154940</xdr:rowOff>
    </xdr:to>
    <xdr:sp macro="" textlink="">
      <xdr:nvSpPr>
        <xdr:cNvPr id="335" name="楕円 334"/>
        <xdr:cNvSpPr/>
      </xdr:nvSpPr>
      <xdr:spPr>
        <a:xfrm>
          <a:off x="12954000" y="691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139717</xdr:rowOff>
    </xdr:from>
    <xdr:ext cx="762000" cy="259045"/>
    <xdr:sp macro="" textlink="">
      <xdr:nvSpPr>
        <xdr:cNvPr id="336" name="テキスト ボックス 335"/>
        <xdr:cNvSpPr txBox="1"/>
      </xdr:nvSpPr>
      <xdr:spPr>
        <a:xfrm>
          <a:off x="12623800" y="699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年度は前年度とほぼ横ばいであり、類似団体平均を下回っている。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今後はさくら広域環境衛生組合のごみ処理施設事業や大淀町立保育所型認定こども園新営事業など高額起債の元金返済が始まるため増加していくと考えられる。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この水準を維持していくために、新規発行においてはこれまで以上に十分精査しながら事業を実施していく必要がある。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xdr:rowOff>
    </xdr:from>
    <xdr:to>
      <xdr:col>24</xdr:col>
      <xdr:colOff>25400</xdr:colOff>
      <xdr:row>80</xdr:row>
      <xdr:rowOff>94996</xdr:rowOff>
    </xdr:to>
    <xdr:cxnSp macro="">
      <xdr:nvCxnSpPr>
        <xdr:cNvPr id="361" name="直線コネクタ 360"/>
        <xdr:cNvCxnSpPr/>
      </xdr:nvCxnSpPr>
      <xdr:spPr>
        <a:xfrm flipV="1">
          <a:off x="4826000" y="12700000"/>
          <a:ext cx="0" cy="111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67073</xdr:rowOff>
    </xdr:from>
    <xdr:ext cx="762000" cy="259045"/>
    <xdr:sp macro="" textlink="">
      <xdr:nvSpPr>
        <xdr:cNvPr id="362" name="公債費最小値テキスト"/>
        <xdr:cNvSpPr txBox="1"/>
      </xdr:nvSpPr>
      <xdr:spPr>
        <a:xfrm>
          <a:off x="4914900" y="1378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94996</xdr:rowOff>
    </xdr:from>
    <xdr:to>
      <xdr:col>24</xdr:col>
      <xdr:colOff>114300</xdr:colOff>
      <xdr:row>80</xdr:row>
      <xdr:rowOff>94996</xdr:rowOff>
    </xdr:to>
    <xdr:cxnSp macro="">
      <xdr:nvCxnSpPr>
        <xdr:cNvPr id="363" name="直線コネクタ 362"/>
        <xdr:cNvCxnSpPr/>
      </xdr:nvCxnSpPr>
      <xdr:spPr>
        <a:xfrm>
          <a:off x="4737100" y="1381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99077</xdr:rowOff>
    </xdr:from>
    <xdr:ext cx="762000" cy="259045"/>
    <xdr:sp macro="" textlink="">
      <xdr:nvSpPr>
        <xdr:cNvPr id="364" name="公債費最大値テキスト"/>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xdr:rowOff>
    </xdr:from>
    <xdr:to>
      <xdr:col>24</xdr:col>
      <xdr:colOff>114300</xdr:colOff>
      <xdr:row>74</xdr:row>
      <xdr:rowOff>12700</xdr:rowOff>
    </xdr:to>
    <xdr:cxnSp macro="">
      <xdr:nvCxnSpPr>
        <xdr:cNvPr id="365" name="直線コネクタ 364"/>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127000</xdr:rowOff>
    </xdr:from>
    <xdr:to>
      <xdr:col>24</xdr:col>
      <xdr:colOff>25400</xdr:colOff>
      <xdr:row>76</xdr:row>
      <xdr:rowOff>159004</xdr:rowOff>
    </xdr:to>
    <xdr:cxnSp macro="">
      <xdr:nvCxnSpPr>
        <xdr:cNvPr id="366" name="直線コネクタ 365"/>
        <xdr:cNvCxnSpPr/>
      </xdr:nvCxnSpPr>
      <xdr:spPr>
        <a:xfrm flipV="1">
          <a:off x="3987800" y="1315720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135145</xdr:rowOff>
    </xdr:from>
    <xdr:ext cx="762000" cy="259045"/>
    <xdr:sp macro="" textlink="">
      <xdr:nvSpPr>
        <xdr:cNvPr id="367" name="公債費平均値テキスト"/>
        <xdr:cNvSpPr txBox="1"/>
      </xdr:nvSpPr>
      <xdr:spPr>
        <a:xfrm>
          <a:off x="4914900" y="13165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163068</xdr:rowOff>
    </xdr:from>
    <xdr:to>
      <xdr:col>24</xdr:col>
      <xdr:colOff>76200</xdr:colOff>
      <xdr:row>77</xdr:row>
      <xdr:rowOff>93218</xdr:rowOff>
    </xdr:to>
    <xdr:sp macro="" textlink="">
      <xdr:nvSpPr>
        <xdr:cNvPr id="368" name="フローチャート: 判断 367"/>
        <xdr:cNvSpPr/>
      </xdr:nvSpPr>
      <xdr:spPr>
        <a:xfrm>
          <a:off x="47752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113285</xdr:rowOff>
    </xdr:from>
    <xdr:to>
      <xdr:col>19</xdr:col>
      <xdr:colOff>187325</xdr:colOff>
      <xdr:row>76</xdr:row>
      <xdr:rowOff>159004</xdr:rowOff>
    </xdr:to>
    <xdr:cxnSp macro="">
      <xdr:nvCxnSpPr>
        <xdr:cNvPr id="369" name="直線コネクタ 368"/>
        <xdr:cNvCxnSpPr/>
      </xdr:nvCxnSpPr>
      <xdr:spPr>
        <a:xfrm>
          <a:off x="3098800" y="1314348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70" name="フローチャート: 判断 369"/>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71" name="テキスト ボックス 370"/>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113285</xdr:rowOff>
    </xdr:from>
    <xdr:to>
      <xdr:col>15</xdr:col>
      <xdr:colOff>98425</xdr:colOff>
      <xdr:row>76</xdr:row>
      <xdr:rowOff>136144</xdr:rowOff>
    </xdr:to>
    <xdr:cxnSp macro="">
      <xdr:nvCxnSpPr>
        <xdr:cNvPr id="372" name="直線コネクタ 371"/>
        <xdr:cNvCxnSpPr/>
      </xdr:nvCxnSpPr>
      <xdr:spPr>
        <a:xfrm flipV="1">
          <a:off x="2209800" y="13143485"/>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158496</xdr:rowOff>
    </xdr:from>
    <xdr:to>
      <xdr:col>15</xdr:col>
      <xdr:colOff>149225</xdr:colOff>
      <xdr:row>77</xdr:row>
      <xdr:rowOff>88646</xdr:rowOff>
    </xdr:to>
    <xdr:sp macro="" textlink="">
      <xdr:nvSpPr>
        <xdr:cNvPr id="373" name="フローチャート: 判断 372"/>
        <xdr:cNvSpPr/>
      </xdr:nvSpPr>
      <xdr:spPr>
        <a:xfrm>
          <a:off x="3048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73423</xdr:rowOff>
    </xdr:from>
    <xdr:ext cx="762000" cy="259045"/>
    <xdr:sp macro="" textlink="">
      <xdr:nvSpPr>
        <xdr:cNvPr id="374" name="テキスト ボックス 373"/>
        <xdr:cNvSpPr txBox="1"/>
      </xdr:nvSpPr>
      <xdr:spPr>
        <a:xfrm>
          <a:off x="2717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136144</xdr:rowOff>
    </xdr:from>
    <xdr:to>
      <xdr:col>11</xdr:col>
      <xdr:colOff>9525</xdr:colOff>
      <xdr:row>76</xdr:row>
      <xdr:rowOff>140715</xdr:rowOff>
    </xdr:to>
    <xdr:cxnSp macro="">
      <xdr:nvCxnSpPr>
        <xdr:cNvPr id="375" name="直線コネクタ 374"/>
        <xdr:cNvCxnSpPr/>
      </xdr:nvCxnSpPr>
      <xdr:spPr>
        <a:xfrm flipV="1">
          <a:off x="1320800" y="13166344"/>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76" name="フローチャート: 判断 375"/>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96283</xdr:rowOff>
    </xdr:from>
    <xdr:ext cx="762000" cy="259045"/>
    <xdr:sp macro="" textlink="">
      <xdr:nvSpPr>
        <xdr:cNvPr id="377" name="テキスト ボックス 376"/>
        <xdr:cNvSpPr txBox="1"/>
      </xdr:nvSpPr>
      <xdr:spPr>
        <a:xfrm>
          <a:off x="1828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23622</xdr:rowOff>
    </xdr:from>
    <xdr:to>
      <xdr:col>6</xdr:col>
      <xdr:colOff>171450</xdr:colOff>
      <xdr:row>77</xdr:row>
      <xdr:rowOff>125222</xdr:rowOff>
    </xdr:to>
    <xdr:sp macro="" textlink="">
      <xdr:nvSpPr>
        <xdr:cNvPr id="378" name="フローチャート: 判断 377"/>
        <xdr:cNvSpPr/>
      </xdr:nvSpPr>
      <xdr:spPr>
        <a:xfrm>
          <a:off x="1270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109999</xdr:rowOff>
    </xdr:from>
    <xdr:ext cx="762000" cy="259045"/>
    <xdr:sp macro="" textlink="">
      <xdr:nvSpPr>
        <xdr:cNvPr id="379" name="テキスト ボックス 378"/>
        <xdr:cNvSpPr txBox="1"/>
      </xdr:nvSpPr>
      <xdr:spPr>
        <a:xfrm>
          <a:off x="939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76200</xdr:rowOff>
    </xdr:from>
    <xdr:to>
      <xdr:col>24</xdr:col>
      <xdr:colOff>76200</xdr:colOff>
      <xdr:row>77</xdr:row>
      <xdr:rowOff>6350</xdr:rowOff>
    </xdr:to>
    <xdr:sp macro="" textlink="">
      <xdr:nvSpPr>
        <xdr:cNvPr id="385" name="楕円 384"/>
        <xdr:cNvSpPr/>
      </xdr:nvSpPr>
      <xdr:spPr>
        <a:xfrm>
          <a:off x="47752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92727</xdr:rowOff>
    </xdr:from>
    <xdr:ext cx="762000" cy="259045"/>
    <xdr:sp macro="" textlink="">
      <xdr:nvSpPr>
        <xdr:cNvPr id="386" name="公債費該当値テキスト"/>
        <xdr:cNvSpPr txBox="1"/>
      </xdr:nvSpPr>
      <xdr:spPr>
        <a:xfrm>
          <a:off x="49149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108204</xdr:rowOff>
    </xdr:from>
    <xdr:to>
      <xdr:col>20</xdr:col>
      <xdr:colOff>38100</xdr:colOff>
      <xdr:row>77</xdr:row>
      <xdr:rowOff>38354</xdr:rowOff>
    </xdr:to>
    <xdr:sp macro="" textlink="">
      <xdr:nvSpPr>
        <xdr:cNvPr id="387" name="楕円 386"/>
        <xdr:cNvSpPr/>
      </xdr:nvSpPr>
      <xdr:spPr>
        <a:xfrm>
          <a:off x="3937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48531</xdr:rowOff>
    </xdr:from>
    <xdr:ext cx="736600" cy="259045"/>
    <xdr:sp macro="" textlink="">
      <xdr:nvSpPr>
        <xdr:cNvPr id="388" name="テキスト ボックス 387"/>
        <xdr:cNvSpPr txBox="1"/>
      </xdr:nvSpPr>
      <xdr:spPr>
        <a:xfrm>
          <a:off x="3606800" y="12907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62485</xdr:rowOff>
    </xdr:from>
    <xdr:to>
      <xdr:col>15</xdr:col>
      <xdr:colOff>149225</xdr:colOff>
      <xdr:row>76</xdr:row>
      <xdr:rowOff>164085</xdr:rowOff>
    </xdr:to>
    <xdr:sp macro="" textlink="">
      <xdr:nvSpPr>
        <xdr:cNvPr id="389" name="楕円 388"/>
        <xdr:cNvSpPr/>
      </xdr:nvSpPr>
      <xdr:spPr>
        <a:xfrm>
          <a:off x="3048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2811</xdr:rowOff>
    </xdr:from>
    <xdr:ext cx="762000" cy="259045"/>
    <xdr:sp macro="" textlink="">
      <xdr:nvSpPr>
        <xdr:cNvPr id="390" name="テキスト ボックス 389"/>
        <xdr:cNvSpPr txBox="1"/>
      </xdr:nvSpPr>
      <xdr:spPr>
        <a:xfrm>
          <a:off x="2717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85344</xdr:rowOff>
    </xdr:from>
    <xdr:to>
      <xdr:col>11</xdr:col>
      <xdr:colOff>60325</xdr:colOff>
      <xdr:row>77</xdr:row>
      <xdr:rowOff>15494</xdr:rowOff>
    </xdr:to>
    <xdr:sp macro="" textlink="">
      <xdr:nvSpPr>
        <xdr:cNvPr id="391" name="楕円 390"/>
        <xdr:cNvSpPr/>
      </xdr:nvSpPr>
      <xdr:spPr>
        <a:xfrm>
          <a:off x="2159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25671</xdr:rowOff>
    </xdr:from>
    <xdr:ext cx="762000" cy="259045"/>
    <xdr:sp macro="" textlink="">
      <xdr:nvSpPr>
        <xdr:cNvPr id="392" name="テキスト ボックス 391"/>
        <xdr:cNvSpPr txBox="1"/>
      </xdr:nvSpPr>
      <xdr:spPr>
        <a:xfrm>
          <a:off x="1828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89915</xdr:rowOff>
    </xdr:from>
    <xdr:to>
      <xdr:col>6</xdr:col>
      <xdr:colOff>171450</xdr:colOff>
      <xdr:row>77</xdr:row>
      <xdr:rowOff>20065</xdr:rowOff>
    </xdr:to>
    <xdr:sp macro="" textlink="">
      <xdr:nvSpPr>
        <xdr:cNvPr id="393" name="楕円 392"/>
        <xdr:cNvSpPr/>
      </xdr:nvSpPr>
      <xdr:spPr>
        <a:xfrm>
          <a:off x="1270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30243</xdr:rowOff>
    </xdr:from>
    <xdr:ext cx="762000" cy="259045"/>
    <xdr:sp macro="" textlink="">
      <xdr:nvSpPr>
        <xdr:cNvPr id="394" name="テキスト ボックス 393"/>
        <xdr:cNvSpPr txBox="1"/>
      </xdr:nvSpPr>
      <xdr:spPr>
        <a:xfrm>
          <a:off x="939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平成３０年度以降良化に転じていたが、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直近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においては悪化する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傾向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となり、依然として類似団体平均を上回っている。これは、経常経費のうちで多くの割合を占める一部事務組合負担金によるところが大きな要因となっている。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既存事業の規模・業務量の再検討や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業務の効率化、節減に取り組むとともに、これらの経費が削減できるよう努める。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78994</xdr:rowOff>
    </xdr:from>
    <xdr:to>
      <xdr:col>82</xdr:col>
      <xdr:colOff>107950</xdr:colOff>
      <xdr:row>81</xdr:row>
      <xdr:rowOff>28702</xdr:rowOff>
    </xdr:to>
    <xdr:cxnSp macro="">
      <xdr:nvCxnSpPr>
        <xdr:cNvPr id="420" name="直線コネクタ 419"/>
        <xdr:cNvCxnSpPr/>
      </xdr:nvCxnSpPr>
      <xdr:spPr>
        <a:xfrm flipV="1">
          <a:off x="16510000" y="12594844"/>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779</xdr:rowOff>
    </xdr:from>
    <xdr:ext cx="762000" cy="259045"/>
    <xdr:sp macro="" textlink="">
      <xdr:nvSpPr>
        <xdr:cNvPr id="421" name="公債費以外最小値テキスト"/>
        <xdr:cNvSpPr txBox="1"/>
      </xdr:nvSpPr>
      <xdr:spPr>
        <a:xfrm>
          <a:off x="16598900" y="13888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28702</xdr:rowOff>
    </xdr:from>
    <xdr:to>
      <xdr:col>82</xdr:col>
      <xdr:colOff>196850</xdr:colOff>
      <xdr:row>81</xdr:row>
      <xdr:rowOff>28702</xdr:rowOff>
    </xdr:to>
    <xdr:cxnSp macro="">
      <xdr:nvCxnSpPr>
        <xdr:cNvPr id="422" name="直線コネクタ 421"/>
        <xdr:cNvCxnSpPr/>
      </xdr:nvCxnSpPr>
      <xdr:spPr>
        <a:xfrm>
          <a:off x="16421100" y="1391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165371</xdr:rowOff>
    </xdr:from>
    <xdr:ext cx="762000" cy="259045"/>
    <xdr:sp macro="" textlink="">
      <xdr:nvSpPr>
        <xdr:cNvPr id="423" name="公債費以外最大値テキスト"/>
        <xdr:cNvSpPr txBox="1"/>
      </xdr:nvSpPr>
      <xdr:spPr>
        <a:xfrm>
          <a:off x="16598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78994</xdr:rowOff>
    </xdr:from>
    <xdr:to>
      <xdr:col>82</xdr:col>
      <xdr:colOff>196850</xdr:colOff>
      <xdr:row>73</xdr:row>
      <xdr:rowOff>78994</xdr:rowOff>
    </xdr:to>
    <xdr:cxnSp macro="">
      <xdr:nvCxnSpPr>
        <xdr:cNvPr id="424" name="直線コネクタ 423"/>
        <xdr:cNvCxnSpPr/>
      </xdr:nvCxnSpPr>
      <xdr:spPr>
        <a:xfrm>
          <a:off x="16421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12700</xdr:rowOff>
    </xdr:from>
    <xdr:to>
      <xdr:col>82</xdr:col>
      <xdr:colOff>107950</xdr:colOff>
      <xdr:row>78</xdr:row>
      <xdr:rowOff>21844</xdr:rowOff>
    </xdr:to>
    <xdr:cxnSp macro="">
      <xdr:nvCxnSpPr>
        <xdr:cNvPr id="425" name="直線コネクタ 424"/>
        <xdr:cNvCxnSpPr/>
      </xdr:nvCxnSpPr>
      <xdr:spPr>
        <a:xfrm>
          <a:off x="15671800" y="1338580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8145</xdr:rowOff>
    </xdr:from>
    <xdr:ext cx="762000" cy="259045"/>
    <xdr:sp macro="" textlink="">
      <xdr:nvSpPr>
        <xdr:cNvPr id="426" name="公債費以外平均値テキスト"/>
        <xdr:cNvSpPr txBox="1"/>
      </xdr:nvSpPr>
      <xdr:spPr>
        <a:xfrm>
          <a:off x="16598900" y="13038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163068</xdr:rowOff>
    </xdr:from>
    <xdr:to>
      <xdr:col>82</xdr:col>
      <xdr:colOff>158750</xdr:colOff>
      <xdr:row>77</xdr:row>
      <xdr:rowOff>93218</xdr:rowOff>
    </xdr:to>
    <xdr:sp macro="" textlink="">
      <xdr:nvSpPr>
        <xdr:cNvPr id="427" name="フローチャート: 判断 426"/>
        <xdr:cNvSpPr/>
      </xdr:nvSpPr>
      <xdr:spPr>
        <a:xfrm>
          <a:off x="164592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154432</xdr:rowOff>
    </xdr:from>
    <xdr:to>
      <xdr:col>78</xdr:col>
      <xdr:colOff>69850</xdr:colOff>
      <xdr:row>78</xdr:row>
      <xdr:rowOff>12700</xdr:rowOff>
    </xdr:to>
    <xdr:cxnSp macro="">
      <xdr:nvCxnSpPr>
        <xdr:cNvPr id="428" name="直線コネクタ 427"/>
        <xdr:cNvCxnSpPr/>
      </xdr:nvCxnSpPr>
      <xdr:spPr>
        <a:xfrm>
          <a:off x="14782800" y="13184632"/>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108204</xdr:rowOff>
    </xdr:from>
    <xdr:to>
      <xdr:col>78</xdr:col>
      <xdr:colOff>120650</xdr:colOff>
      <xdr:row>77</xdr:row>
      <xdr:rowOff>38354</xdr:rowOff>
    </xdr:to>
    <xdr:sp macro="" textlink="">
      <xdr:nvSpPr>
        <xdr:cNvPr id="429" name="フローチャート: 判断 428"/>
        <xdr:cNvSpPr/>
      </xdr:nvSpPr>
      <xdr:spPr>
        <a:xfrm>
          <a:off x="15621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48531</xdr:rowOff>
    </xdr:from>
    <xdr:ext cx="736600" cy="259045"/>
    <xdr:sp macro="" textlink="">
      <xdr:nvSpPr>
        <xdr:cNvPr id="430" name="テキスト ボックス 429"/>
        <xdr:cNvSpPr txBox="1"/>
      </xdr:nvSpPr>
      <xdr:spPr>
        <a:xfrm>
          <a:off x="15290800" y="12907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154432</xdr:rowOff>
    </xdr:from>
    <xdr:to>
      <xdr:col>73</xdr:col>
      <xdr:colOff>180975</xdr:colOff>
      <xdr:row>78</xdr:row>
      <xdr:rowOff>117856</xdr:rowOff>
    </xdr:to>
    <xdr:cxnSp macro="">
      <xdr:nvCxnSpPr>
        <xdr:cNvPr id="431" name="直線コネクタ 430"/>
        <xdr:cNvCxnSpPr/>
      </xdr:nvCxnSpPr>
      <xdr:spPr>
        <a:xfrm flipV="1">
          <a:off x="13893800" y="13184632"/>
          <a:ext cx="889000" cy="30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2" name="フローチャート: 判断 431"/>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33" name="テキスト ボックス 432"/>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117856</xdr:rowOff>
    </xdr:from>
    <xdr:to>
      <xdr:col>69</xdr:col>
      <xdr:colOff>92075</xdr:colOff>
      <xdr:row>79</xdr:row>
      <xdr:rowOff>138430</xdr:rowOff>
    </xdr:to>
    <xdr:cxnSp macro="">
      <xdr:nvCxnSpPr>
        <xdr:cNvPr id="434" name="直線コネクタ 433"/>
        <xdr:cNvCxnSpPr/>
      </xdr:nvCxnSpPr>
      <xdr:spPr>
        <a:xfrm flipV="1">
          <a:off x="13004800" y="13490956"/>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32765</xdr:rowOff>
    </xdr:from>
    <xdr:to>
      <xdr:col>69</xdr:col>
      <xdr:colOff>142875</xdr:colOff>
      <xdr:row>77</xdr:row>
      <xdr:rowOff>134365</xdr:rowOff>
    </xdr:to>
    <xdr:sp macro="" textlink="">
      <xdr:nvSpPr>
        <xdr:cNvPr id="435" name="フローチャート: 判断 434"/>
        <xdr:cNvSpPr/>
      </xdr:nvSpPr>
      <xdr:spPr>
        <a:xfrm>
          <a:off x="13843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144542</xdr:rowOff>
    </xdr:from>
    <xdr:ext cx="762000" cy="259045"/>
    <xdr:sp macro="" textlink="">
      <xdr:nvSpPr>
        <xdr:cNvPr id="436" name="テキスト ボックス 435"/>
        <xdr:cNvSpPr txBox="1"/>
      </xdr:nvSpPr>
      <xdr:spPr>
        <a:xfrm>
          <a:off x="13512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37" name="フローチャート: 判断 436"/>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158259</xdr:rowOff>
    </xdr:from>
    <xdr:ext cx="762000" cy="259045"/>
    <xdr:sp macro="" textlink="">
      <xdr:nvSpPr>
        <xdr:cNvPr id="438" name="テキスト ボックス 437"/>
        <xdr:cNvSpPr txBox="1"/>
      </xdr:nvSpPr>
      <xdr:spPr>
        <a:xfrm>
          <a:off x="12623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142494</xdr:rowOff>
    </xdr:from>
    <xdr:to>
      <xdr:col>82</xdr:col>
      <xdr:colOff>158750</xdr:colOff>
      <xdr:row>78</xdr:row>
      <xdr:rowOff>72644</xdr:rowOff>
    </xdr:to>
    <xdr:sp macro="" textlink="">
      <xdr:nvSpPr>
        <xdr:cNvPr id="444" name="楕円 443"/>
        <xdr:cNvSpPr/>
      </xdr:nvSpPr>
      <xdr:spPr>
        <a:xfrm>
          <a:off x="164592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114571</xdr:rowOff>
    </xdr:from>
    <xdr:ext cx="762000" cy="259045"/>
    <xdr:sp macro="" textlink="">
      <xdr:nvSpPr>
        <xdr:cNvPr id="445" name="公債費以外該当値テキスト"/>
        <xdr:cNvSpPr txBox="1"/>
      </xdr:nvSpPr>
      <xdr:spPr>
        <a:xfrm>
          <a:off x="165989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133350</xdr:rowOff>
    </xdr:from>
    <xdr:to>
      <xdr:col>78</xdr:col>
      <xdr:colOff>120650</xdr:colOff>
      <xdr:row>78</xdr:row>
      <xdr:rowOff>63500</xdr:rowOff>
    </xdr:to>
    <xdr:sp macro="" textlink="">
      <xdr:nvSpPr>
        <xdr:cNvPr id="446" name="楕円 445"/>
        <xdr:cNvSpPr/>
      </xdr:nvSpPr>
      <xdr:spPr>
        <a:xfrm>
          <a:off x="15621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48277</xdr:rowOff>
    </xdr:from>
    <xdr:ext cx="736600" cy="259045"/>
    <xdr:sp macro="" textlink="">
      <xdr:nvSpPr>
        <xdr:cNvPr id="447" name="テキスト ボックス 446"/>
        <xdr:cNvSpPr txBox="1"/>
      </xdr:nvSpPr>
      <xdr:spPr>
        <a:xfrm>
          <a:off x="15290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103632</xdr:rowOff>
    </xdr:from>
    <xdr:to>
      <xdr:col>74</xdr:col>
      <xdr:colOff>31750</xdr:colOff>
      <xdr:row>77</xdr:row>
      <xdr:rowOff>33782</xdr:rowOff>
    </xdr:to>
    <xdr:sp macro="" textlink="">
      <xdr:nvSpPr>
        <xdr:cNvPr id="448" name="楕円 447"/>
        <xdr:cNvSpPr/>
      </xdr:nvSpPr>
      <xdr:spPr>
        <a:xfrm>
          <a:off x="14732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18559</xdr:rowOff>
    </xdr:from>
    <xdr:ext cx="762000" cy="259045"/>
    <xdr:sp macro="" textlink="">
      <xdr:nvSpPr>
        <xdr:cNvPr id="449" name="テキスト ボックス 448"/>
        <xdr:cNvSpPr txBox="1"/>
      </xdr:nvSpPr>
      <xdr:spPr>
        <a:xfrm>
          <a:off x="14401800" y="1322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67056</xdr:rowOff>
    </xdr:from>
    <xdr:to>
      <xdr:col>69</xdr:col>
      <xdr:colOff>142875</xdr:colOff>
      <xdr:row>78</xdr:row>
      <xdr:rowOff>168656</xdr:rowOff>
    </xdr:to>
    <xdr:sp macro="" textlink="">
      <xdr:nvSpPr>
        <xdr:cNvPr id="450" name="楕円 449"/>
        <xdr:cNvSpPr/>
      </xdr:nvSpPr>
      <xdr:spPr>
        <a:xfrm>
          <a:off x="138430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153433</xdr:rowOff>
    </xdr:from>
    <xdr:ext cx="762000" cy="259045"/>
    <xdr:sp macro="" textlink="">
      <xdr:nvSpPr>
        <xdr:cNvPr id="451" name="テキスト ボックス 450"/>
        <xdr:cNvSpPr txBox="1"/>
      </xdr:nvSpPr>
      <xdr:spPr>
        <a:xfrm>
          <a:off x="13512800" y="1352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87630</xdr:rowOff>
    </xdr:from>
    <xdr:to>
      <xdr:col>65</xdr:col>
      <xdr:colOff>53975</xdr:colOff>
      <xdr:row>80</xdr:row>
      <xdr:rowOff>17780</xdr:rowOff>
    </xdr:to>
    <xdr:sp macro="" textlink="">
      <xdr:nvSpPr>
        <xdr:cNvPr id="452" name="楕円 451"/>
        <xdr:cNvSpPr/>
      </xdr:nvSpPr>
      <xdr:spPr>
        <a:xfrm>
          <a:off x="12954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2557</xdr:rowOff>
    </xdr:from>
    <xdr:ext cx="762000" cy="259045"/>
    <xdr:sp macro="" textlink="">
      <xdr:nvSpPr>
        <xdr:cNvPr id="453" name="テキスト ボックス 452"/>
        <xdr:cNvSpPr txBox="1"/>
      </xdr:nvSpPr>
      <xdr:spPr>
        <a:xfrm>
          <a:off x="12623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奈良県大淀町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145631</xdr:rowOff>
    </xdr:from>
    <xdr:to>
      <xdr:col>29</xdr:col>
      <xdr:colOff>127000</xdr:colOff>
      <xdr:row>20</xdr:row>
      <xdr:rowOff>79045</xdr:rowOff>
    </xdr:to>
    <xdr:cxnSp macro="">
      <xdr:nvCxnSpPr>
        <xdr:cNvPr id="45" name="直線コネクタ 44"/>
        <xdr:cNvCxnSpPr/>
      </xdr:nvCxnSpPr>
      <xdr:spPr bwMode="auto">
        <a:xfrm flipV="1">
          <a:off x="5651500" y="2079206"/>
          <a:ext cx="0" cy="147646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51122</xdr:rowOff>
    </xdr:from>
    <xdr:ext cx="762000" cy="259045"/>
    <xdr:sp macro="" textlink="">
      <xdr:nvSpPr>
        <xdr:cNvPr id="46" name="人口1人当たり決算額の推移最小値テキスト130"/>
        <xdr:cNvSpPr txBox="1"/>
      </xdr:nvSpPr>
      <xdr:spPr>
        <a:xfrm>
          <a:off x="5740400" y="352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79045</xdr:rowOff>
    </xdr:from>
    <xdr:to>
      <xdr:col>30</xdr:col>
      <xdr:colOff>25400</xdr:colOff>
      <xdr:row>20</xdr:row>
      <xdr:rowOff>79045</xdr:rowOff>
    </xdr:to>
    <xdr:cxnSp macro="">
      <xdr:nvCxnSpPr>
        <xdr:cNvPr id="47" name="直線コネクタ 46"/>
        <xdr:cNvCxnSpPr/>
      </xdr:nvCxnSpPr>
      <xdr:spPr bwMode="auto">
        <a:xfrm>
          <a:off x="5562600" y="35556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60558</xdr:rowOff>
    </xdr:from>
    <xdr:ext cx="762000" cy="259045"/>
    <xdr:sp macro="" textlink="">
      <xdr:nvSpPr>
        <xdr:cNvPr id="48" name="人口1人当たり決算額の推移最大値テキスト130"/>
        <xdr:cNvSpPr txBox="1"/>
      </xdr:nvSpPr>
      <xdr:spPr>
        <a:xfrm>
          <a:off x="5740400" y="182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145631</xdr:rowOff>
    </xdr:from>
    <xdr:to>
      <xdr:col>30</xdr:col>
      <xdr:colOff>25400</xdr:colOff>
      <xdr:row>11</xdr:row>
      <xdr:rowOff>145631</xdr:rowOff>
    </xdr:to>
    <xdr:cxnSp macro="">
      <xdr:nvCxnSpPr>
        <xdr:cNvPr id="49" name="直線コネクタ 48"/>
        <xdr:cNvCxnSpPr/>
      </xdr:nvCxnSpPr>
      <xdr:spPr bwMode="auto">
        <a:xfrm>
          <a:off x="5562600" y="20792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153975</xdr:rowOff>
    </xdr:from>
    <xdr:to>
      <xdr:col>29</xdr:col>
      <xdr:colOff>127000</xdr:colOff>
      <xdr:row>16</xdr:row>
      <xdr:rowOff>39675</xdr:rowOff>
    </xdr:to>
    <xdr:cxnSp macro="">
      <xdr:nvCxnSpPr>
        <xdr:cNvPr id="50" name="直線コネクタ 49"/>
        <xdr:cNvCxnSpPr/>
      </xdr:nvCxnSpPr>
      <xdr:spPr bwMode="auto">
        <a:xfrm flipV="1">
          <a:off x="5003800" y="2773350"/>
          <a:ext cx="647700" cy="571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88142</xdr:rowOff>
    </xdr:from>
    <xdr:ext cx="762000" cy="259045"/>
    <xdr:sp macro="" textlink="">
      <xdr:nvSpPr>
        <xdr:cNvPr id="51" name="人口1人当たり決算額の推移平均値テキスト130"/>
        <xdr:cNvSpPr txBox="1"/>
      </xdr:nvSpPr>
      <xdr:spPr>
        <a:xfrm>
          <a:off x="5740400" y="2878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116065</xdr:rowOff>
    </xdr:from>
    <xdr:to>
      <xdr:col>29</xdr:col>
      <xdr:colOff>177800</xdr:colOff>
      <xdr:row>17</xdr:row>
      <xdr:rowOff>46215</xdr:rowOff>
    </xdr:to>
    <xdr:sp macro="" textlink="">
      <xdr:nvSpPr>
        <xdr:cNvPr id="52" name="フローチャート: 判断 51"/>
        <xdr:cNvSpPr/>
      </xdr:nvSpPr>
      <xdr:spPr bwMode="auto">
        <a:xfrm>
          <a:off x="5600700" y="29068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39675</xdr:rowOff>
    </xdr:from>
    <xdr:to>
      <xdr:col>26</xdr:col>
      <xdr:colOff>50800</xdr:colOff>
      <xdr:row>16</xdr:row>
      <xdr:rowOff>52870</xdr:rowOff>
    </xdr:to>
    <xdr:cxnSp macro="">
      <xdr:nvCxnSpPr>
        <xdr:cNvPr id="53" name="直線コネクタ 52"/>
        <xdr:cNvCxnSpPr/>
      </xdr:nvCxnSpPr>
      <xdr:spPr bwMode="auto">
        <a:xfrm flipV="1">
          <a:off x="4305300" y="2830500"/>
          <a:ext cx="698500" cy="131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157150</xdr:rowOff>
    </xdr:from>
    <xdr:to>
      <xdr:col>26</xdr:col>
      <xdr:colOff>101600</xdr:colOff>
      <xdr:row>17</xdr:row>
      <xdr:rowOff>87300</xdr:rowOff>
    </xdr:to>
    <xdr:sp macro="" textlink="">
      <xdr:nvSpPr>
        <xdr:cNvPr id="54" name="フローチャート: 判断 53"/>
        <xdr:cNvSpPr/>
      </xdr:nvSpPr>
      <xdr:spPr bwMode="auto">
        <a:xfrm>
          <a:off x="4953000" y="2947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72077</xdr:rowOff>
    </xdr:from>
    <xdr:ext cx="736600" cy="259045"/>
    <xdr:sp macro="" textlink="">
      <xdr:nvSpPr>
        <xdr:cNvPr id="55" name="テキスト ボックス 54"/>
        <xdr:cNvSpPr txBox="1"/>
      </xdr:nvSpPr>
      <xdr:spPr>
        <a:xfrm>
          <a:off x="4622800" y="3034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52870</xdr:rowOff>
    </xdr:from>
    <xdr:to>
      <xdr:col>22</xdr:col>
      <xdr:colOff>114300</xdr:colOff>
      <xdr:row>16</xdr:row>
      <xdr:rowOff>69266</xdr:rowOff>
    </xdr:to>
    <xdr:cxnSp macro="">
      <xdr:nvCxnSpPr>
        <xdr:cNvPr id="56" name="直線コネクタ 55"/>
        <xdr:cNvCxnSpPr/>
      </xdr:nvCxnSpPr>
      <xdr:spPr bwMode="auto">
        <a:xfrm flipV="1">
          <a:off x="3606800" y="2843695"/>
          <a:ext cx="698500" cy="163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4305</xdr:rowOff>
    </xdr:from>
    <xdr:to>
      <xdr:col>22</xdr:col>
      <xdr:colOff>165100</xdr:colOff>
      <xdr:row>17</xdr:row>
      <xdr:rowOff>105905</xdr:rowOff>
    </xdr:to>
    <xdr:sp macro="" textlink="">
      <xdr:nvSpPr>
        <xdr:cNvPr id="57" name="フローチャート: 判断 56"/>
        <xdr:cNvSpPr/>
      </xdr:nvSpPr>
      <xdr:spPr bwMode="auto">
        <a:xfrm>
          <a:off x="4254500" y="29665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90682</xdr:rowOff>
    </xdr:from>
    <xdr:ext cx="762000" cy="259045"/>
    <xdr:sp macro="" textlink="">
      <xdr:nvSpPr>
        <xdr:cNvPr id="58" name="テキスト ボックス 57"/>
        <xdr:cNvSpPr txBox="1"/>
      </xdr:nvSpPr>
      <xdr:spPr>
        <a:xfrm>
          <a:off x="3924300" y="30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4839</xdr:rowOff>
    </xdr:from>
    <xdr:to>
      <xdr:col>18</xdr:col>
      <xdr:colOff>177800</xdr:colOff>
      <xdr:row>16</xdr:row>
      <xdr:rowOff>69266</xdr:rowOff>
    </xdr:to>
    <xdr:cxnSp macro="">
      <xdr:nvCxnSpPr>
        <xdr:cNvPr id="59" name="直線コネクタ 58"/>
        <xdr:cNvCxnSpPr/>
      </xdr:nvCxnSpPr>
      <xdr:spPr bwMode="auto">
        <a:xfrm>
          <a:off x="2908300" y="2795664"/>
          <a:ext cx="698500" cy="644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16662</xdr:rowOff>
    </xdr:from>
    <xdr:to>
      <xdr:col>19</xdr:col>
      <xdr:colOff>38100</xdr:colOff>
      <xdr:row>17</xdr:row>
      <xdr:rowOff>118262</xdr:rowOff>
    </xdr:to>
    <xdr:sp macro="" textlink="">
      <xdr:nvSpPr>
        <xdr:cNvPr id="60" name="フローチャート: 判断 59"/>
        <xdr:cNvSpPr/>
      </xdr:nvSpPr>
      <xdr:spPr bwMode="auto">
        <a:xfrm>
          <a:off x="3556000" y="2978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103039</xdr:rowOff>
    </xdr:from>
    <xdr:ext cx="762000" cy="259045"/>
    <xdr:sp macro="" textlink="">
      <xdr:nvSpPr>
        <xdr:cNvPr id="61" name="テキスト ボックス 60"/>
        <xdr:cNvSpPr txBox="1"/>
      </xdr:nvSpPr>
      <xdr:spPr>
        <a:xfrm>
          <a:off x="3225800" y="3065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7125</xdr:rowOff>
    </xdr:from>
    <xdr:to>
      <xdr:col>15</xdr:col>
      <xdr:colOff>101600</xdr:colOff>
      <xdr:row>17</xdr:row>
      <xdr:rowOff>108725</xdr:rowOff>
    </xdr:to>
    <xdr:sp macro="" textlink="">
      <xdr:nvSpPr>
        <xdr:cNvPr id="62" name="フローチャート: 判断 61"/>
        <xdr:cNvSpPr/>
      </xdr:nvSpPr>
      <xdr:spPr bwMode="auto">
        <a:xfrm>
          <a:off x="2857500" y="2969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93502</xdr:rowOff>
    </xdr:from>
    <xdr:ext cx="762000" cy="259045"/>
    <xdr:sp macro="" textlink="">
      <xdr:nvSpPr>
        <xdr:cNvPr id="63" name="テキスト ボックス 62"/>
        <xdr:cNvSpPr txBox="1"/>
      </xdr:nvSpPr>
      <xdr:spPr>
        <a:xfrm>
          <a:off x="2527300" y="30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103175</xdr:rowOff>
    </xdr:from>
    <xdr:to>
      <xdr:col>29</xdr:col>
      <xdr:colOff>177800</xdr:colOff>
      <xdr:row>16</xdr:row>
      <xdr:rowOff>33325</xdr:rowOff>
    </xdr:to>
    <xdr:sp macro="" textlink="">
      <xdr:nvSpPr>
        <xdr:cNvPr id="69" name="楕円 68"/>
        <xdr:cNvSpPr/>
      </xdr:nvSpPr>
      <xdr:spPr bwMode="auto">
        <a:xfrm>
          <a:off x="5600700" y="27225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119702</xdr:rowOff>
    </xdr:from>
    <xdr:ext cx="762000" cy="259045"/>
    <xdr:sp macro="" textlink="">
      <xdr:nvSpPr>
        <xdr:cNvPr id="70" name="人口1人当たり決算額の推移該当値テキスト130"/>
        <xdr:cNvSpPr txBox="1"/>
      </xdr:nvSpPr>
      <xdr:spPr>
        <a:xfrm>
          <a:off x="5740400" y="256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160325</xdr:rowOff>
    </xdr:from>
    <xdr:to>
      <xdr:col>26</xdr:col>
      <xdr:colOff>101600</xdr:colOff>
      <xdr:row>16</xdr:row>
      <xdr:rowOff>90475</xdr:rowOff>
    </xdr:to>
    <xdr:sp macro="" textlink="">
      <xdr:nvSpPr>
        <xdr:cNvPr id="71" name="楕円 70"/>
        <xdr:cNvSpPr/>
      </xdr:nvSpPr>
      <xdr:spPr bwMode="auto">
        <a:xfrm>
          <a:off x="4953000" y="2779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100652</xdr:rowOff>
    </xdr:from>
    <xdr:ext cx="736600" cy="259045"/>
    <xdr:sp macro="" textlink="">
      <xdr:nvSpPr>
        <xdr:cNvPr id="72" name="テキスト ボックス 71"/>
        <xdr:cNvSpPr txBox="1"/>
      </xdr:nvSpPr>
      <xdr:spPr>
        <a:xfrm>
          <a:off x="4622800" y="254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2070</xdr:rowOff>
    </xdr:from>
    <xdr:to>
      <xdr:col>22</xdr:col>
      <xdr:colOff>165100</xdr:colOff>
      <xdr:row>16</xdr:row>
      <xdr:rowOff>103670</xdr:rowOff>
    </xdr:to>
    <xdr:sp macro="" textlink="">
      <xdr:nvSpPr>
        <xdr:cNvPr id="73" name="楕円 72"/>
        <xdr:cNvSpPr/>
      </xdr:nvSpPr>
      <xdr:spPr bwMode="auto">
        <a:xfrm>
          <a:off x="4254500" y="27928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113847</xdr:rowOff>
    </xdr:from>
    <xdr:ext cx="762000" cy="259045"/>
    <xdr:sp macro="" textlink="">
      <xdr:nvSpPr>
        <xdr:cNvPr id="74" name="テキスト ボックス 73"/>
        <xdr:cNvSpPr txBox="1"/>
      </xdr:nvSpPr>
      <xdr:spPr>
        <a:xfrm>
          <a:off x="3924300" y="2561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18466</xdr:rowOff>
    </xdr:from>
    <xdr:to>
      <xdr:col>19</xdr:col>
      <xdr:colOff>38100</xdr:colOff>
      <xdr:row>16</xdr:row>
      <xdr:rowOff>120066</xdr:rowOff>
    </xdr:to>
    <xdr:sp macro="" textlink="">
      <xdr:nvSpPr>
        <xdr:cNvPr id="75" name="楕円 74"/>
        <xdr:cNvSpPr/>
      </xdr:nvSpPr>
      <xdr:spPr bwMode="auto">
        <a:xfrm>
          <a:off x="3556000" y="28092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130243</xdr:rowOff>
    </xdr:from>
    <xdr:ext cx="762000" cy="259045"/>
    <xdr:sp macro="" textlink="">
      <xdr:nvSpPr>
        <xdr:cNvPr id="76" name="テキスト ボックス 75"/>
        <xdr:cNvSpPr txBox="1"/>
      </xdr:nvSpPr>
      <xdr:spPr>
        <a:xfrm>
          <a:off x="3225800" y="2578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125489</xdr:rowOff>
    </xdr:from>
    <xdr:to>
      <xdr:col>15</xdr:col>
      <xdr:colOff>101600</xdr:colOff>
      <xdr:row>16</xdr:row>
      <xdr:rowOff>55639</xdr:rowOff>
    </xdr:to>
    <xdr:sp macro="" textlink="">
      <xdr:nvSpPr>
        <xdr:cNvPr id="77" name="楕円 76"/>
        <xdr:cNvSpPr/>
      </xdr:nvSpPr>
      <xdr:spPr bwMode="auto">
        <a:xfrm>
          <a:off x="2857500" y="27448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65816</xdr:rowOff>
    </xdr:from>
    <xdr:ext cx="762000" cy="259045"/>
    <xdr:sp macro="" textlink="">
      <xdr:nvSpPr>
        <xdr:cNvPr id="78" name="テキスト ボックス 77"/>
        <xdr:cNvSpPr txBox="1"/>
      </xdr:nvSpPr>
      <xdr:spPr>
        <a:xfrm>
          <a:off x="2527300" y="251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32771</xdr:rowOff>
    </xdr:from>
    <xdr:to>
      <xdr:col>29</xdr:col>
      <xdr:colOff>127000</xdr:colOff>
      <xdr:row>38</xdr:row>
      <xdr:rowOff>99340</xdr:rowOff>
    </xdr:to>
    <xdr:cxnSp macro="">
      <xdr:nvCxnSpPr>
        <xdr:cNvPr id="105" name="直線コネクタ 104"/>
        <xdr:cNvCxnSpPr/>
      </xdr:nvCxnSpPr>
      <xdr:spPr bwMode="auto">
        <a:xfrm flipV="1">
          <a:off x="5651500" y="6300221"/>
          <a:ext cx="0" cy="12667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71417</xdr:rowOff>
    </xdr:from>
    <xdr:ext cx="762000" cy="259045"/>
    <xdr:sp macro="" textlink="">
      <xdr:nvSpPr>
        <xdr:cNvPr id="106" name="人口1人当たり決算額の推移最小値テキスト445"/>
        <xdr:cNvSpPr txBox="1"/>
      </xdr:nvSpPr>
      <xdr:spPr>
        <a:xfrm>
          <a:off x="5740400" y="753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99340</xdr:rowOff>
    </xdr:from>
    <xdr:to>
      <xdr:col>30</xdr:col>
      <xdr:colOff>25400</xdr:colOff>
      <xdr:row>38</xdr:row>
      <xdr:rowOff>99340</xdr:rowOff>
    </xdr:to>
    <xdr:cxnSp macro="">
      <xdr:nvCxnSpPr>
        <xdr:cNvPr id="107" name="直線コネクタ 106"/>
        <xdr:cNvCxnSpPr/>
      </xdr:nvCxnSpPr>
      <xdr:spPr bwMode="auto">
        <a:xfrm>
          <a:off x="5562600" y="7566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119148</xdr:rowOff>
    </xdr:from>
    <xdr:ext cx="762000" cy="259045"/>
    <xdr:sp macro="" textlink="">
      <xdr:nvSpPr>
        <xdr:cNvPr id="108" name="人口1人当たり決算額の推移最大値テキスト445"/>
        <xdr:cNvSpPr txBox="1"/>
      </xdr:nvSpPr>
      <xdr:spPr>
        <a:xfrm>
          <a:off x="5740400" y="6043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32771</xdr:rowOff>
    </xdr:from>
    <xdr:to>
      <xdr:col>30</xdr:col>
      <xdr:colOff>25400</xdr:colOff>
      <xdr:row>34</xdr:row>
      <xdr:rowOff>32771</xdr:rowOff>
    </xdr:to>
    <xdr:cxnSp macro="">
      <xdr:nvCxnSpPr>
        <xdr:cNvPr id="109" name="直線コネクタ 108"/>
        <xdr:cNvCxnSpPr/>
      </xdr:nvCxnSpPr>
      <xdr:spPr bwMode="auto">
        <a:xfrm>
          <a:off x="5562600" y="63002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335917</xdr:rowOff>
    </xdr:from>
    <xdr:to>
      <xdr:col>29</xdr:col>
      <xdr:colOff>127000</xdr:colOff>
      <xdr:row>36</xdr:row>
      <xdr:rowOff>62901</xdr:rowOff>
    </xdr:to>
    <xdr:cxnSp macro="">
      <xdr:nvCxnSpPr>
        <xdr:cNvPr id="110" name="直線コネクタ 109"/>
        <xdr:cNvCxnSpPr/>
      </xdr:nvCxnSpPr>
      <xdr:spPr bwMode="auto">
        <a:xfrm flipV="1">
          <a:off x="5003800" y="6946267"/>
          <a:ext cx="647700" cy="698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320695</xdr:rowOff>
    </xdr:from>
    <xdr:ext cx="762000" cy="259045"/>
    <xdr:sp macro="" textlink="">
      <xdr:nvSpPr>
        <xdr:cNvPr id="111" name="人口1人当たり決算額の推移平均値テキスト445"/>
        <xdr:cNvSpPr txBox="1"/>
      </xdr:nvSpPr>
      <xdr:spPr>
        <a:xfrm>
          <a:off x="5740400" y="6931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5449</xdr:rowOff>
    </xdr:from>
    <xdr:to>
      <xdr:col>29</xdr:col>
      <xdr:colOff>177800</xdr:colOff>
      <xdr:row>36</xdr:row>
      <xdr:rowOff>107049</xdr:rowOff>
    </xdr:to>
    <xdr:sp macro="" textlink="">
      <xdr:nvSpPr>
        <xdr:cNvPr id="112" name="フローチャート: 判断 111"/>
        <xdr:cNvSpPr/>
      </xdr:nvSpPr>
      <xdr:spPr bwMode="auto">
        <a:xfrm>
          <a:off x="5600700" y="6958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62901</xdr:rowOff>
    </xdr:from>
    <xdr:to>
      <xdr:col>26</xdr:col>
      <xdr:colOff>50800</xdr:colOff>
      <xdr:row>36</xdr:row>
      <xdr:rowOff>81326</xdr:rowOff>
    </xdr:to>
    <xdr:cxnSp macro="">
      <xdr:nvCxnSpPr>
        <xdr:cNvPr id="113" name="直線コネクタ 112"/>
        <xdr:cNvCxnSpPr/>
      </xdr:nvCxnSpPr>
      <xdr:spPr bwMode="auto">
        <a:xfrm flipV="1">
          <a:off x="4305300" y="7016151"/>
          <a:ext cx="698500" cy="184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337513</xdr:rowOff>
    </xdr:from>
    <xdr:to>
      <xdr:col>26</xdr:col>
      <xdr:colOff>101600</xdr:colOff>
      <xdr:row>36</xdr:row>
      <xdr:rowOff>96213</xdr:rowOff>
    </xdr:to>
    <xdr:sp macro="" textlink="">
      <xdr:nvSpPr>
        <xdr:cNvPr id="114" name="フローチャート: 判断 113"/>
        <xdr:cNvSpPr/>
      </xdr:nvSpPr>
      <xdr:spPr bwMode="auto">
        <a:xfrm>
          <a:off x="4953000" y="6947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106390</xdr:rowOff>
    </xdr:from>
    <xdr:ext cx="736600" cy="259045"/>
    <xdr:sp macro="" textlink="">
      <xdr:nvSpPr>
        <xdr:cNvPr id="115" name="テキスト ボックス 114"/>
        <xdr:cNvSpPr txBox="1"/>
      </xdr:nvSpPr>
      <xdr:spPr>
        <a:xfrm>
          <a:off x="4622800" y="6716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67176</xdr:rowOff>
    </xdr:from>
    <xdr:to>
      <xdr:col>22</xdr:col>
      <xdr:colOff>114300</xdr:colOff>
      <xdr:row>36</xdr:row>
      <xdr:rowOff>81326</xdr:rowOff>
    </xdr:to>
    <xdr:cxnSp macro="">
      <xdr:nvCxnSpPr>
        <xdr:cNvPr id="116" name="直線コネクタ 115"/>
        <xdr:cNvCxnSpPr/>
      </xdr:nvCxnSpPr>
      <xdr:spPr bwMode="auto">
        <a:xfrm>
          <a:off x="3606800" y="7020426"/>
          <a:ext cx="698500" cy="141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23325</xdr:rowOff>
    </xdr:from>
    <xdr:to>
      <xdr:col>22</xdr:col>
      <xdr:colOff>165100</xdr:colOff>
      <xdr:row>36</xdr:row>
      <xdr:rowOff>124925</xdr:rowOff>
    </xdr:to>
    <xdr:sp macro="" textlink="">
      <xdr:nvSpPr>
        <xdr:cNvPr id="117" name="フローチャート: 判断 116"/>
        <xdr:cNvSpPr/>
      </xdr:nvSpPr>
      <xdr:spPr bwMode="auto">
        <a:xfrm>
          <a:off x="4254500" y="6976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135102</xdr:rowOff>
    </xdr:from>
    <xdr:ext cx="762000" cy="259045"/>
    <xdr:sp macro="" textlink="">
      <xdr:nvSpPr>
        <xdr:cNvPr id="118" name="テキスト ボックス 117"/>
        <xdr:cNvSpPr txBox="1"/>
      </xdr:nvSpPr>
      <xdr:spPr>
        <a:xfrm>
          <a:off x="3924300" y="6745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24633</xdr:rowOff>
    </xdr:from>
    <xdr:to>
      <xdr:col>18</xdr:col>
      <xdr:colOff>177800</xdr:colOff>
      <xdr:row>36</xdr:row>
      <xdr:rowOff>67176</xdr:rowOff>
    </xdr:to>
    <xdr:cxnSp macro="">
      <xdr:nvCxnSpPr>
        <xdr:cNvPr id="119" name="直線コネクタ 118"/>
        <xdr:cNvCxnSpPr/>
      </xdr:nvCxnSpPr>
      <xdr:spPr bwMode="auto">
        <a:xfrm>
          <a:off x="2908300" y="6977883"/>
          <a:ext cx="698500" cy="425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49111</xdr:rowOff>
    </xdr:from>
    <xdr:to>
      <xdr:col>19</xdr:col>
      <xdr:colOff>38100</xdr:colOff>
      <xdr:row>36</xdr:row>
      <xdr:rowOff>150711</xdr:rowOff>
    </xdr:to>
    <xdr:sp macro="" textlink="">
      <xdr:nvSpPr>
        <xdr:cNvPr id="120" name="フローチャート: 判断 119"/>
        <xdr:cNvSpPr/>
      </xdr:nvSpPr>
      <xdr:spPr bwMode="auto">
        <a:xfrm>
          <a:off x="3556000" y="70023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135488</xdr:rowOff>
    </xdr:from>
    <xdr:ext cx="762000" cy="259045"/>
    <xdr:sp macro="" textlink="">
      <xdr:nvSpPr>
        <xdr:cNvPr id="121" name="テキスト ボックス 120"/>
        <xdr:cNvSpPr txBox="1"/>
      </xdr:nvSpPr>
      <xdr:spPr>
        <a:xfrm>
          <a:off x="3225800" y="7088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30343</xdr:rowOff>
    </xdr:from>
    <xdr:to>
      <xdr:col>15</xdr:col>
      <xdr:colOff>101600</xdr:colOff>
      <xdr:row>36</xdr:row>
      <xdr:rowOff>131943</xdr:rowOff>
    </xdr:to>
    <xdr:sp macro="" textlink="">
      <xdr:nvSpPr>
        <xdr:cNvPr id="122" name="フローチャート: 判断 121"/>
        <xdr:cNvSpPr/>
      </xdr:nvSpPr>
      <xdr:spPr bwMode="auto">
        <a:xfrm>
          <a:off x="2857500" y="69835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116720</xdr:rowOff>
    </xdr:from>
    <xdr:ext cx="762000" cy="259045"/>
    <xdr:sp macro="" textlink="">
      <xdr:nvSpPr>
        <xdr:cNvPr id="123" name="テキスト ボックス 122"/>
        <xdr:cNvSpPr txBox="1"/>
      </xdr:nvSpPr>
      <xdr:spPr>
        <a:xfrm>
          <a:off x="2527300" y="7069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285117</xdr:rowOff>
    </xdr:from>
    <xdr:to>
      <xdr:col>29</xdr:col>
      <xdr:colOff>177800</xdr:colOff>
      <xdr:row>36</xdr:row>
      <xdr:rowOff>43817</xdr:rowOff>
    </xdr:to>
    <xdr:sp macro="" textlink="">
      <xdr:nvSpPr>
        <xdr:cNvPr id="129" name="楕円 128"/>
        <xdr:cNvSpPr/>
      </xdr:nvSpPr>
      <xdr:spPr bwMode="auto">
        <a:xfrm>
          <a:off x="5600700" y="68954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130194</xdr:rowOff>
    </xdr:from>
    <xdr:ext cx="762000" cy="259045"/>
    <xdr:sp macro="" textlink="">
      <xdr:nvSpPr>
        <xdr:cNvPr id="130" name="人口1人当たり決算額の推移該当値テキスト445"/>
        <xdr:cNvSpPr txBox="1"/>
      </xdr:nvSpPr>
      <xdr:spPr>
        <a:xfrm>
          <a:off x="5740400" y="674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12101</xdr:rowOff>
    </xdr:from>
    <xdr:to>
      <xdr:col>26</xdr:col>
      <xdr:colOff>101600</xdr:colOff>
      <xdr:row>36</xdr:row>
      <xdr:rowOff>113701</xdr:rowOff>
    </xdr:to>
    <xdr:sp macro="" textlink="">
      <xdr:nvSpPr>
        <xdr:cNvPr id="131" name="楕円 130"/>
        <xdr:cNvSpPr/>
      </xdr:nvSpPr>
      <xdr:spPr bwMode="auto">
        <a:xfrm>
          <a:off x="4953000" y="69653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98478</xdr:rowOff>
    </xdr:from>
    <xdr:ext cx="736600" cy="259045"/>
    <xdr:sp macro="" textlink="">
      <xdr:nvSpPr>
        <xdr:cNvPr id="132" name="テキスト ボックス 131"/>
        <xdr:cNvSpPr txBox="1"/>
      </xdr:nvSpPr>
      <xdr:spPr>
        <a:xfrm>
          <a:off x="4622800" y="7051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30526</xdr:rowOff>
    </xdr:from>
    <xdr:to>
      <xdr:col>22</xdr:col>
      <xdr:colOff>165100</xdr:colOff>
      <xdr:row>36</xdr:row>
      <xdr:rowOff>132126</xdr:rowOff>
    </xdr:to>
    <xdr:sp macro="" textlink="">
      <xdr:nvSpPr>
        <xdr:cNvPr id="133" name="楕円 132"/>
        <xdr:cNvSpPr/>
      </xdr:nvSpPr>
      <xdr:spPr bwMode="auto">
        <a:xfrm>
          <a:off x="4254500" y="69837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116903</xdr:rowOff>
    </xdr:from>
    <xdr:ext cx="762000" cy="259045"/>
    <xdr:sp macro="" textlink="">
      <xdr:nvSpPr>
        <xdr:cNvPr id="134" name="テキスト ボックス 133"/>
        <xdr:cNvSpPr txBox="1"/>
      </xdr:nvSpPr>
      <xdr:spPr>
        <a:xfrm>
          <a:off x="3924300" y="7070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16376</xdr:rowOff>
    </xdr:from>
    <xdr:to>
      <xdr:col>19</xdr:col>
      <xdr:colOff>38100</xdr:colOff>
      <xdr:row>36</xdr:row>
      <xdr:rowOff>117976</xdr:rowOff>
    </xdr:to>
    <xdr:sp macro="" textlink="">
      <xdr:nvSpPr>
        <xdr:cNvPr id="135" name="楕円 134"/>
        <xdr:cNvSpPr/>
      </xdr:nvSpPr>
      <xdr:spPr bwMode="auto">
        <a:xfrm>
          <a:off x="3556000" y="69696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128153</xdr:rowOff>
    </xdr:from>
    <xdr:ext cx="762000" cy="259045"/>
    <xdr:sp macro="" textlink="">
      <xdr:nvSpPr>
        <xdr:cNvPr id="136" name="テキスト ボックス 135"/>
        <xdr:cNvSpPr txBox="1"/>
      </xdr:nvSpPr>
      <xdr:spPr>
        <a:xfrm>
          <a:off x="3225800" y="6738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316733</xdr:rowOff>
    </xdr:from>
    <xdr:to>
      <xdr:col>15</xdr:col>
      <xdr:colOff>101600</xdr:colOff>
      <xdr:row>36</xdr:row>
      <xdr:rowOff>75433</xdr:rowOff>
    </xdr:to>
    <xdr:sp macro="" textlink="">
      <xdr:nvSpPr>
        <xdr:cNvPr id="137" name="楕円 136"/>
        <xdr:cNvSpPr/>
      </xdr:nvSpPr>
      <xdr:spPr bwMode="auto">
        <a:xfrm>
          <a:off x="2857500" y="69270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85610</xdr:rowOff>
    </xdr:from>
    <xdr:ext cx="762000" cy="259045"/>
    <xdr:sp macro="" textlink="">
      <xdr:nvSpPr>
        <xdr:cNvPr id="138" name="テキスト ボックス 137"/>
        <xdr:cNvSpPr txBox="1"/>
      </xdr:nvSpPr>
      <xdr:spPr>
        <a:xfrm>
          <a:off x="2527300" y="6695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16,147
15,807
38.10
9,224,678
9,041,895
59,914
4,995,894
7,213,084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13.6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52268</xdr:rowOff>
    </xdr:from>
    <xdr:to>
      <xdr:col>24</xdr:col>
      <xdr:colOff>62865</xdr:colOff>
      <xdr:row>39</xdr:row>
      <xdr:rowOff>56139</xdr:rowOff>
    </xdr:to>
    <xdr:cxnSp macro="">
      <xdr:nvCxnSpPr>
        <xdr:cNvPr id="54" name="直線コネクタ 53"/>
        <xdr:cNvCxnSpPr/>
      </xdr:nvCxnSpPr>
      <xdr:spPr>
        <a:xfrm flipV="1">
          <a:off x="4633595" y="5195768"/>
          <a:ext cx="1270" cy="1546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59966</xdr:rowOff>
    </xdr:from>
    <xdr:ext cx="534377" cy="259045"/>
    <xdr:sp macro="" textlink="">
      <xdr:nvSpPr>
        <xdr:cNvPr id="55" name="人件費最小値テキスト"/>
        <xdr:cNvSpPr txBox="1"/>
      </xdr:nvSpPr>
      <xdr:spPr>
        <a:xfrm>
          <a:off x="4686300" y="674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56139</xdr:rowOff>
    </xdr:from>
    <xdr:to>
      <xdr:col>24</xdr:col>
      <xdr:colOff>152400</xdr:colOff>
      <xdr:row>39</xdr:row>
      <xdr:rowOff>56139</xdr:rowOff>
    </xdr:to>
    <xdr:cxnSp macro="">
      <xdr:nvCxnSpPr>
        <xdr:cNvPr id="56" name="直線コネクタ 55"/>
        <xdr:cNvCxnSpPr/>
      </xdr:nvCxnSpPr>
      <xdr:spPr>
        <a:xfrm>
          <a:off x="4546600" y="6742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170395</xdr:rowOff>
    </xdr:from>
    <xdr:ext cx="599010" cy="259045"/>
    <xdr:sp macro="" textlink="">
      <xdr:nvSpPr>
        <xdr:cNvPr id="57" name="人件費最大値テキスト"/>
        <xdr:cNvSpPr txBox="1"/>
      </xdr:nvSpPr>
      <xdr:spPr>
        <a:xfrm>
          <a:off x="4686300" y="4970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52268</xdr:rowOff>
    </xdr:from>
    <xdr:to>
      <xdr:col>24</xdr:col>
      <xdr:colOff>152400</xdr:colOff>
      <xdr:row>30</xdr:row>
      <xdr:rowOff>52268</xdr:rowOff>
    </xdr:to>
    <xdr:cxnSp macro="">
      <xdr:nvCxnSpPr>
        <xdr:cNvPr id="58" name="直線コネクタ 57"/>
        <xdr:cNvCxnSpPr/>
      </xdr:nvCxnSpPr>
      <xdr:spPr>
        <a:xfrm>
          <a:off x="4546600" y="519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51521</xdr:rowOff>
    </xdr:from>
    <xdr:to>
      <xdr:col>24</xdr:col>
      <xdr:colOff>63500</xdr:colOff>
      <xdr:row>35</xdr:row>
      <xdr:rowOff>155153</xdr:rowOff>
    </xdr:to>
    <xdr:cxnSp macro="">
      <xdr:nvCxnSpPr>
        <xdr:cNvPr id="59" name="直線コネクタ 58"/>
        <xdr:cNvCxnSpPr/>
      </xdr:nvCxnSpPr>
      <xdr:spPr>
        <a:xfrm flipV="1">
          <a:off x="3797300" y="6052271"/>
          <a:ext cx="838200" cy="103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64401</xdr:rowOff>
    </xdr:from>
    <xdr:ext cx="534377" cy="259045"/>
    <xdr:sp macro="" textlink="">
      <xdr:nvSpPr>
        <xdr:cNvPr id="60" name="人件費平均値テキスト"/>
        <xdr:cNvSpPr txBox="1"/>
      </xdr:nvSpPr>
      <xdr:spPr>
        <a:xfrm>
          <a:off x="4686300" y="60651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85974</xdr:rowOff>
    </xdr:from>
    <xdr:to>
      <xdr:col>24</xdr:col>
      <xdr:colOff>114300</xdr:colOff>
      <xdr:row>36</xdr:row>
      <xdr:rowOff>16124</xdr:rowOff>
    </xdr:to>
    <xdr:sp macro="" textlink="">
      <xdr:nvSpPr>
        <xdr:cNvPr id="61" name="フローチャート: 判断 60"/>
        <xdr:cNvSpPr/>
      </xdr:nvSpPr>
      <xdr:spPr>
        <a:xfrm>
          <a:off x="4584700" y="608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155153</xdr:rowOff>
    </xdr:from>
    <xdr:to>
      <xdr:col>19</xdr:col>
      <xdr:colOff>177800</xdr:colOff>
      <xdr:row>35</xdr:row>
      <xdr:rowOff>167726</xdr:rowOff>
    </xdr:to>
    <xdr:cxnSp macro="">
      <xdr:nvCxnSpPr>
        <xdr:cNvPr id="62" name="直線コネクタ 61"/>
        <xdr:cNvCxnSpPr/>
      </xdr:nvCxnSpPr>
      <xdr:spPr>
        <a:xfrm flipV="1">
          <a:off x="2908300" y="6155903"/>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115707</xdr:rowOff>
    </xdr:from>
    <xdr:to>
      <xdr:col>20</xdr:col>
      <xdr:colOff>38100</xdr:colOff>
      <xdr:row>36</xdr:row>
      <xdr:rowOff>45857</xdr:rowOff>
    </xdr:to>
    <xdr:sp macro="" textlink="">
      <xdr:nvSpPr>
        <xdr:cNvPr id="63" name="フローチャート: 判断 62"/>
        <xdr:cNvSpPr/>
      </xdr:nvSpPr>
      <xdr:spPr>
        <a:xfrm>
          <a:off x="3746500" y="611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36984</xdr:rowOff>
    </xdr:from>
    <xdr:ext cx="534377" cy="259045"/>
    <xdr:sp macro="" textlink="">
      <xdr:nvSpPr>
        <xdr:cNvPr id="64" name="テキスト ボックス 63"/>
        <xdr:cNvSpPr txBox="1"/>
      </xdr:nvSpPr>
      <xdr:spPr>
        <a:xfrm>
          <a:off x="3530111" y="620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118867</xdr:rowOff>
    </xdr:from>
    <xdr:to>
      <xdr:col>15</xdr:col>
      <xdr:colOff>50800</xdr:colOff>
      <xdr:row>35</xdr:row>
      <xdr:rowOff>167726</xdr:rowOff>
    </xdr:to>
    <xdr:cxnSp macro="">
      <xdr:nvCxnSpPr>
        <xdr:cNvPr id="65" name="直線コネクタ 64"/>
        <xdr:cNvCxnSpPr/>
      </xdr:nvCxnSpPr>
      <xdr:spPr>
        <a:xfrm>
          <a:off x="2019300" y="6119617"/>
          <a:ext cx="889000" cy="4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117094</xdr:rowOff>
    </xdr:from>
    <xdr:to>
      <xdr:col>15</xdr:col>
      <xdr:colOff>101600</xdr:colOff>
      <xdr:row>36</xdr:row>
      <xdr:rowOff>47244</xdr:rowOff>
    </xdr:to>
    <xdr:sp macro="" textlink="">
      <xdr:nvSpPr>
        <xdr:cNvPr id="66" name="フローチャート: 判断 65"/>
        <xdr:cNvSpPr/>
      </xdr:nvSpPr>
      <xdr:spPr>
        <a:xfrm>
          <a:off x="2857500" y="611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38371</xdr:rowOff>
    </xdr:from>
    <xdr:ext cx="534377" cy="259045"/>
    <xdr:sp macro="" textlink="">
      <xdr:nvSpPr>
        <xdr:cNvPr id="67" name="テキスト ボックス 66"/>
        <xdr:cNvSpPr txBox="1"/>
      </xdr:nvSpPr>
      <xdr:spPr>
        <a:xfrm>
          <a:off x="2641111" y="621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118867</xdr:rowOff>
    </xdr:from>
    <xdr:to>
      <xdr:col>10</xdr:col>
      <xdr:colOff>114300</xdr:colOff>
      <xdr:row>36</xdr:row>
      <xdr:rowOff>103596</xdr:rowOff>
    </xdr:to>
    <xdr:cxnSp macro="">
      <xdr:nvCxnSpPr>
        <xdr:cNvPr id="68" name="直線コネクタ 67"/>
        <xdr:cNvCxnSpPr/>
      </xdr:nvCxnSpPr>
      <xdr:spPr>
        <a:xfrm flipV="1">
          <a:off x="1130300" y="6119617"/>
          <a:ext cx="889000" cy="15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139908</xdr:rowOff>
    </xdr:from>
    <xdr:to>
      <xdr:col>10</xdr:col>
      <xdr:colOff>165100</xdr:colOff>
      <xdr:row>36</xdr:row>
      <xdr:rowOff>70058</xdr:rowOff>
    </xdr:to>
    <xdr:sp macro="" textlink="">
      <xdr:nvSpPr>
        <xdr:cNvPr id="69" name="フローチャート: 判断 68"/>
        <xdr:cNvSpPr/>
      </xdr:nvSpPr>
      <xdr:spPr>
        <a:xfrm>
          <a:off x="1968500" y="61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61185</xdr:rowOff>
    </xdr:from>
    <xdr:ext cx="534377" cy="259045"/>
    <xdr:sp macro="" textlink="">
      <xdr:nvSpPr>
        <xdr:cNvPr id="70" name="テキスト ボックス 69"/>
        <xdr:cNvSpPr txBox="1"/>
      </xdr:nvSpPr>
      <xdr:spPr>
        <a:xfrm>
          <a:off x="1752111" y="623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102509</xdr:rowOff>
    </xdr:from>
    <xdr:to>
      <xdr:col>6</xdr:col>
      <xdr:colOff>38100</xdr:colOff>
      <xdr:row>37</xdr:row>
      <xdr:rowOff>32659</xdr:rowOff>
    </xdr:to>
    <xdr:sp macro="" textlink="">
      <xdr:nvSpPr>
        <xdr:cNvPr id="71" name="フローチャート: 判断 70"/>
        <xdr:cNvSpPr/>
      </xdr:nvSpPr>
      <xdr:spPr>
        <a:xfrm>
          <a:off x="1079500" y="627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23786</xdr:rowOff>
    </xdr:from>
    <xdr:ext cx="534377" cy="259045"/>
    <xdr:sp macro="" textlink="">
      <xdr:nvSpPr>
        <xdr:cNvPr id="72" name="テキスト ボックス 71"/>
        <xdr:cNvSpPr txBox="1"/>
      </xdr:nvSpPr>
      <xdr:spPr>
        <a:xfrm>
          <a:off x="863111" y="6367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721</xdr:rowOff>
    </xdr:from>
    <xdr:to>
      <xdr:col>24</xdr:col>
      <xdr:colOff>114300</xdr:colOff>
      <xdr:row>35</xdr:row>
      <xdr:rowOff>102321</xdr:rowOff>
    </xdr:to>
    <xdr:sp macro="" textlink="">
      <xdr:nvSpPr>
        <xdr:cNvPr id="78" name="楕円 77"/>
        <xdr:cNvSpPr/>
      </xdr:nvSpPr>
      <xdr:spPr>
        <a:xfrm>
          <a:off x="4584700" y="600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23598</xdr:rowOff>
    </xdr:from>
    <xdr:ext cx="534377" cy="259045"/>
    <xdr:sp macro="" textlink="">
      <xdr:nvSpPr>
        <xdr:cNvPr id="79" name="人件費該当値テキスト"/>
        <xdr:cNvSpPr txBox="1"/>
      </xdr:nvSpPr>
      <xdr:spPr>
        <a:xfrm>
          <a:off x="4686300" y="585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104353</xdr:rowOff>
    </xdr:from>
    <xdr:to>
      <xdr:col>20</xdr:col>
      <xdr:colOff>38100</xdr:colOff>
      <xdr:row>36</xdr:row>
      <xdr:rowOff>34503</xdr:rowOff>
    </xdr:to>
    <xdr:sp macro="" textlink="">
      <xdr:nvSpPr>
        <xdr:cNvPr id="80" name="楕円 79"/>
        <xdr:cNvSpPr/>
      </xdr:nvSpPr>
      <xdr:spPr>
        <a:xfrm>
          <a:off x="3746500" y="610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51030</xdr:rowOff>
    </xdr:from>
    <xdr:ext cx="534377" cy="259045"/>
    <xdr:sp macro="" textlink="">
      <xdr:nvSpPr>
        <xdr:cNvPr id="81" name="テキスト ボックス 80"/>
        <xdr:cNvSpPr txBox="1"/>
      </xdr:nvSpPr>
      <xdr:spPr>
        <a:xfrm>
          <a:off x="3530111" y="588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116926</xdr:rowOff>
    </xdr:from>
    <xdr:to>
      <xdr:col>15</xdr:col>
      <xdr:colOff>101600</xdr:colOff>
      <xdr:row>36</xdr:row>
      <xdr:rowOff>47076</xdr:rowOff>
    </xdr:to>
    <xdr:sp macro="" textlink="">
      <xdr:nvSpPr>
        <xdr:cNvPr id="82" name="楕円 81"/>
        <xdr:cNvSpPr/>
      </xdr:nvSpPr>
      <xdr:spPr>
        <a:xfrm>
          <a:off x="2857500" y="611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63603</xdr:rowOff>
    </xdr:from>
    <xdr:ext cx="534377" cy="259045"/>
    <xdr:sp macro="" textlink="">
      <xdr:nvSpPr>
        <xdr:cNvPr id="83" name="テキスト ボックス 82"/>
        <xdr:cNvSpPr txBox="1"/>
      </xdr:nvSpPr>
      <xdr:spPr>
        <a:xfrm>
          <a:off x="2641111" y="589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68067</xdr:rowOff>
    </xdr:from>
    <xdr:to>
      <xdr:col>10</xdr:col>
      <xdr:colOff>165100</xdr:colOff>
      <xdr:row>35</xdr:row>
      <xdr:rowOff>169667</xdr:rowOff>
    </xdr:to>
    <xdr:sp macro="" textlink="">
      <xdr:nvSpPr>
        <xdr:cNvPr id="84" name="楕円 83"/>
        <xdr:cNvSpPr/>
      </xdr:nvSpPr>
      <xdr:spPr>
        <a:xfrm>
          <a:off x="1968500" y="606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14744</xdr:rowOff>
    </xdr:from>
    <xdr:ext cx="534377" cy="259045"/>
    <xdr:sp macro="" textlink="">
      <xdr:nvSpPr>
        <xdr:cNvPr id="85" name="テキスト ボックス 84"/>
        <xdr:cNvSpPr txBox="1"/>
      </xdr:nvSpPr>
      <xdr:spPr>
        <a:xfrm>
          <a:off x="1752111" y="584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52796</xdr:rowOff>
    </xdr:from>
    <xdr:to>
      <xdr:col>6</xdr:col>
      <xdr:colOff>38100</xdr:colOff>
      <xdr:row>36</xdr:row>
      <xdr:rowOff>154396</xdr:rowOff>
    </xdr:to>
    <xdr:sp macro="" textlink="">
      <xdr:nvSpPr>
        <xdr:cNvPr id="86" name="楕円 85"/>
        <xdr:cNvSpPr/>
      </xdr:nvSpPr>
      <xdr:spPr>
        <a:xfrm>
          <a:off x="1079500" y="622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170923</xdr:rowOff>
    </xdr:from>
    <xdr:ext cx="534377" cy="259045"/>
    <xdr:sp macro="" textlink="">
      <xdr:nvSpPr>
        <xdr:cNvPr id="87" name="テキスト ボックス 86"/>
        <xdr:cNvSpPr txBox="1"/>
      </xdr:nvSpPr>
      <xdr:spPr>
        <a:xfrm>
          <a:off x="863111" y="600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0" name="テキスト ボックス 99"/>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3711</xdr:rowOff>
    </xdr:from>
    <xdr:to>
      <xdr:col>24</xdr:col>
      <xdr:colOff>62865</xdr:colOff>
      <xdr:row>58</xdr:row>
      <xdr:rowOff>149110</xdr:rowOff>
    </xdr:to>
    <xdr:cxnSp macro="">
      <xdr:nvCxnSpPr>
        <xdr:cNvPr id="110" name="直線コネクタ 109"/>
        <xdr:cNvCxnSpPr/>
      </xdr:nvCxnSpPr>
      <xdr:spPr>
        <a:xfrm flipV="1">
          <a:off x="4633595" y="8576211"/>
          <a:ext cx="1270" cy="1516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152937</xdr:rowOff>
    </xdr:from>
    <xdr:ext cx="534377" cy="259045"/>
    <xdr:sp macro="" textlink="">
      <xdr:nvSpPr>
        <xdr:cNvPr id="111" name="物件費最小値テキスト"/>
        <xdr:cNvSpPr txBox="1"/>
      </xdr:nvSpPr>
      <xdr:spPr>
        <a:xfrm>
          <a:off x="4686300" y="1009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149110</xdr:rowOff>
    </xdr:from>
    <xdr:to>
      <xdr:col>24</xdr:col>
      <xdr:colOff>152400</xdr:colOff>
      <xdr:row>58</xdr:row>
      <xdr:rowOff>149110</xdr:rowOff>
    </xdr:to>
    <xdr:cxnSp macro="">
      <xdr:nvCxnSpPr>
        <xdr:cNvPr id="112" name="直線コネクタ 111"/>
        <xdr:cNvCxnSpPr/>
      </xdr:nvCxnSpPr>
      <xdr:spPr>
        <a:xfrm>
          <a:off x="4546600" y="1009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121838</xdr:rowOff>
    </xdr:from>
    <xdr:ext cx="599010" cy="259045"/>
    <xdr:sp macro="" textlink="">
      <xdr:nvSpPr>
        <xdr:cNvPr id="113" name="物件費最大値テキスト"/>
        <xdr:cNvSpPr txBox="1"/>
      </xdr:nvSpPr>
      <xdr:spPr>
        <a:xfrm>
          <a:off x="4686300" y="835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3711</xdr:rowOff>
    </xdr:from>
    <xdr:to>
      <xdr:col>24</xdr:col>
      <xdr:colOff>152400</xdr:colOff>
      <xdr:row>50</xdr:row>
      <xdr:rowOff>3711</xdr:rowOff>
    </xdr:to>
    <xdr:cxnSp macro="">
      <xdr:nvCxnSpPr>
        <xdr:cNvPr id="114" name="直線コネクタ 113"/>
        <xdr:cNvCxnSpPr/>
      </xdr:nvCxnSpPr>
      <xdr:spPr>
        <a:xfrm>
          <a:off x="4546600" y="857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38037</xdr:rowOff>
    </xdr:from>
    <xdr:to>
      <xdr:col>24</xdr:col>
      <xdr:colOff>63500</xdr:colOff>
      <xdr:row>58</xdr:row>
      <xdr:rowOff>6856</xdr:rowOff>
    </xdr:to>
    <xdr:cxnSp macro="">
      <xdr:nvCxnSpPr>
        <xdr:cNvPr id="115" name="直線コネクタ 114"/>
        <xdr:cNvCxnSpPr/>
      </xdr:nvCxnSpPr>
      <xdr:spPr>
        <a:xfrm>
          <a:off x="3797300" y="9810687"/>
          <a:ext cx="838200" cy="14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31703</xdr:rowOff>
    </xdr:from>
    <xdr:ext cx="534377" cy="259045"/>
    <xdr:sp macro="" textlink="">
      <xdr:nvSpPr>
        <xdr:cNvPr id="116" name="物件費平均値テキスト"/>
        <xdr:cNvSpPr txBox="1"/>
      </xdr:nvSpPr>
      <xdr:spPr>
        <a:xfrm>
          <a:off x="4686300" y="9461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8826</xdr:rowOff>
    </xdr:from>
    <xdr:to>
      <xdr:col>24</xdr:col>
      <xdr:colOff>114300</xdr:colOff>
      <xdr:row>56</xdr:row>
      <xdr:rowOff>110426</xdr:rowOff>
    </xdr:to>
    <xdr:sp macro="" textlink="">
      <xdr:nvSpPr>
        <xdr:cNvPr id="117" name="フローチャート: 判断 116"/>
        <xdr:cNvSpPr/>
      </xdr:nvSpPr>
      <xdr:spPr>
        <a:xfrm>
          <a:off x="4584700" y="9610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38037</xdr:rowOff>
    </xdr:from>
    <xdr:to>
      <xdr:col>19</xdr:col>
      <xdr:colOff>177800</xdr:colOff>
      <xdr:row>57</xdr:row>
      <xdr:rowOff>68761</xdr:rowOff>
    </xdr:to>
    <xdr:cxnSp macro="">
      <xdr:nvCxnSpPr>
        <xdr:cNvPr id="118" name="直線コネクタ 117"/>
        <xdr:cNvCxnSpPr/>
      </xdr:nvCxnSpPr>
      <xdr:spPr>
        <a:xfrm flipV="1">
          <a:off x="2908300" y="9810687"/>
          <a:ext cx="889000" cy="30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2197</xdr:rowOff>
    </xdr:from>
    <xdr:to>
      <xdr:col>20</xdr:col>
      <xdr:colOff>38100</xdr:colOff>
      <xdr:row>56</xdr:row>
      <xdr:rowOff>103797</xdr:rowOff>
    </xdr:to>
    <xdr:sp macro="" textlink="">
      <xdr:nvSpPr>
        <xdr:cNvPr id="119" name="フローチャート: 判断 118"/>
        <xdr:cNvSpPr/>
      </xdr:nvSpPr>
      <xdr:spPr>
        <a:xfrm>
          <a:off x="3746500" y="9603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120324</xdr:rowOff>
    </xdr:from>
    <xdr:ext cx="534377" cy="259045"/>
    <xdr:sp macro="" textlink="">
      <xdr:nvSpPr>
        <xdr:cNvPr id="120" name="テキスト ボックス 119"/>
        <xdr:cNvSpPr txBox="1"/>
      </xdr:nvSpPr>
      <xdr:spPr>
        <a:xfrm>
          <a:off x="3530111" y="9378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68761</xdr:rowOff>
    </xdr:from>
    <xdr:to>
      <xdr:col>15</xdr:col>
      <xdr:colOff>50800</xdr:colOff>
      <xdr:row>58</xdr:row>
      <xdr:rowOff>3473</xdr:rowOff>
    </xdr:to>
    <xdr:cxnSp macro="">
      <xdr:nvCxnSpPr>
        <xdr:cNvPr id="121" name="直線コネクタ 120"/>
        <xdr:cNvCxnSpPr/>
      </xdr:nvCxnSpPr>
      <xdr:spPr>
        <a:xfrm flipV="1">
          <a:off x="2019300" y="9841411"/>
          <a:ext cx="889000" cy="106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74434</xdr:rowOff>
    </xdr:from>
    <xdr:to>
      <xdr:col>15</xdr:col>
      <xdr:colOff>101600</xdr:colOff>
      <xdr:row>57</xdr:row>
      <xdr:rowOff>4584</xdr:rowOff>
    </xdr:to>
    <xdr:sp macro="" textlink="">
      <xdr:nvSpPr>
        <xdr:cNvPr id="122" name="フローチャート: 判断 121"/>
        <xdr:cNvSpPr/>
      </xdr:nvSpPr>
      <xdr:spPr>
        <a:xfrm>
          <a:off x="2857500" y="967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21111</xdr:rowOff>
    </xdr:from>
    <xdr:ext cx="534377" cy="259045"/>
    <xdr:sp macro="" textlink="">
      <xdr:nvSpPr>
        <xdr:cNvPr id="123" name="テキスト ボックス 122"/>
        <xdr:cNvSpPr txBox="1"/>
      </xdr:nvSpPr>
      <xdr:spPr>
        <a:xfrm>
          <a:off x="2641111" y="945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3473</xdr:rowOff>
    </xdr:from>
    <xdr:to>
      <xdr:col>10</xdr:col>
      <xdr:colOff>114300</xdr:colOff>
      <xdr:row>58</xdr:row>
      <xdr:rowOff>28491</xdr:rowOff>
    </xdr:to>
    <xdr:cxnSp macro="">
      <xdr:nvCxnSpPr>
        <xdr:cNvPr id="124" name="直線コネクタ 123"/>
        <xdr:cNvCxnSpPr/>
      </xdr:nvCxnSpPr>
      <xdr:spPr>
        <a:xfrm flipV="1">
          <a:off x="1130300" y="9947573"/>
          <a:ext cx="889000" cy="25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124031</xdr:rowOff>
    </xdr:from>
    <xdr:to>
      <xdr:col>10</xdr:col>
      <xdr:colOff>165100</xdr:colOff>
      <xdr:row>57</xdr:row>
      <xdr:rowOff>54181</xdr:rowOff>
    </xdr:to>
    <xdr:sp macro="" textlink="">
      <xdr:nvSpPr>
        <xdr:cNvPr id="125" name="フローチャート: 判断 124"/>
        <xdr:cNvSpPr/>
      </xdr:nvSpPr>
      <xdr:spPr>
        <a:xfrm>
          <a:off x="1968500" y="9725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70708</xdr:rowOff>
    </xdr:from>
    <xdr:ext cx="534377" cy="259045"/>
    <xdr:sp macro="" textlink="">
      <xdr:nvSpPr>
        <xdr:cNvPr id="126" name="テキスト ボックス 125"/>
        <xdr:cNvSpPr txBox="1"/>
      </xdr:nvSpPr>
      <xdr:spPr>
        <a:xfrm>
          <a:off x="1752111" y="950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151372</xdr:rowOff>
    </xdr:from>
    <xdr:to>
      <xdr:col>6</xdr:col>
      <xdr:colOff>38100</xdr:colOff>
      <xdr:row>57</xdr:row>
      <xdr:rowOff>81522</xdr:rowOff>
    </xdr:to>
    <xdr:sp macro="" textlink="">
      <xdr:nvSpPr>
        <xdr:cNvPr id="127" name="フローチャート: 判断 126"/>
        <xdr:cNvSpPr/>
      </xdr:nvSpPr>
      <xdr:spPr>
        <a:xfrm>
          <a:off x="1079500" y="975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98049</xdr:rowOff>
    </xdr:from>
    <xdr:ext cx="534377" cy="259045"/>
    <xdr:sp macro="" textlink="">
      <xdr:nvSpPr>
        <xdr:cNvPr id="128" name="テキスト ボックス 127"/>
        <xdr:cNvSpPr txBox="1"/>
      </xdr:nvSpPr>
      <xdr:spPr>
        <a:xfrm>
          <a:off x="863111" y="952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127506</xdr:rowOff>
    </xdr:from>
    <xdr:to>
      <xdr:col>24</xdr:col>
      <xdr:colOff>114300</xdr:colOff>
      <xdr:row>58</xdr:row>
      <xdr:rowOff>57656</xdr:rowOff>
    </xdr:to>
    <xdr:sp macro="" textlink="">
      <xdr:nvSpPr>
        <xdr:cNvPr id="134" name="楕円 133"/>
        <xdr:cNvSpPr/>
      </xdr:nvSpPr>
      <xdr:spPr>
        <a:xfrm>
          <a:off x="4584700" y="990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105933</xdr:rowOff>
    </xdr:from>
    <xdr:ext cx="534377" cy="259045"/>
    <xdr:sp macro="" textlink="">
      <xdr:nvSpPr>
        <xdr:cNvPr id="135" name="物件費該当値テキスト"/>
        <xdr:cNvSpPr txBox="1"/>
      </xdr:nvSpPr>
      <xdr:spPr>
        <a:xfrm>
          <a:off x="4686300" y="9878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158687</xdr:rowOff>
    </xdr:from>
    <xdr:to>
      <xdr:col>20</xdr:col>
      <xdr:colOff>38100</xdr:colOff>
      <xdr:row>57</xdr:row>
      <xdr:rowOff>88837</xdr:rowOff>
    </xdr:to>
    <xdr:sp macro="" textlink="">
      <xdr:nvSpPr>
        <xdr:cNvPr id="136" name="楕円 135"/>
        <xdr:cNvSpPr/>
      </xdr:nvSpPr>
      <xdr:spPr>
        <a:xfrm>
          <a:off x="3746500" y="975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79964</xdr:rowOff>
    </xdr:from>
    <xdr:ext cx="534377" cy="259045"/>
    <xdr:sp macro="" textlink="">
      <xdr:nvSpPr>
        <xdr:cNvPr id="137" name="テキスト ボックス 136"/>
        <xdr:cNvSpPr txBox="1"/>
      </xdr:nvSpPr>
      <xdr:spPr>
        <a:xfrm>
          <a:off x="3530111" y="985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17961</xdr:rowOff>
    </xdr:from>
    <xdr:to>
      <xdr:col>15</xdr:col>
      <xdr:colOff>101600</xdr:colOff>
      <xdr:row>57</xdr:row>
      <xdr:rowOff>119561</xdr:rowOff>
    </xdr:to>
    <xdr:sp macro="" textlink="">
      <xdr:nvSpPr>
        <xdr:cNvPr id="138" name="楕円 137"/>
        <xdr:cNvSpPr/>
      </xdr:nvSpPr>
      <xdr:spPr>
        <a:xfrm>
          <a:off x="2857500" y="979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110688</xdr:rowOff>
    </xdr:from>
    <xdr:ext cx="534377" cy="259045"/>
    <xdr:sp macro="" textlink="">
      <xdr:nvSpPr>
        <xdr:cNvPr id="139" name="テキスト ボックス 138"/>
        <xdr:cNvSpPr txBox="1"/>
      </xdr:nvSpPr>
      <xdr:spPr>
        <a:xfrm>
          <a:off x="2641111" y="9883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124123</xdr:rowOff>
    </xdr:from>
    <xdr:to>
      <xdr:col>10</xdr:col>
      <xdr:colOff>165100</xdr:colOff>
      <xdr:row>58</xdr:row>
      <xdr:rowOff>54273</xdr:rowOff>
    </xdr:to>
    <xdr:sp macro="" textlink="">
      <xdr:nvSpPr>
        <xdr:cNvPr id="140" name="楕円 139"/>
        <xdr:cNvSpPr/>
      </xdr:nvSpPr>
      <xdr:spPr>
        <a:xfrm>
          <a:off x="1968500" y="9896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45400</xdr:rowOff>
    </xdr:from>
    <xdr:ext cx="534377" cy="259045"/>
    <xdr:sp macro="" textlink="">
      <xdr:nvSpPr>
        <xdr:cNvPr id="141" name="テキスト ボックス 140"/>
        <xdr:cNvSpPr txBox="1"/>
      </xdr:nvSpPr>
      <xdr:spPr>
        <a:xfrm>
          <a:off x="1752111" y="9989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149141</xdr:rowOff>
    </xdr:from>
    <xdr:to>
      <xdr:col>6</xdr:col>
      <xdr:colOff>38100</xdr:colOff>
      <xdr:row>58</xdr:row>
      <xdr:rowOff>79291</xdr:rowOff>
    </xdr:to>
    <xdr:sp macro="" textlink="">
      <xdr:nvSpPr>
        <xdr:cNvPr id="142" name="楕円 141"/>
        <xdr:cNvSpPr/>
      </xdr:nvSpPr>
      <xdr:spPr>
        <a:xfrm>
          <a:off x="1079500" y="992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70418</xdr:rowOff>
    </xdr:from>
    <xdr:ext cx="534377" cy="259045"/>
    <xdr:sp macro="" textlink="">
      <xdr:nvSpPr>
        <xdr:cNvPr id="143" name="テキスト ボックス 142"/>
        <xdr:cNvSpPr txBox="1"/>
      </xdr:nvSpPr>
      <xdr:spPr>
        <a:xfrm>
          <a:off x="863111" y="1001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99626</xdr:rowOff>
    </xdr:from>
    <xdr:to>
      <xdr:col>24</xdr:col>
      <xdr:colOff>62865</xdr:colOff>
      <xdr:row>78</xdr:row>
      <xdr:rowOff>139700</xdr:rowOff>
    </xdr:to>
    <xdr:cxnSp macro="">
      <xdr:nvCxnSpPr>
        <xdr:cNvPr id="165" name="直線コネクタ 164"/>
        <xdr:cNvCxnSpPr/>
      </xdr:nvCxnSpPr>
      <xdr:spPr>
        <a:xfrm flipV="1">
          <a:off x="4633595" y="12101126"/>
          <a:ext cx="1270" cy="141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143527</xdr:rowOff>
    </xdr:from>
    <xdr:ext cx="249299" cy="259045"/>
    <xdr:sp macro="" textlink="">
      <xdr:nvSpPr>
        <xdr:cNvPr id="166" name="維持補修費最小値テキスト"/>
        <xdr:cNvSpPr txBox="1"/>
      </xdr:nvSpPr>
      <xdr:spPr>
        <a:xfrm>
          <a:off x="4686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139700</xdr:rowOff>
    </xdr:from>
    <xdr:to>
      <xdr:col>24</xdr:col>
      <xdr:colOff>152400</xdr:colOff>
      <xdr:row>78</xdr:row>
      <xdr:rowOff>139700</xdr:rowOff>
    </xdr:to>
    <xdr:cxnSp macro="">
      <xdr:nvCxnSpPr>
        <xdr:cNvPr id="167" name="直線コネクタ 166"/>
        <xdr:cNvCxnSpPr/>
      </xdr:nvCxnSpPr>
      <xdr:spPr>
        <a:xfrm>
          <a:off x="4546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46303</xdr:rowOff>
    </xdr:from>
    <xdr:ext cx="534377" cy="259045"/>
    <xdr:sp macro="" textlink="">
      <xdr:nvSpPr>
        <xdr:cNvPr id="168" name="維持補修費最大値テキスト"/>
        <xdr:cNvSpPr txBox="1"/>
      </xdr:nvSpPr>
      <xdr:spPr>
        <a:xfrm>
          <a:off x="4686300" y="1187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99626</xdr:rowOff>
    </xdr:from>
    <xdr:to>
      <xdr:col>24</xdr:col>
      <xdr:colOff>152400</xdr:colOff>
      <xdr:row>70</xdr:row>
      <xdr:rowOff>99626</xdr:rowOff>
    </xdr:to>
    <xdr:cxnSp macro="">
      <xdr:nvCxnSpPr>
        <xdr:cNvPr id="169" name="直線コネクタ 168"/>
        <xdr:cNvCxnSpPr/>
      </xdr:nvCxnSpPr>
      <xdr:spPr>
        <a:xfrm>
          <a:off x="4546600" y="12101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121252</xdr:rowOff>
    </xdr:from>
    <xdr:to>
      <xdr:col>24</xdr:col>
      <xdr:colOff>63500</xdr:colOff>
      <xdr:row>78</xdr:row>
      <xdr:rowOff>127812</xdr:rowOff>
    </xdr:to>
    <xdr:cxnSp macro="">
      <xdr:nvCxnSpPr>
        <xdr:cNvPr id="170" name="直線コネクタ 169"/>
        <xdr:cNvCxnSpPr/>
      </xdr:nvCxnSpPr>
      <xdr:spPr>
        <a:xfrm>
          <a:off x="3797300" y="13494352"/>
          <a:ext cx="838200" cy="6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83591</xdr:rowOff>
    </xdr:from>
    <xdr:ext cx="469744" cy="259045"/>
    <xdr:sp macro="" textlink="">
      <xdr:nvSpPr>
        <xdr:cNvPr id="171" name="維持補修費平均値テキスト"/>
        <xdr:cNvSpPr txBox="1"/>
      </xdr:nvSpPr>
      <xdr:spPr>
        <a:xfrm>
          <a:off x="4686300" y="13113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60714</xdr:rowOff>
    </xdr:from>
    <xdr:to>
      <xdr:col>24</xdr:col>
      <xdr:colOff>114300</xdr:colOff>
      <xdr:row>77</xdr:row>
      <xdr:rowOff>162314</xdr:rowOff>
    </xdr:to>
    <xdr:sp macro="" textlink="">
      <xdr:nvSpPr>
        <xdr:cNvPr id="172" name="フローチャート: 判断 171"/>
        <xdr:cNvSpPr/>
      </xdr:nvSpPr>
      <xdr:spPr>
        <a:xfrm>
          <a:off x="4584700" y="1326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121252</xdr:rowOff>
    </xdr:from>
    <xdr:to>
      <xdr:col>19</xdr:col>
      <xdr:colOff>177800</xdr:colOff>
      <xdr:row>78</xdr:row>
      <xdr:rowOff>129344</xdr:rowOff>
    </xdr:to>
    <xdr:cxnSp macro="">
      <xdr:nvCxnSpPr>
        <xdr:cNvPr id="173" name="直線コネクタ 172"/>
        <xdr:cNvCxnSpPr/>
      </xdr:nvCxnSpPr>
      <xdr:spPr>
        <a:xfrm flipV="1">
          <a:off x="2908300" y="13494352"/>
          <a:ext cx="889000" cy="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65080</xdr:rowOff>
    </xdr:from>
    <xdr:to>
      <xdr:col>20</xdr:col>
      <xdr:colOff>38100</xdr:colOff>
      <xdr:row>77</xdr:row>
      <xdr:rowOff>166680</xdr:rowOff>
    </xdr:to>
    <xdr:sp macro="" textlink="">
      <xdr:nvSpPr>
        <xdr:cNvPr id="174" name="フローチャート: 判断 173"/>
        <xdr:cNvSpPr/>
      </xdr:nvSpPr>
      <xdr:spPr>
        <a:xfrm>
          <a:off x="37465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11757</xdr:rowOff>
    </xdr:from>
    <xdr:ext cx="469744" cy="259045"/>
    <xdr:sp macro="" textlink="">
      <xdr:nvSpPr>
        <xdr:cNvPr id="175" name="テキスト ボックス 174"/>
        <xdr:cNvSpPr txBox="1"/>
      </xdr:nvSpPr>
      <xdr:spPr>
        <a:xfrm>
          <a:off x="3562428" y="1304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129344</xdr:rowOff>
    </xdr:from>
    <xdr:to>
      <xdr:col>15</xdr:col>
      <xdr:colOff>50800</xdr:colOff>
      <xdr:row>78</xdr:row>
      <xdr:rowOff>131173</xdr:rowOff>
    </xdr:to>
    <xdr:cxnSp macro="">
      <xdr:nvCxnSpPr>
        <xdr:cNvPr id="176" name="直線コネクタ 175"/>
        <xdr:cNvCxnSpPr/>
      </xdr:nvCxnSpPr>
      <xdr:spPr>
        <a:xfrm flipV="1">
          <a:off x="2019300" y="13502444"/>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63571</xdr:rowOff>
    </xdr:from>
    <xdr:to>
      <xdr:col>15</xdr:col>
      <xdr:colOff>101600</xdr:colOff>
      <xdr:row>77</xdr:row>
      <xdr:rowOff>165171</xdr:rowOff>
    </xdr:to>
    <xdr:sp macro="" textlink="">
      <xdr:nvSpPr>
        <xdr:cNvPr id="177" name="フローチャート: 判断 176"/>
        <xdr:cNvSpPr/>
      </xdr:nvSpPr>
      <xdr:spPr>
        <a:xfrm>
          <a:off x="2857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10248</xdr:rowOff>
    </xdr:from>
    <xdr:ext cx="469744" cy="259045"/>
    <xdr:sp macro="" textlink="">
      <xdr:nvSpPr>
        <xdr:cNvPr id="178" name="テキスト ボックス 177"/>
        <xdr:cNvSpPr txBox="1"/>
      </xdr:nvSpPr>
      <xdr:spPr>
        <a:xfrm>
          <a:off x="2673428" y="1304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131173</xdr:rowOff>
    </xdr:from>
    <xdr:to>
      <xdr:col>10</xdr:col>
      <xdr:colOff>114300</xdr:colOff>
      <xdr:row>78</xdr:row>
      <xdr:rowOff>133322</xdr:rowOff>
    </xdr:to>
    <xdr:cxnSp macro="">
      <xdr:nvCxnSpPr>
        <xdr:cNvPr id="179" name="直線コネクタ 178"/>
        <xdr:cNvCxnSpPr/>
      </xdr:nvCxnSpPr>
      <xdr:spPr>
        <a:xfrm flipV="1">
          <a:off x="1130300" y="13504273"/>
          <a:ext cx="889000" cy="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76716</xdr:rowOff>
    </xdr:from>
    <xdr:to>
      <xdr:col>10</xdr:col>
      <xdr:colOff>165100</xdr:colOff>
      <xdr:row>78</xdr:row>
      <xdr:rowOff>6866</xdr:rowOff>
    </xdr:to>
    <xdr:sp macro="" textlink="">
      <xdr:nvSpPr>
        <xdr:cNvPr id="180" name="フローチャート: 判断 179"/>
        <xdr:cNvSpPr/>
      </xdr:nvSpPr>
      <xdr:spPr>
        <a:xfrm>
          <a:off x="1968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23393</xdr:rowOff>
    </xdr:from>
    <xdr:ext cx="469744" cy="259045"/>
    <xdr:sp macro="" textlink="">
      <xdr:nvSpPr>
        <xdr:cNvPr id="181" name="テキスト ボックス 180"/>
        <xdr:cNvSpPr txBox="1"/>
      </xdr:nvSpPr>
      <xdr:spPr>
        <a:xfrm>
          <a:off x="1784428" y="1305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113178</xdr:rowOff>
    </xdr:from>
    <xdr:to>
      <xdr:col>6</xdr:col>
      <xdr:colOff>38100</xdr:colOff>
      <xdr:row>78</xdr:row>
      <xdr:rowOff>43328</xdr:rowOff>
    </xdr:to>
    <xdr:sp macro="" textlink="">
      <xdr:nvSpPr>
        <xdr:cNvPr id="182" name="フローチャート: 判断 181"/>
        <xdr:cNvSpPr/>
      </xdr:nvSpPr>
      <xdr:spPr>
        <a:xfrm>
          <a:off x="1079500" y="133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59855</xdr:rowOff>
    </xdr:from>
    <xdr:ext cx="469744" cy="259045"/>
    <xdr:sp macro="" textlink="">
      <xdr:nvSpPr>
        <xdr:cNvPr id="183" name="テキスト ボックス 182"/>
        <xdr:cNvSpPr txBox="1"/>
      </xdr:nvSpPr>
      <xdr:spPr>
        <a:xfrm>
          <a:off x="895428" y="1309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77012</xdr:rowOff>
    </xdr:from>
    <xdr:to>
      <xdr:col>24</xdr:col>
      <xdr:colOff>114300</xdr:colOff>
      <xdr:row>79</xdr:row>
      <xdr:rowOff>7162</xdr:rowOff>
    </xdr:to>
    <xdr:sp macro="" textlink="">
      <xdr:nvSpPr>
        <xdr:cNvPr id="189" name="楕円 188"/>
        <xdr:cNvSpPr/>
      </xdr:nvSpPr>
      <xdr:spPr>
        <a:xfrm>
          <a:off x="4584700" y="1345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163389</xdr:rowOff>
    </xdr:from>
    <xdr:ext cx="378565" cy="259045"/>
    <xdr:sp macro="" textlink="">
      <xdr:nvSpPr>
        <xdr:cNvPr id="190" name="維持補修費該当値テキスト"/>
        <xdr:cNvSpPr txBox="1"/>
      </xdr:nvSpPr>
      <xdr:spPr>
        <a:xfrm>
          <a:off x="4686300" y="133650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70452</xdr:rowOff>
    </xdr:from>
    <xdr:to>
      <xdr:col>20</xdr:col>
      <xdr:colOff>38100</xdr:colOff>
      <xdr:row>79</xdr:row>
      <xdr:rowOff>602</xdr:rowOff>
    </xdr:to>
    <xdr:sp macro="" textlink="">
      <xdr:nvSpPr>
        <xdr:cNvPr id="191" name="楕円 190"/>
        <xdr:cNvSpPr/>
      </xdr:nvSpPr>
      <xdr:spPr>
        <a:xfrm>
          <a:off x="3746500" y="1344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78</xdr:row>
      <xdr:rowOff>163179</xdr:rowOff>
    </xdr:from>
    <xdr:ext cx="378565" cy="259045"/>
    <xdr:sp macro="" textlink="">
      <xdr:nvSpPr>
        <xdr:cNvPr id="192" name="テキスト ボックス 191"/>
        <xdr:cNvSpPr txBox="1"/>
      </xdr:nvSpPr>
      <xdr:spPr>
        <a:xfrm>
          <a:off x="3608017" y="135362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78544</xdr:rowOff>
    </xdr:from>
    <xdr:to>
      <xdr:col>15</xdr:col>
      <xdr:colOff>101600</xdr:colOff>
      <xdr:row>79</xdr:row>
      <xdr:rowOff>8694</xdr:rowOff>
    </xdr:to>
    <xdr:sp macro="" textlink="">
      <xdr:nvSpPr>
        <xdr:cNvPr id="193" name="楕円 192"/>
        <xdr:cNvSpPr/>
      </xdr:nvSpPr>
      <xdr:spPr>
        <a:xfrm>
          <a:off x="2857500" y="1345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78</xdr:row>
      <xdr:rowOff>171271</xdr:rowOff>
    </xdr:from>
    <xdr:ext cx="378565" cy="259045"/>
    <xdr:sp macro="" textlink="">
      <xdr:nvSpPr>
        <xdr:cNvPr id="194" name="テキスト ボックス 193"/>
        <xdr:cNvSpPr txBox="1"/>
      </xdr:nvSpPr>
      <xdr:spPr>
        <a:xfrm>
          <a:off x="2719017" y="135443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80373</xdr:rowOff>
    </xdr:from>
    <xdr:to>
      <xdr:col>10</xdr:col>
      <xdr:colOff>165100</xdr:colOff>
      <xdr:row>79</xdr:row>
      <xdr:rowOff>10523</xdr:rowOff>
    </xdr:to>
    <xdr:sp macro="" textlink="">
      <xdr:nvSpPr>
        <xdr:cNvPr id="195" name="楕円 194"/>
        <xdr:cNvSpPr/>
      </xdr:nvSpPr>
      <xdr:spPr>
        <a:xfrm>
          <a:off x="1968500" y="1345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1650</xdr:rowOff>
    </xdr:from>
    <xdr:ext cx="378565" cy="259045"/>
    <xdr:sp macro="" textlink="">
      <xdr:nvSpPr>
        <xdr:cNvPr id="196" name="テキスト ボックス 195"/>
        <xdr:cNvSpPr txBox="1"/>
      </xdr:nvSpPr>
      <xdr:spPr>
        <a:xfrm>
          <a:off x="1830017" y="135462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82522</xdr:rowOff>
    </xdr:from>
    <xdr:to>
      <xdr:col>6</xdr:col>
      <xdr:colOff>38100</xdr:colOff>
      <xdr:row>79</xdr:row>
      <xdr:rowOff>12672</xdr:rowOff>
    </xdr:to>
    <xdr:sp macro="" textlink="">
      <xdr:nvSpPr>
        <xdr:cNvPr id="197" name="楕円 196"/>
        <xdr:cNvSpPr/>
      </xdr:nvSpPr>
      <xdr:spPr>
        <a:xfrm>
          <a:off x="1079500" y="1345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3799</xdr:rowOff>
    </xdr:from>
    <xdr:ext cx="378565" cy="259045"/>
    <xdr:sp macro="" textlink="">
      <xdr:nvSpPr>
        <xdr:cNvPr id="198" name="テキスト ボックス 197"/>
        <xdr:cNvSpPr txBox="1"/>
      </xdr:nvSpPr>
      <xdr:spPr>
        <a:xfrm>
          <a:off x="941017" y="135483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3" name="テキスト ボックス 21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5" name="テキスト ボックス 21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158859</xdr:rowOff>
    </xdr:from>
    <xdr:to>
      <xdr:col>24</xdr:col>
      <xdr:colOff>62865</xdr:colOff>
      <xdr:row>98</xdr:row>
      <xdr:rowOff>167904</xdr:rowOff>
    </xdr:to>
    <xdr:cxnSp macro="">
      <xdr:nvCxnSpPr>
        <xdr:cNvPr id="225" name="直線コネクタ 224"/>
        <xdr:cNvCxnSpPr/>
      </xdr:nvCxnSpPr>
      <xdr:spPr>
        <a:xfrm flipV="1">
          <a:off x="4633595" y="15589359"/>
          <a:ext cx="1270" cy="138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281</xdr:rowOff>
    </xdr:from>
    <xdr:ext cx="534377" cy="259045"/>
    <xdr:sp macro="" textlink="">
      <xdr:nvSpPr>
        <xdr:cNvPr id="226" name="扶助費最小値テキスト"/>
        <xdr:cNvSpPr txBox="1"/>
      </xdr:nvSpPr>
      <xdr:spPr>
        <a:xfrm>
          <a:off x="4686300" y="1697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167904</xdr:rowOff>
    </xdr:from>
    <xdr:to>
      <xdr:col>24</xdr:col>
      <xdr:colOff>152400</xdr:colOff>
      <xdr:row>98</xdr:row>
      <xdr:rowOff>167904</xdr:rowOff>
    </xdr:to>
    <xdr:cxnSp macro="">
      <xdr:nvCxnSpPr>
        <xdr:cNvPr id="227" name="直線コネクタ 226"/>
        <xdr:cNvCxnSpPr/>
      </xdr:nvCxnSpPr>
      <xdr:spPr>
        <a:xfrm>
          <a:off x="4546600" y="16970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105536</xdr:rowOff>
    </xdr:from>
    <xdr:ext cx="599010" cy="259045"/>
    <xdr:sp macro="" textlink="">
      <xdr:nvSpPr>
        <xdr:cNvPr id="228" name="扶助費最大値テキスト"/>
        <xdr:cNvSpPr txBox="1"/>
      </xdr:nvSpPr>
      <xdr:spPr>
        <a:xfrm>
          <a:off x="4686300" y="1536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158859</xdr:rowOff>
    </xdr:from>
    <xdr:to>
      <xdr:col>24</xdr:col>
      <xdr:colOff>152400</xdr:colOff>
      <xdr:row>90</xdr:row>
      <xdr:rowOff>158859</xdr:rowOff>
    </xdr:to>
    <xdr:cxnSp macro="">
      <xdr:nvCxnSpPr>
        <xdr:cNvPr id="229" name="直線コネクタ 228"/>
        <xdr:cNvCxnSpPr/>
      </xdr:nvCxnSpPr>
      <xdr:spPr>
        <a:xfrm>
          <a:off x="4546600" y="15589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36013</xdr:rowOff>
    </xdr:from>
    <xdr:to>
      <xdr:col>24</xdr:col>
      <xdr:colOff>63500</xdr:colOff>
      <xdr:row>96</xdr:row>
      <xdr:rowOff>103091</xdr:rowOff>
    </xdr:to>
    <xdr:cxnSp macro="">
      <xdr:nvCxnSpPr>
        <xdr:cNvPr id="230" name="直線コネクタ 229"/>
        <xdr:cNvCxnSpPr/>
      </xdr:nvCxnSpPr>
      <xdr:spPr>
        <a:xfrm flipV="1">
          <a:off x="3797300" y="16495213"/>
          <a:ext cx="838200" cy="67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49914</xdr:rowOff>
    </xdr:from>
    <xdr:ext cx="534377" cy="259045"/>
    <xdr:sp macro="" textlink="">
      <xdr:nvSpPr>
        <xdr:cNvPr id="231" name="扶助費平均値テキスト"/>
        <xdr:cNvSpPr txBox="1"/>
      </xdr:nvSpPr>
      <xdr:spPr>
        <a:xfrm>
          <a:off x="4686300" y="16166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27037</xdr:rowOff>
    </xdr:from>
    <xdr:to>
      <xdr:col>24</xdr:col>
      <xdr:colOff>114300</xdr:colOff>
      <xdr:row>95</xdr:row>
      <xdr:rowOff>128637</xdr:rowOff>
    </xdr:to>
    <xdr:sp macro="" textlink="">
      <xdr:nvSpPr>
        <xdr:cNvPr id="232" name="フローチャート: 判断 231"/>
        <xdr:cNvSpPr/>
      </xdr:nvSpPr>
      <xdr:spPr>
        <a:xfrm>
          <a:off x="4584700" y="1631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128586</xdr:rowOff>
    </xdr:from>
    <xdr:to>
      <xdr:col>19</xdr:col>
      <xdr:colOff>177800</xdr:colOff>
      <xdr:row>96</xdr:row>
      <xdr:rowOff>103091</xdr:rowOff>
    </xdr:to>
    <xdr:cxnSp macro="">
      <xdr:nvCxnSpPr>
        <xdr:cNvPr id="233" name="直線コネクタ 232"/>
        <xdr:cNvCxnSpPr/>
      </xdr:nvCxnSpPr>
      <xdr:spPr>
        <a:xfrm>
          <a:off x="2908300" y="16416336"/>
          <a:ext cx="889000" cy="145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121514</xdr:rowOff>
    </xdr:from>
    <xdr:to>
      <xdr:col>20</xdr:col>
      <xdr:colOff>38100</xdr:colOff>
      <xdr:row>96</xdr:row>
      <xdr:rowOff>51664</xdr:rowOff>
    </xdr:to>
    <xdr:sp macro="" textlink="">
      <xdr:nvSpPr>
        <xdr:cNvPr id="234" name="フローチャート: 判断 233"/>
        <xdr:cNvSpPr/>
      </xdr:nvSpPr>
      <xdr:spPr>
        <a:xfrm>
          <a:off x="3746500" y="164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68191</xdr:rowOff>
    </xdr:from>
    <xdr:ext cx="534377" cy="259045"/>
    <xdr:sp macro="" textlink="">
      <xdr:nvSpPr>
        <xdr:cNvPr id="235" name="テキスト ボックス 234"/>
        <xdr:cNvSpPr txBox="1"/>
      </xdr:nvSpPr>
      <xdr:spPr>
        <a:xfrm>
          <a:off x="3530111" y="1618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128586</xdr:rowOff>
    </xdr:from>
    <xdr:to>
      <xdr:col>15</xdr:col>
      <xdr:colOff>50800</xdr:colOff>
      <xdr:row>97</xdr:row>
      <xdr:rowOff>59537</xdr:rowOff>
    </xdr:to>
    <xdr:cxnSp macro="">
      <xdr:nvCxnSpPr>
        <xdr:cNvPr id="236" name="直線コネクタ 235"/>
        <xdr:cNvCxnSpPr/>
      </xdr:nvCxnSpPr>
      <xdr:spPr>
        <a:xfrm flipV="1">
          <a:off x="2019300" y="16416336"/>
          <a:ext cx="889000" cy="273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19134</xdr:rowOff>
    </xdr:from>
    <xdr:to>
      <xdr:col>15</xdr:col>
      <xdr:colOff>101600</xdr:colOff>
      <xdr:row>95</xdr:row>
      <xdr:rowOff>120734</xdr:rowOff>
    </xdr:to>
    <xdr:sp macro="" textlink="">
      <xdr:nvSpPr>
        <xdr:cNvPr id="237" name="フローチャート: 判断 236"/>
        <xdr:cNvSpPr/>
      </xdr:nvSpPr>
      <xdr:spPr>
        <a:xfrm>
          <a:off x="28575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137261</xdr:rowOff>
    </xdr:from>
    <xdr:ext cx="534377" cy="259045"/>
    <xdr:sp macro="" textlink="">
      <xdr:nvSpPr>
        <xdr:cNvPr id="238" name="テキスト ボックス 237"/>
        <xdr:cNvSpPr txBox="1"/>
      </xdr:nvSpPr>
      <xdr:spPr>
        <a:xfrm>
          <a:off x="2641111" y="1608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51428</xdr:rowOff>
    </xdr:from>
    <xdr:to>
      <xdr:col>10</xdr:col>
      <xdr:colOff>114300</xdr:colOff>
      <xdr:row>97</xdr:row>
      <xdr:rowOff>59537</xdr:rowOff>
    </xdr:to>
    <xdr:cxnSp macro="">
      <xdr:nvCxnSpPr>
        <xdr:cNvPr id="239" name="直線コネクタ 238"/>
        <xdr:cNvCxnSpPr/>
      </xdr:nvCxnSpPr>
      <xdr:spPr>
        <a:xfrm>
          <a:off x="1130300" y="16682078"/>
          <a:ext cx="889000" cy="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104380</xdr:rowOff>
    </xdr:from>
    <xdr:to>
      <xdr:col>10</xdr:col>
      <xdr:colOff>165100</xdr:colOff>
      <xdr:row>97</xdr:row>
      <xdr:rowOff>34530</xdr:rowOff>
    </xdr:to>
    <xdr:sp macro="" textlink="">
      <xdr:nvSpPr>
        <xdr:cNvPr id="240" name="フローチャート: 判断 239"/>
        <xdr:cNvSpPr/>
      </xdr:nvSpPr>
      <xdr:spPr>
        <a:xfrm>
          <a:off x="1968500" y="165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51057</xdr:rowOff>
    </xdr:from>
    <xdr:ext cx="534377" cy="259045"/>
    <xdr:sp macro="" textlink="">
      <xdr:nvSpPr>
        <xdr:cNvPr id="241" name="テキスト ボックス 240"/>
        <xdr:cNvSpPr txBox="1"/>
      </xdr:nvSpPr>
      <xdr:spPr>
        <a:xfrm>
          <a:off x="1752111" y="1633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101614</xdr:rowOff>
    </xdr:from>
    <xdr:to>
      <xdr:col>6</xdr:col>
      <xdr:colOff>38100</xdr:colOff>
      <xdr:row>97</xdr:row>
      <xdr:rowOff>31764</xdr:rowOff>
    </xdr:to>
    <xdr:sp macro="" textlink="">
      <xdr:nvSpPr>
        <xdr:cNvPr id="242" name="フローチャート: 判断 241"/>
        <xdr:cNvSpPr/>
      </xdr:nvSpPr>
      <xdr:spPr>
        <a:xfrm>
          <a:off x="1079500" y="1656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48291</xdr:rowOff>
    </xdr:from>
    <xdr:ext cx="534377" cy="259045"/>
    <xdr:sp macro="" textlink="">
      <xdr:nvSpPr>
        <xdr:cNvPr id="243" name="テキスト ボックス 242"/>
        <xdr:cNvSpPr txBox="1"/>
      </xdr:nvSpPr>
      <xdr:spPr>
        <a:xfrm>
          <a:off x="863111" y="1633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156663</xdr:rowOff>
    </xdr:from>
    <xdr:to>
      <xdr:col>24</xdr:col>
      <xdr:colOff>114300</xdr:colOff>
      <xdr:row>96</xdr:row>
      <xdr:rowOff>86813</xdr:rowOff>
    </xdr:to>
    <xdr:sp macro="" textlink="">
      <xdr:nvSpPr>
        <xdr:cNvPr id="249" name="楕円 248"/>
        <xdr:cNvSpPr/>
      </xdr:nvSpPr>
      <xdr:spPr>
        <a:xfrm>
          <a:off x="4584700" y="16444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135090</xdr:rowOff>
    </xdr:from>
    <xdr:ext cx="534377" cy="259045"/>
    <xdr:sp macro="" textlink="">
      <xdr:nvSpPr>
        <xdr:cNvPr id="250" name="扶助費該当値テキスト"/>
        <xdr:cNvSpPr txBox="1"/>
      </xdr:nvSpPr>
      <xdr:spPr>
        <a:xfrm>
          <a:off x="4686300" y="1642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52291</xdr:rowOff>
    </xdr:from>
    <xdr:to>
      <xdr:col>20</xdr:col>
      <xdr:colOff>38100</xdr:colOff>
      <xdr:row>96</xdr:row>
      <xdr:rowOff>153891</xdr:rowOff>
    </xdr:to>
    <xdr:sp macro="" textlink="">
      <xdr:nvSpPr>
        <xdr:cNvPr id="251" name="楕円 250"/>
        <xdr:cNvSpPr/>
      </xdr:nvSpPr>
      <xdr:spPr>
        <a:xfrm>
          <a:off x="3746500" y="1651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145018</xdr:rowOff>
    </xdr:from>
    <xdr:ext cx="534377" cy="259045"/>
    <xdr:sp macro="" textlink="">
      <xdr:nvSpPr>
        <xdr:cNvPr id="252" name="テキスト ボックス 251"/>
        <xdr:cNvSpPr txBox="1"/>
      </xdr:nvSpPr>
      <xdr:spPr>
        <a:xfrm>
          <a:off x="3530111" y="1660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77786</xdr:rowOff>
    </xdr:from>
    <xdr:to>
      <xdr:col>15</xdr:col>
      <xdr:colOff>101600</xdr:colOff>
      <xdr:row>96</xdr:row>
      <xdr:rowOff>7936</xdr:rowOff>
    </xdr:to>
    <xdr:sp macro="" textlink="">
      <xdr:nvSpPr>
        <xdr:cNvPr id="253" name="楕円 252"/>
        <xdr:cNvSpPr/>
      </xdr:nvSpPr>
      <xdr:spPr>
        <a:xfrm>
          <a:off x="2857500" y="16365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170513</xdr:rowOff>
    </xdr:from>
    <xdr:ext cx="534377" cy="259045"/>
    <xdr:sp macro="" textlink="">
      <xdr:nvSpPr>
        <xdr:cNvPr id="254" name="テキスト ボックス 253"/>
        <xdr:cNvSpPr txBox="1"/>
      </xdr:nvSpPr>
      <xdr:spPr>
        <a:xfrm>
          <a:off x="2641111" y="16458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8737</xdr:rowOff>
    </xdr:from>
    <xdr:to>
      <xdr:col>10</xdr:col>
      <xdr:colOff>165100</xdr:colOff>
      <xdr:row>97</xdr:row>
      <xdr:rowOff>110337</xdr:rowOff>
    </xdr:to>
    <xdr:sp macro="" textlink="">
      <xdr:nvSpPr>
        <xdr:cNvPr id="255" name="楕円 254"/>
        <xdr:cNvSpPr/>
      </xdr:nvSpPr>
      <xdr:spPr>
        <a:xfrm>
          <a:off x="1968500" y="1663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101464</xdr:rowOff>
    </xdr:from>
    <xdr:ext cx="534377" cy="259045"/>
    <xdr:sp macro="" textlink="">
      <xdr:nvSpPr>
        <xdr:cNvPr id="256" name="テキスト ボックス 255"/>
        <xdr:cNvSpPr txBox="1"/>
      </xdr:nvSpPr>
      <xdr:spPr>
        <a:xfrm>
          <a:off x="1752111" y="1673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628</xdr:rowOff>
    </xdr:from>
    <xdr:to>
      <xdr:col>6</xdr:col>
      <xdr:colOff>38100</xdr:colOff>
      <xdr:row>97</xdr:row>
      <xdr:rowOff>102228</xdr:rowOff>
    </xdr:to>
    <xdr:sp macro="" textlink="">
      <xdr:nvSpPr>
        <xdr:cNvPr id="257" name="楕円 256"/>
        <xdr:cNvSpPr/>
      </xdr:nvSpPr>
      <xdr:spPr>
        <a:xfrm>
          <a:off x="1079500" y="1663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93355</xdr:rowOff>
    </xdr:from>
    <xdr:ext cx="534377" cy="259045"/>
    <xdr:sp macro="" textlink="">
      <xdr:nvSpPr>
        <xdr:cNvPr id="258" name="テキスト ボックス 257"/>
        <xdr:cNvSpPr txBox="1"/>
      </xdr:nvSpPr>
      <xdr:spPr>
        <a:xfrm>
          <a:off x="863111" y="16724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18368</xdr:rowOff>
    </xdr:from>
    <xdr:to>
      <xdr:col>54</xdr:col>
      <xdr:colOff>189865</xdr:colOff>
      <xdr:row>37</xdr:row>
      <xdr:rowOff>129299</xdr:rowOff>
    </xdr:to>
    <xdr:cxnSp macro="">
      <xdr:nvCxnSpPr>
        <xdr:cNvPr id="280" name="直線コネクタ 279"/>
        <xdr:cNvCxnSpPr/>
      </xdr:nvCxnSpPr>
      <xdr:spPr>
        <a:xfrm flipV="1">
          <a:off x="10475595" y="5504768"/>
          <a:ext cx="1270" cy="968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133126</xdr:rowOff>
    </xdr:from>
    <xdr:ext cx="534377" cy="259045"/>
    <xdr:sp macro="" textlink="">
      <xdr:nvSpPr>
        <xdr:cNvPr id="281" name="補助費等最小値テキスト"/>
        <xdr:cNvSpPr txBox="1"/>
      </xdr:nvSpPr>
      <xdr:spPr>
        <a:xfrm>
          <a:off x="10528300" y="647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129299</xdr:rowOff>
    </xdr:from>
    <xdr:to>
      <xdr:col>55</xdr:col>
      <xdr:colOff>88900</xdr:colOff>
      <xdr:row>37</xdr:row>
      <xdr:rowOff>129299</xdr:rowOff>
    </xdr:to>
    <xdr:cxnSp macro="">
      <xdr:nvCxnSpPr>
        <xdr:cNvPr id="282" name="直線コネクタ 281"/>
        <xdr:cNvCxnSpPr/>
      </xdr:nvCxnSpPr>
      <xdr:spPr>
        <a:xfrm>
          <a:off x="10388600" y="6472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136495</xdr:rowOff>
    </xdr:from>
    <xdr:ext cx="599010" cy="259045"/>
    <xdr:sp macro="" textlink="">
      <xdr:nvSpPr>
        <xdr:cNvPr id="283" name="補助費等最大値テキスト"/>
        <xdr:cNvSpPr txBox="1"/>
      </xdr:nvSpPr>
      <xdr:spPr>
        <a:xfrm>
          <a:off x="10528300" y="5279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18368</xdr:rowOff>
    </xdr:from>
    <xdr:to>
      <xdr:col>55</xdr:col>
      <xdr:colOff>88900</xdr:colOff>
      <xdr:row>32</xdr:row>
      <xdr:rowOff>18368</xdr:rowOff>
    </xdr:to>
    <xdr:cxnSp macro="">
      <xdr:nvCxnSpPr>
        <xdr:cNvPr id="284" name="直線コネクタ 283"/>
        <xdr:cNvCxnSpPr/>
      </xdr:nvCxnSpPr>
      <xdr:spPr>
        <a:xfrm>
          <a:off x="10388600" y="5504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150582</xdr:rowOff>
    </xdr:from>
    <xdr:to>
      <xdr:col>55</xdr:col>
      <xdr:colOff>0</xdr:colOff>
      <xdr:row>34</xdr:row>
      <xdr:rowOff>139329</xdr:rowOff>
    </xdr:to>
    <xdr:cxnSp macro="">
      <xdr:nvCxnSpPr>
        <xdr:cNvPr id="285" name="直線コネクタ 284"/>
        <xdr:cNvCxnSpPr/>
      </xdr:nvCxnSpPr>
      <xdr:spPr>
        <a:xfrm>
          <a:off x="9639300" y="5808432"/>
          <a:ext cx="838200" cy="160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137539</xdr:rowOff>
    </xdr:from>
    <xdr:ext cx="534377" cy="259045"/>
    <xdr:sp macro="" textlink="">
      <xdr:nvSpPr>
        <xdr:cNvPr id="286" name="補助費等平均値テキスト"/>
        <xdr:cNvSpPr txBox="1"/>
      </xdr:nvSpPr>
      <xdr:spPr>
        <a:xfrm>
          <a:off x="10528300" y="6138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159112</xdr:rowOff>
    </xdr:from>
    <xdr:to>
      <xdr:col>55</xdr:col>
      <xdr:colOff>50800</xdr:colOff>
      <xdr:row>36</xdr:row>
      <xdr:rowOff>89262</xdr:rowOff>
    </xdr:to>
    <xdr:sp macro="" textlink="">
      <xdr:nvSpPr>
        <xdr:cNvPr id="287" name="フローチャート: 判断 286"/>
        <xdr:cNvSpPr/>
      </xdr:nvSpPr>
      <xdr:spPr>
        <a:xfrm>
          <a:off x="10426700" y="61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150582</xdr:rowOff>
    </xdr:from>
    <xdr:to>
      <xdr:col>50</xdr:col>
      <xdr:colOff>114300</xdr:colOff>
      <xdr:row>35</xdr:row>
      <xdr:rowOff>116145</xdr:rowOff>
    </xdr:to>
    <xdr:cxnSp macro="">
      <xdr:nvCxnSpPr>
        <xdr:cNvPr id="288" name="直線コネクタ 287"/>
        <xdr:cNvCxnSpPr/>
      </xdr:nvCxnSpPr>
      <xdr:spPr>
        <a:xfrm flipV="1">
          <a:off x="8750300" y="5808432"/>
          <a:ext cx="889000" cy="308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161361</xdr:rowOff>
    </xdr:from>
    <xdr:to>
      <xdr:col>50</xdr:col>
      <xdr:colOff>165100</xdr:colOff>
      <xdr:row>36</xdr:row>
      <xdr:rowOff>91511</xdr:rowOff>
    </xdr:to>
    <xdr:sp macro="" textlink="">
      <xdr:nvSpPr>
        <xdr:cNvPr id="289" name="フローチャート: 判断 288"/>
        <xdr:cNvSpPr/>
      </xdr:nvSpPr>
      <xdr:spPr>
        <a:xfrm>
          <a:off x="9588500" y="616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82638</xdr:rowOff>
    </xdr:from>
    <xdr:ext cx="534377" cy="259045"/>
    <xdr:sp macro="" textlink="">
      <xdr:nvSpPr>
        <xdr:cNvPr id="290" name="テキスト ボックス 289"/>
        <xdr:cNvSpPr txBox="1"/>
      </xdr:nvSpPr>
      <xdr:spPr>
        <a:xfrm>
          <a:off x="9372111" y="625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113850</xdr:rowOff>
    </xdr:from>
    <xdr:to>
      <xdr:col>45</xdr:col>
      <xdr:colOff>177800</xdr:colOff>
      <xdr:row>35</xdr:row>
      <xdr:rowOff>116145</xdr:rowOff>
    </xdr:to>
    <xdr:cxnSp macro="">
      <xdr:nvCxnSpPr>
        <xdr:cNvPr id="291" name="直線コネクタ 290"/>
        <xdr:cNvCxnSpPr/>
      </xdr:nvCxnSpPr>
      <xdr:spPr>
        <a:xfrm>
          <a:off x="7861300" y="5600250"/>
          <a:ext cx="889000" cy="516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34589</xdr:rowOff>
    </xdr:from>
    <xdr:to>
      <xdr:col>46</xdr:col>
      <xdr:colOff>38100</xdr:colOff>
      <xdr:row>36</xdr:row>
      <xdr:rowOff>136189</xdr:rowOff>
    </xdr:to>
    <xdr:sp macro="" textlink="">
      <xdr:nvSpPr>
        <xdr:cNvPr id="292" name="フローチャート: 判断 291"/>
        <xdr:cNvSpPr/>
      </xdr:nvSpPr>
      <xdr:spPr>
        <a:xfrm>
          <a:off x="8699500" y="620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127316</xdr:rowOff>
    </xdr:from>
    <xdr:ext cx="534377" cy="259045"/>
    <xdr:sp macro="" textlink="">
      <xdr:nvSpPr>
        <xdr:cNvPr id="293" name="テキスト ボックス 292"/>
        <xdr:cNvSpPr txBox="1"/>
      </xdr:nvSpPr>
      <xdr:spPr>
        <a:xfrm>
          <a:off x="8483111" y="629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113850</xdr:rowOff>
    </xdr:from>
    <xdr:to>
      <xdr:col>41</xdr:col>
      <xdr:colOff>50800</xdr:colOff>
      <xdr:row>35</xdr:row>
      <xdr:rowOff>145068</xdr:rowOff>
    </xdr:to>
    <xdr:cxnSp macro="">
      <xdr:nvCxnSpPr>
        <xdr:cNvPr id="294" name="直線コネクタ 293"/>
        <xdr:cNvCxnSpPr/>
      </xdr:nvCxnSpPr>
      <xdr:spPr>
        <a:xfrm flipV="1">
          <a:off x="6972300" y="5600250"/>
          <a:ext cx="889000" cy="545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75673</xdr:rowOff>
    </xdr:from>
    <xdr:to>
      <xdr:col>41</xdr:col>
      <xdr:colOff>101600</xdr:colOff>
      <xdr:row>34</xdr:row>
      <xdr:rowOff>5823</xdr:rowOff>
    </xdr:to>
    <xdr:sp macro="" textlink="">
      <xdr:nvSpPr>
        <xdr:cNvPr id="295" name="フローチャート: 判断 294"/>
        <xdr:cNvSpPr/>
      </xdr:nvSpPr>
      <xdr:spPr>
        <a:xfrm>
          <a:off x="7810500" y="57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168400</xdr:rowOff>
    </xdr:from>
    <xdr:ext cx="599010" cy="259045"/>
    <xdr:sp macro="" textlink="">
      <xdr:nvSpPr>
        <xdr:cNvPr id="296" name="テキスト ボックス 295"/>
        <xdr:cNvSpPr txBox="1"/>
      </xdr:nvSpPr>
      <xdr:spPr>
        <a:xfrm>
          <a:off x="7561795" y="5826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111111</xdr:rowOff>
    </xdr:from>
    <xdr:to>
      <xdr:col>36</xdr:col>
      <xdr:colOff>165100</xdr:colOff>
      <xdr:row>37</xdr:row>
      <xdr:rowOff>41261</xdr:rowOff>
    </xdr:to>
    <xdr:sp macro="" textlink="">
      <xdr:nvSpPr>
        <xdr:cNvPr id="297" name="フローチャート: 判断 296"/>
        <xdr:cNvSpPr/>
      </xdr:nvSpPr>
      <xdr:spPr>
        <a:xfrm>
          <a:off x="6921500" y="62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32388</xdr:rowOff>
    </xdr:from>
    <xdr:ext cx="534377" cy="259045"/>
    <xdr:sp macro="" textlink="">
      <xdr:nvSpPr>
        <xdr:cNvPr id="298" name="テキスト ボックス 297"/>
        <xdr:cNvSpPr txBox="1"/>
      </xdr:nvSpPr>
      <xdr:spPr>
        <a:xfrm>
          <a:off x="6705111" y="637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88529</xdr:rowOff>
    </xdr:from>
    <xdr:to>
      <xdr:col>55</xdr:col>
      <xdr:colOff>50800</xdr:colOff>
      <xdr:row>35</xdr:row>
      <xdr:rowOff>18679</xdr:rowOff>
    </xdr:to>
    <xdr:sp macro="" textlink="">
      <xdr:nvSpPr>
        <xdr:cNvPr id="304" name="楕円 303"/>
        <xdr:cNvSpPr/>
      </xdr:nvSpPr>
      <xdr:spPr>
        <a:xfrm>
          <a:off x="10426700" y="591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111406</xdr:rowOff>
    </xdr:from>
    <xdr:ext cx="599010" cy="259045"/>
    <xdr:sp macro="" textlink="">
      <xdr:nvSpPr>
        <xdr:cNvPr id="305" name="補助費等該当値テキスト"/>
        <xdr:cNvSpPr txBox="1"/>
      </xdr:nvSpPr>
      <xdr:spPr>
        <a:xfrm>
          <a:off x="10528300" y="5769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99782</xdr:rowOff>
    </xdr:from>
    <xdr:to>
      <xdr:col>50</xdr:col>
      <xdr:colOff>165100</xdr:colOff>
      <xdr:row>34</xdr:row>
      <xdr:rowOff>29932</xdr:rowOff>
    </xdr:to>
    <xdr:sp macro="" textlink="">
      <xdr:nvSpPr>
        <xdr:cNvPr id="306" name="楕円 305"/>
        <xdr:cNvSpPr/>
      </xdr:nvSpPr>
      <xdr:spPr>
        <a:xfrm>
          <a:off x="9588500" y="575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46459</xdr:rowOff>
    </xdr:from>
    <xdr:ext cx="599010" cy="259045"/>
    <xdr:sp macro="" textlink="">
      <xdr:nvSpPr>
        <xdr:cNvPr id="307" name="テキスト ボックス 306"/>
        <xdr:cNvSpPr txBox="1"/>
      </xdr:nvSpPr>
      <xdr:spPr>
        <a:xfrm>
          <a:off x="9339795" y="5532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65345</xdr:rowOff>
    </xdr:from>
    <xdr:to>
      <xdr:col>46</xdr:col>
      <xdr:colOff>38100</xdr:colOff>
      <xdr:row>35</xdr:row>
      <xdr:rowOff>166945</xdr:rowOff>
    </xdr:to>
    <xdr:sp macro="" textlink="">
      <xdr:nvSpPr>
        <xdr:cNvPr id="308" name="楕円 307"/>
        <xdr:cNvSpPr/>
      </xdr:nvSpPr>
      <xdr:spPr>
        <a:xfrm>
          <a:off x="8699500" y="606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12022</xdr:rowOff>
    </xdr:from>
    <xdr:ext cx="599010" cy="259045"/>
    <xdr:sp macro="" textlink="">
      <xdr:nvSpPr>
        <xdr:cNvPr id="309" name="テキスト ボックス 308"/>
        <xdr:cNvSpPr txBox="1"/>
      </xdr:nvSpPr>
      <xdr:spPr>
        <a:xfrm>
          <a:off x="8450795" y="5841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63050</xdr:rowOff>
    </xdr:from>
    <xdr:to>
      <xdr:col>41</xdr:col>
      <xdr:colOff>101600</xdr:colOff>
      <xdr:row>32</xdr:row>
      <xdr:rowOff>164650</xdr:rowOff>
    </xdr:to>
    <xdr:sp macro="" textlink="">
      <xdr:nvSpPr>
        <xdr:cNvPr id="310" name="楕円 309"/>
        <xdr:cNvSpPr/>
      </xdr:nvSpPr>
      <xdr:spPr>
        <a:xfrm>
          <a:off x="7810500" y="554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9727</xdr:rowOff>
    </xdr:from>
    <xdr:ext cx="599010" cy="259045"/>
    <xdr:sp macro="" textlink="">
      <xdr:nvSpPr>
        <xdr:cNvPr id="311" name="テキスト ボックス 310"/>
        <xdr:cNvSpPr txBox="1"/>
      </xdr:nvSpPr>
      <xdr:spPr>
        <a:xfrm>
          <a:off x="7561795" y="5324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94268</xdr:rowOff>
    </xdr:from>
    <xdr:to>
      <xdr:col>36</xdr:col>
      <xdr:colOff>165100</xdr:colOff>
      <xdr:row>36</xdr:row>
      <xdr:rowOff>24418</xdr:rowOff>
    </xdr:to>
    <xdr:sp macro="" textlink="">
      <xdr:nvSpPr>
        <xdr:cNvPr id="312" name="楕円 311"/>
        <xdr:cNvSpPr/>
      </xdr:nvSpPr>
      <xdr:spPr>
        <a:xfrm>
          <a:off x="6921500" y="609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40945</xdr:rowOff>
    </xdr:from>
    <xdr:ext cx="599010" cy="259045"/>
    <xdr:sp macro="" textlink="">
      <xdr:nvSpPr>
        <xdr:cNvPr id="313" name="テキスト ボックス 312"/>
        <xdr:cNvSpPr txBox="1"/>
      </xdr:nvSpPr>
      <xdr:spPr>
        <a:xfrm>
          <a:off x="6672795" y="5870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7" name="テキスト ボックス 32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1" name="テキスト ボックス 33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111590</xdr:rowOff>
    </xdr:from>
    <xdr:to>
      <xdr:col>54</xdr:col>
      <xdr:colOff>189865</xdr:colOff>
      <xdr:row>58</xdr:row>
      <xdr:rowOff>89606</xdr:rowOff>
    </xdr:to>
    <xdr:cxnSp macro="">
      <xdr:nvCxnSpPr>
        <xdr:cNvPr id="337" name="直線コネクタ 336"/>
        <xdr:cNvCxnSpPr/>
      </xdr:nvCxnSpPr>
      <xdr:spPr>
        <a:xfrm flipV="1">
          <a:off x="10475595" y="8684090"/>
          <a:ext cx="1270" cy="134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93433</xdr:rowOff>
    </xdr:from>
    <xdr:ext cx="534377" cy="259045"/>
    <xdr:sp macro="" textlink="">
      <xdr:nvSpPr>
        <xdr:cNvPr id="338" name="普通建設事業費最小値テキスト"/>
        <xdr:cNvSpPr txBox="1"/>
      </xdr:nvSpPr>
      <xdr:spPr>
        <a:xfrm>
          <a:off x="10528300" y="1003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89606</xdr:rowOff>
    </xdr:from>
    <xdr:to>
      <xdr:col>55</xdr:col>
      <xdr:colOff>88900</xdr:colOff>
      <xdr:row>58</xdr:row>
      <xdr:rowOff>89606</xdr:rowOff>
    </xdr:to>
    <xdr:cxnSp macro="">
      <xdr:nvCxnSpPr>
        <xdr:cNvPr id="339" name="直線コネクタ 338"/>
        <xdr:cNvCxnSpPr/>
      </xdr:nvCxnSpPr>
      <xdr:spPr>
        <a:xfrm>
          <a:off x="10388600" y="10033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58267</xdr:rowOff>
    </xdr:from>
    <xdr:ext cx="599010" cy="259045"/>
    <xdr:sp macro="" textlink="">
      <xdr:nvSpPr>
        <xdr:cNvPr id="340" name="普通建設事業費最大値テキスト"/>
        <xdr:cNvSpPr txBox="1"/>
      </xdr:nvSpPr>
      <xdr:spPr>
        <a:xfrm>
          <a:off x="10528300" y="845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111590</xdr:rowOff>
    </xdr:from>
    <xdr:to>
      <xdr:col>55</xdr:col>
      <xdr:colOff>88900</xdr:colOff>
      <xdr:row>50</xdr:row>
      <xdr:rowOff>111590</xdr:rowOff>
    </xdr:to>
    <xdr:cxnSp macro="">
      <xdr:nvCxnSpPr>
        <xdr:cNvPr id="341" name="直線コネクタ 340"/>
        <xdr:cNvCxnSpPr/>
      </xdr:nvCxnSpPr>
      <xdr:spPr>
        <a:xfrm>
          <a:off x="10388600" y="8684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108427</xdr:rowOff>
    </xdr:from>
    <xdr:to>
      <xdr:col>55</xdr:col>
      <xdr:colOff>0</xdr:colOff>
      <xdr:row>57</xdr:row>
      <xdr:rowOff>36419</xdr:rowOff>
    </xdr:to>
    <xdr:cxnSp macro="">
      <xdr:nvCxnSpPr>
        <xdr:cNvPr id="342" name="直線コネクタ 341"/>
        <xdr:cNvCxnSpPr/>
      </xdr:nvCxnSpPr>
      <xdr:spPr>
        <a:xfrm>
          <a:off x="9639300" y="9709627"/>
          <a:ext cx="838200" cy="99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14050</xdr:rowOff>
    </xdr:from>
    <xdr:ext cx="534377" cy="259045"/>
    <xdr:sp macro="" textlink="">
      <xdr:nvSpPr>
        <xdr:cNvPr id="343" name="普通建設事業費平均値テキスト"/>
        <xdr:cNvSpPr txBox="1"/>
      </xdr:nvSpPr>
      <xdr:spPr>
        <a:xfrm>
          <a:off x="10528300" y="9443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162623</xdr:rowOff>
    </xdr:from>
    <xdr:to>
      <xdr:col>55</xdr:col>
      <xdr:colOff>50800</xdr:colOff>
      <xdr:row>56</xdr:row>
      <xdr:rowOff>92773</xdr:rowOff>
    </xdr:to>
    <xdr:sp macro="" textlink="">
      <xdr:nvSpPr>
        <xdr:cNvPr id="344" name="フローチャート: 判断 343"/>
        <xdr:cNvSpPr/>
      </xdr:nvSpPr>
      <xdr:spPr>
        <a:xfrm>
          <a:off x="10426700" y="959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108427</xdr:rowOff>
    </xdr:from>
    <xdr:to>
      <xdr:col>50</xdr:col>
      <xdr:colOff>114300</xdr:colOff>
      <xdr:row>57</xdr:row>
      <xdr:rowOff>73817</xdr:rowOff>
    </xdr:to>
    <xdr:cxnSp macro="">
      <xdr:nvCxnSpPr>
        <xdr:cNvPr id="345" name="直線コネクタ 344"/>
        <xdr:cNvCxnSpPr/>
      </xdr:nvCxnSpPr>
      <xdr:spPr>
        <a:xfrm flipV="1">
          <a:off x="8750300" y="9709627"/>
          <a:ext cx="889000" cy="13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1415</xdr:rowOff>
    </xdr:from>
    <xdr:to>
      <xdr:col>50</xdr:col>
      <xdr:colOff>165100</xdr:colOff>
      <xdr:row>56</xdr:row>
      <xdr:rowOff>103015</xdr:rowOff>
    </xdr:to>
    <xdr:sp macro="" textlink="">
      <xdr:nvSpPr>
        <xdr:cNvPr id="346" name="フローチャート: 判断 345"/>
        <xdr:cNvSpPr/>
      </xdr:nvSpPr>
      <xdr:spPr>
        <a:xfrm>
          <a:off x="9588500" y="960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119542</xdr:rowOff>
    </xdr:from>
    <xdr:ext cx="534377" cy="259045"/>
    <xdr:sp macro="" textlink="">
      <xdr:nvSpPr>
        <xdr:cNvPr id="347" name="テキスト ボックス 346"/>
        <xdr:cNvSpPr txBox="1"/>
      </xdr:nvSpPr>
      <xdr:spPr>
        <a:xfrm>
          <a:off x="9372111" y="937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73817</xdr:rowOff>
    </xdr:from>
    <xdr:to>
      <xdr:col>45</xdr:col>
      <xdr:colOff>177800</xdr:colOff>
      <xdr:row>58</xdr:row>
      <xdr:rowOff>1747</xdr:rowOff>
    </xdr:to>
    <xdr:cxnSp macro="">
      <xdr:nvCxnSpPr>
        <xdr:cNvPr id="348" name="直線コネクタ 347"/>
        <xdr:cNvCxnSpPr/>
      </xdr:nvCxnSpPr>
      <xdr:spPr>
        <a:xfrm flipV="1">
          <a:off x="7861300" y="9846467"/>
          <a:ext cx="889000" cy="99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97183</xdr:rowOff>
    </xdr:from>
    <xdr:to>
      <xdr:col>46</xdr:col>
      <xdr:colOff>38100</xdr:colOff>
      <xdr:row>56</xdr:row>
      <xdr:rowOff>27333</xdr:rowOff>
    </xdr:to>
    <xdr:sp macro="" textlink="">
      <xdr:nvSpPr>
        <xdr:cNvPr id="349" name="フローチャート: 判断 348"/>
        <xdr:cNvSpPr/>
      </xdr:nvSpPr>
      <xdr:spPr>
        <a:xfrm>
          <a:off x="8699500" y="952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43860</xdr:rowOff>
    </xdr:from>
    <xdr:ext cx="534377" cy="259045"/>
    <xdr:sp macro="" textlink="">
      <xdr:nvSpPr>
        <xdr:cNvPr id="350" name="テキスト ボックス 349"/>
        <xdr:cNvSpPr txBox="1"/>
      </xdr:nvSpPr>
      <xdr:spPr>
        <a:xfrm>
          <a:off x="8483111" y="9302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1747</xdr:rowOff>
    </xdr:from>
    <xdr:to>
      <xdr:col>41</xdr:col>
      <xdr:colOff>50800</xdr:colOff>
      <xdr:row>58</xdr:row>
      <xdr:rowOff>15936</xdr:rowOff>
    </xdr:to>
    <xdr:cxnSp macro="">
      <xdr:nvCxnSpPr>
        <xdr:cNvPr id="351" name="直線コネクタ 350"/>
        <xdr:cNvCxnSpPr/>
      </xdr:nvCxnSpPr>
      <xdr:spPr>
        <a:xfrm flipV="1">
          <a:off x="6972300" y="9945847"/>
          <a:ext cx="889000" cy="14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117491</xdr:rowOff>
    </xdr:from>
    <xdr:to>
      <xdr:col>41</xdr:col>
      <xdr:colOff>101600</xdr:colOff>
      <xdr:row>55</xdr:row>
      <xdr:rowOff>47641</xdr:rowOff>
    </xdr:to>
    <xdr:sp macro="" textlink="">
      <xdr:nvSpPr>
        <xdr:cNvPr id="352" name="フローチャート: 判断 351"/>
        <xdr:cNvSpPr/>
      </xdr:nvSpPr>
      <xdr:spPr>
        <a:xfrm>
          <a:off x="7810500" y="937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64168</xdr:rowOff>
    </xdr:from>
    <xdr:ext cx="534377" cy="259045"/>
    <xdr:sp macro="" textlink="">
      <xdr:nvSpPr>
        <xdr:cNvPr id="353" name="テキスト ボックス 352"/>
        <xdr:cNvSpPr txBox="1"/>
      </xdr:nvSpPr>
      <xdr:spPr>
        <a:xfrm>
          <a:off x="7594111" y="915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12974</xdr:rowOff>
    </xdr:from>
    <xdr:to>
      <xdr:col>36</xdr:col>
      <xdr:colOff>165100</xdr:colOff>
      <xdr:row>55</xdr:row>
      <xdr:rowOff>114574</xdr:rowOff>
    </xdr:to>
    <xdr:sp macro="" textlink="">
      <xdr:nvSpPr>
        <xdr:cNvPr id="354" name="フローチャート: 判断 353"/>
        <xdr:cNvSpPr/>
      </xdr:nvSpPr>
      <xdr:spPr>
        <a:xfrm>
          <a:off x="6921500" y="944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131101</xdr:rowOff>
    </xdr:from>
    <xdr:ext cx="534377" cy="259045"/>
    <xdr:sp macro="" textlink="">
      <xdr:nvSpPr>
        <xdr:cNvPr id="355" name="テキスト ボックス 354"/>
        <xdr:cNvSpPr txBox="1"/>
      </xdr:nvSpPr>
      <xdr:spPr>
        <a:xfrm>
          <a:off x="6705111" y="921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157069</xdr:rowOff>
    </xdr:from>
    <xdr:to>
      <xdr:col>55</xdr:col>
      <xdr:colOff>50800</xdr:colOff>
      <xdr:row>57</xdr:row>
      <xdr:rowOff>87219</xdr:rowOff>
    </xdr:to>
    <xdr:sp macro="" textlink="">
      <xdr:nvSpPr>
        <xdr:cNvPr id="361" name="楕円 360"/>
        <xdr:cNvSpPr/>
      </xdr:nvSpPr>
      <xdr:spPr>
        <a:xfrm>
          <a:off x="10426700" y="975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135496</xdr:rowOff>
    </xdr:from>
    <xdr:ext cx="534377" cy="259045"/>
    <xdr:sp macro="" textlink="">
      <xdr:nvSpPr>
        <xdr:cNvPr id="362" name="普通建設事業費該当値テキスト"/>
        <xdr:cNvSpPr txBox="1"/>
      </xdr:nvSpPr>
      <xdr:spPr>
        <a:xfrm>
          <a:off x="10528300" y="9736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57627</xdr:rowOff>
    </xdr:from>
    <xdr:to>
      <xdr:col>50</xdr:col>
      <xdr:colOff>165100</xdr:colOff>
      <xdr:row>56</xdr:row>
      <xdr:rowOff>159227</xdr:rowOff>
    </xdr:to>
    <xdr:sp macro="" textlink="">
      <xdr:nvSpPr>
        <xdr:cNvPr id="363" name="楕円 362"/>
        <xdr:cNvSpPr/>
      </xdr:nvSpPr>
      <xdr:spPr>
        <a:xfrm>
          <a:off x="9588500" y="965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150354</xdr:rowOff>
    </xdr:from>
    <xdr:ext cx="534377" cy="259045"/>
    <xdr:sp macro="" textlink="">
      <xdr:nvSpPr>
        <xdr:cNvPr id="364" name="テキスト ボックス 363"/>
        <xdr:cNvSpPr txBox="1"/>
      </xdr:nvSpPr>
      <xdr:spPr>
        <a:xfrm>
          <a:off x="9372111" y="9751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23017</xdr:rowOff>
    </xdr:from>
    <xdr:to>
      <xdr:col>46</xdr:col>
      <xdr:colOff>38100</xdr:colOff>
      <xdr:row>57</xdr:row>
      <xdr:rowOff>124617</xdr:rowOff>
    </xdr:to>
    <xdr:sp macro="" textlink="">
      <xdr:nvSpPr>
        <xdr:cNvPr id="365" name="楕円 364"/>
        <xdr:cNvSpPr/>
      </xdr:nvSpPr>
      <xdr:spPr>
        <a:xfrm>
          <a:off x="8699500" y="979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115744</xdr:rowOff>
    </xdr:from>
    <xdr:ext cx="534377" cy="259045"/>
    <xdr:sp macro="" textlink="">
      <xdr:nvSpPr>
        <xdr:cNvPr id="366" name="テキスト ボックス 365"/>
        <xdr:cNvSpPr txBox="1"/>
      </xdr:nvSpPr>
      <xdr:spPr>
        <a:xfrm>
          <a:off x="8483111" y="988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122397</xdr:rowOff>
    </xdr:from>
    <xdr:to>
      <xdr:col>41</xdr:col>
      <xdr:colOff>101600</xdr:colOff>
      <xdr:row>58</xdr:row>
      <xdr:rowOff>52547</xdr:rowOff>
    </xdr:to>
    <xdr:sp macro="" textlink="">
      <xdr:nvSpPr>
        <xdr:cNvPr id="367" name="楕円 366"/>
        <xdr:cNvSpPr/>
      </xdr:nvSpPr>
      <xdr:spPr>
        <a:xfrm>
          <a:off x="7810500" y="989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43674</xdr:rowOff>
    </xdr:from>
    <xdr:ext cx="534377" cy="259045"/>
    <xdr:sp macro="" textlink="">
      <xdr:nvSpPr>
        <xdr:cNvPr id="368" name="テキスト ボックス 367"/>
        <xdr:cNvSpPr txBox="1"/>
      </xdr:nvSpPr>
      <xdr:spPr>
        <a:xfrm>
          <a:off x="7594111" y="9987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136586</xdr:rowOff>
    </xdr:from>
    <xdr:to>
      <xdr:col>36</xdr:col>
      <xdr:colOff>165100</xdr:colOff>
      <xdr:row>58</xdr:row>
      <xdr:rowOff>66736</xdr:rowOff>
    </xdr:to>
    <xdr:sp macro="" textlink="">
      <xdr:nvSpPr>
        <xdr:cNvPr id="369" name="楕円 368"/>
        <xdr:cNvSpPr/>
      </xdr:nvSpPr>
      <xdr:spPr>
        <a:xfrm>
          <a:off x="6921500" y="990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57863</xdr:rowOff>
    </xdr:from>
    <xdr:ext cx="534377" cy="259045"/>
    <xdr:sp macro="" textlink="">
      <xdr:nvSpPr>
        <xdr:cNvPr id="370" name="テキスト ボックス 369"/>
        <xdr:cNvSpPr txBox="1"/>
      </xdr:nvSpPr>
      <xdr:spPr>
        <a:xfrm>
          <a:off x="6705111" y="10001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16885</xdr:rowOff>
    </xdr:from>
    <xdr:to>
      <xdr:col>54</xdr:col>
      <xdr:colOff>189865</xdr:colOff>
      <xdr:row>79</xdr:row>
      <xdr:rowOff>44450</xdr:rowOff>
    </xdr:to>
    <xdr:cxnSp macro="">
      <xdr:nvCxnSpPr>
        <xdr:cNvPr id="394" name="直線コネクタ 393"/>
        <xdr:cNvCxnSpPr/>
      </xdr:nvCxnSpPr>
      <xdr:spPr>
        <a:xfrm flipV="1">
          <a:off x="10475595" y="12189835"/>
          <a:ext cx="1270" cy="139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6" name="直線コネクタ 39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135012</xdr:rowOff>
    </xdr:from>
    <xdr:ext cx="534377" cy="259045"/>
    <xdr:sp macro="" textlink="">
      <xdr:nvSpPr>
        <xdr:cNvPr id="397" name="普通建設事業費 （ うち新規整備　）最大値テキスト"/>
        <xdr:cNvSpPr txBox="1"/>
      </xdr:nvSpPr>
      <xdr:spPr>
        <a:xfrm>
          <a:off x="10528300" y="1196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16885</xdr:rowOff>
    </xdr:from>
    <xdr:to>
      <xdr:col>55</xdr:col>
      <xdr:colOff>88900</xdr:colOff>
      <xdr:row>71</xdr:row>
      <xdr:rowOff>16885</xdr:rowOff>
    </xdr:to>
    <xdr:cxnSp macro="">
      <xdr:nvCxnSpPr>
        <xdr:cNvPr id="398" name="直線コネクタ 397"/>
        <xdr:cNvCxnSpPr/>
      </xdr:nvCxnSpPr>
      <xdr:spPr>
        <a:xfrm>
          <a:off x="10388600" y="12189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117563</xdr:rowOff>
    </xdr:from>
    <xdr:to>
      <xdr:col>55</xdr:col>
      <xdr:colOff>0</xdr:colOff>
      <xdr:row>79</xdr:row>
      <xdr:rowOff>9531</xdr:rowOff>
    </xdr:to>
    <xdr:cxnSp macro="">
      <xdr:nvCxnSpPr>
        <xdr:cNvPr id="399" name="直線コネクタ 398"/>
        <xdr:cNvCxnSpPr/>
      </xdr:nvCxnSpPr>
      <xdr:spPr>
        <a:xfrm>
          <a:off x="9639300" y="13490663"/>
          <a:ext cx="838200" cy="63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98138</xdr:rowOff>
    </xdr:from>
    <xdr:ext cx="534377" cy="259045"/>
    <xdr:sp macro="" textlink="">
      <xdr:nvSpPr>
        <xdr:cNvPr id="400" name="普通建設事業費 （ うち新規整備　）平均値テキスト"/>
        <xdr:cNvSpPr txBox="1"/>
      </xdr:nvSpPr>
      <xdr:spPr>
        <a:xfrm>
          <a:off x="10528300" y="131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75261</xdr:rowOff>
    </xdr:from>
    <xdr:to>
      <xdr:col>55</xdr:col>
      <xdr:colOff>50800</xdr:colOff>
      <xdr:row>78</xdr:row>
      <xdr:rowOff>5411</xdr:rowOff>
    </xdr:to>
    <xdr:sp macro="" textlink="">
      <xdr:nvSpPr>
        <xdr:cNvPr id="401" name="フローチャート: 判断 400"/>
        <xdr:cNvSpPr/>
      </xdr:nvSpPr>
      <xdr:spPr>
        <a:xfrm>
          <a:off x="10426700" y="132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123470</xdr:rowOff>
    </xdr:from>
    <xdr:to>
      <xdr:col>50</xdr:col>
      <xdr:colOff>114300</xdr:colOff>
      <xdr:row>78</xdr:row>
      <xdr:rowOff>117563</xdr:rowOff>
    </xdr:to>
    <xdr:cxnSp macro="">
      <xdr:nvCxnSpPr>
        <xdr:cNvPr id="402" name="直線コネクタ 401"/>
        <xdr:cNvCxnSpPr/>
      </xdr:nvCxnSpPr>
      <xdr:spPr>
        <a:xfrm>
          <a:off x="8750300" y="13153670"/>
          <a:ext cx="889000" cy="336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70059</xdr:rowOff>
    </xdr:from>
    <xdr:to>
      <xdr:col>50</xdr:col>
      <xdr:colOff>165100</xdr:colOff>
      <xdr:row>78</xdr:row>
      <xdr:rowOff>209</xdr:rowOff>
    </xdr:to>
    <xdr:sp macro="" textlink="">
      <xdr:nvSpPr>
        <xdr:cNvPr id="403" name="フローチャート: 判断 402"/>
        <xdr:cNvSpPr/>
      </xdr:nvSpPr>
      <xdr:spPr>
        <a:xfrm>
          <a:off x="9588500" y="1327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16736</xdr:rowOff>
    </xdr:from>
    <xdr:ext cx="534377" cy="259045"/>
    <xdr:sp macro="" textlink="">
      <xdr:nvSpPr>
        <xdr:cNvPr id="404" name="テキスト ボックス 403"/>
        <xdr:cNvSpPr txBox="1"/>
      </xdr:nvSpPr>
      <xdr:spPr>
        <a:xfrm>
          <a:off x="9372111" y="1304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123470</xdr:rowOff>
    </xdr:from>
    <xdr:to>
      <xdr:col>45</xdr:col>
      <xdr:colOff>177800</xdr:colOff>
      <xdr:row>78</xdr:row>
      <xdr:rowOff>4902</xdr:rowOff>
    </xdr:to>
    <xdr:cxnSp macro="">
      <xdr:nvCxnSpPr>
        <xdr:cNvPr id="405" name="直線コネクタ 404"/>
        <xdr:cNvCxnSpPr/>
      </xdr:nvCxnSpPr>
      <xdr:spPr>
        <a:xfrm flipV="1">
          <a:off x="7861300" y="13153670"/>
          <a:ext cx="889000" cy="224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163043</xdr:rowOff>
    </xdr:from>
    <xdr:to>
      <xdr:col>46</xdr:col>
      <xdr:colOff>38100</xdr:colOff>
      <xdr:row>77</xdr:row>
      <xdr:rowOff>93193</xdr:rowOff>
    </xdr:to>
    <xdr:sp macro="" textlink="">
      <xdr:nvSpPr>
        <xdr:cNvPr id="406" name="フローチャート: 判断 405"/>
        <xdr:cNvSpPr/>
      </xdr:nvSpPr>
      <xdr:spPr>
        <a:xfrm>
          <a:off x="8699500" y="1319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84320</xdr:rowOff>
    </xdr:from>
    <xdr:ext cx="534377" cy="259045"/>
    <xdr:sp macro="" textlink="">
      <xdr:nvSpPr>
        <xdr:cNvPr id="407" name="テキスト ボックス 406"/>
        <xdr:cNvSpPr txBox="1"/>
      </xdr:nvSpPr>
      <xdr:spPr>
        <a:xfrm>
          <a:off x="8483111" y="1328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151149</xdr:rowOff>
    </xdr:from>
    <xdr:to>
      <xdr:col>41</xdr:col>
      <xdr:colOff>50800</xdr:colOff>
      <xdr:row>78</xdr:row>
      <xdr:rowOff>4902</xdr:rowOff>
    </xdr:to>
    <xdr:cxnSp macro="">
      <xdr:nvCxnSpPr>
        <xdr:cNvPr id="408" name="直線コネクタ 407"/>
        <xdr:cNvCxnSpPr/>
      </xdr:nvCxnSpPr>
      <xdr:spPr>
        <a:xfrm>
          <a:off x="6972300" y="13352799"/>
          <a:ext cx="889000" cy="25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110198</xdr:rowOff>
    </xdr:from>
    <xdr:to>
      <xdr:col>41</xdr:col>
      <xdr:colOff>101600</xdr:colOff>
      <xdr:row>76</xdr:row>
      <xdr:rowOff>40348</xdr:rowOff>
    </xdr:to>
    <xdr:sp macro="" textlink="">
      <xdr:nvSpPr>
        <xdr:cNvPr id="409" name="フローチャート: 判断 408"/>
        <xdr:cNvSpPr/>
      </xdr:nvSpPr>
      <xdr:spPr>
        <a:xfrm>
          <a:off x="7810500" y="129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56875</xdr:rowOff>
    </xdr:from>
    <xdr:ext cx="534377" cy="259045"/>
    <xdr:sp macro="" textlink="">
      <xdr:nvSpPr>
        <xdr:cNvPr id="410" name="テキスト ボックス 409"/>
        <xdr:cNvSpPr txBox="1"/>
      </xdr:nvSpPr>
      <xdr:spPr>
        <a:xfrm>
          <a:off x="7594111" y="12744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92386</xdr:rowOff>
    </xdr:from>
    <xdr:to>
      <xdr:col>36</xdr:col>
      <xdr:colOff>165100</xdr:colOff>
      <xdr:row>76</xdr:row>
      <xdr:rowOff>22535</xdr:rowOff>
    </xdr:to>
    <xdr:sp macro="" textlink="">
      <xdr:nvSpPr>
        <xdr:cNvPr id="411" name="フローチャート: 判断 410"/>
        <xdr:cNvSpPr/>
      </xdr:nvSpPr>
      <xdr:spPr>
        <a:xfrm>
          <a:off x="6921500" y="129511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39063</xdr:rowOff>
    </xdr:from>
    <xdr:ext cx="534377" cy="259045"/>
    <xdr:sp macro="" textlink="">
      <xdr:nvSpPr>
        <xdr:cNvPr id="412" name="テキスト ボックス 411"/>
        <xdr:cNvSpPr txBox="1"/>
      </xdr:nvSpPr>
      <xdr:spPr>
        <a:xfrm>
          <a:off x="6705111" y="1272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130181</xdr:rowOff>
    </xdr:from>
    <xdr:to>
      <xdr:col>55</xdr:col>
      <xdr:colOff>50800</xdr:colOff>
      <xdr:row>79</xdr:row>
      <xdr:rowOff>60331</xdr:rowOff>
    </xdr:to>
    <xdr:sp macro="" textlink="">
      <xdr:nvSpPr>
        <xdr:cNvPr id="418" name="楕円 417"/>
        <xdr:cNvSpPr/>
      </xdr:nvSpPr>
      <xdr:spPr>
        <a:xfrm>
          <a:off x="10426700" y="1350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45108</xdr:rowOff>
    </xdr:from>
    <xdr:ext cx="469744" cy="259045"/>
    <xdr:sp macro="" textlink="">
      <xdr:nvSpPr>
        <xdr:cNvPr id="419" name="普通建設事業費 （ うち新規整備　）該当値テキスト"/>
        <xdr:cNvSpPr txBox="1"/>
      </xdr:nvSpPr>
      <xdr:spPr>
        <a:xfrm>
          <a:off x="10528300" y="13418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66763</xdr:rowOff>
    </xdr:from>
    <xdr:to>
      <xdr:col>50</xdr:col>
      <xdr:colOff>165100</xdr:colOff>
      <xdr:row>78</xdr:row>
      <xdr:rowOff>168363</xdr:rowOff>
    </xdr:to>
    <xdr:sp macro="" textlink="">
      <xdr:nvSpPr>
        <xdr:cNvPr id="420" name="楕円 419"/>
        <xdr:cNvSpPr/>
      </xdr:nvSpPr>
      <xdr:spPr>
        <a:xfrm>
          <a:off x="9588500" y="1343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159490</xdr:rowOff>
    </xdr:from>
    <xdr:ext cx="469744" cy="259045"/>
    <xdr:sp macro="" textlink="">
      <xdr:nvSpPr>
        <xdr:cNvPr id="421" name="テキスト ボックス 420"/>
        <xdr:cNvSpPr txBox="1"/>
      </xdr:nvSpPr>
      <xdr:spPr>
        <a:xfrm>
          <a:off x="9404428" y="13532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72670</xdr:rowOff>
    </xdr:from>
    <xdr:to>
      <xdr:col>46</xdr:col>
      <xdr:colOff>38100</xdr:colOff>
      <xdr:row>77</xdr:row>
      <xdr:rowOff>2820</xdr:rowOff>
    </xdr:to>
    <xdr:sp macro="" textlink="">
      <xdr:nvSpPr>
        <xdr:cNvPr id="422" name="楕円 421"/>
        <xdr:cNvSpPr/>
      </xdr:nvSpPr>
      <xdr:spPr>
        <a:xfrm>
          <a:off x="8699500" y="1310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19346</xdr:rowOff>
    </xdr:from>
    <xdr:ext cx="534377" cy="259045"/>
    <xdr:sp macro="" textlink="">
      <xdr:nvSpPr>
        <xdr:cNvPr id="423" name="テキスト ボックス 422"/>
        <xdr:cNvSpPr txBox="1"/>
      </xdr:nvSpPr>
      <xdr:spPr>
        <a:xfrm>
          <a:off x="8483111" y="12878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125552</xdr:rowOff>
    </xdr:from>
    <xdr:to>
      <xdr:col>41</xdr:col>
      <xdr:colOff>101600</xdr:colOff>
      <xdr:row>78</xdr:row>
      <xdr:rowOff>55702</xdr:rowOff>
    </xdr:to>
    <xdr:sp macro="" textlink="">
      <xdr:nvSpPr>
        <xdr:cNvPr id="424" name="楕円 423"/>
        <xdr:cNvSpPr/>
      </xdr:nvSpPr>
      <xdr:spPr>
        <a:xfrm>
          <a:off x="7810500" y="13327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46829</xdr:rowOff>
    </xdr:from>
    <xdr:ext cx="534377" cy="259045"/>
    <xdr:sp macro="" textlink="">
      <xdr:nvSpPr>
        <xdr:cNvPr id="425" name="テキスト ボックス 424"/>
        <xdr:cNvSpPr txBox="1"/>
      </xdr:nvSpPr>
      <xdr:spPr>
        <a:xfrm>
          <a:off x="7594111" y="1341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100349</xdr:rowOff>
    </xdr:from>
    <xdr:to>
      <xdr:col>36</xdr:col>
      <xdr:colOff>165100</xdr:colOff>
      <xdr:row>78</xdr:row>
      <xdr:rowOff>30499</xdr:rowOff>
    </xdr:to>
    <xdr:sp macro="" textlink="">
      <xdr:nvSpPr>
        <xdr:cNvPr id="426" name="楕円 425"/>
        <xdr:cNvSpPr/>
      </xdr:nvSpPr>
      <xdr:spPr>
        <a:xfrm>
          <a:off x="6921500" y="1330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21626</xdr:rowOff>
    </xdr:from>
    <xdr:ext cx="534377" cy="259045"/>
    <xdr:sp macro="" textlink="">
      <xdr:nvSpPr>
        <xdr:cNvPr id="427" name="テキスト ボックス 426"/>
        <xdr:cNvSpPr txBox="1"/>
      </xdr:nvSpPr>
      <xdr:spPr>
        <a:xfrm>
          <a:off x="6705111" y="13394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8" name="直線コネクタ 437"/>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9" name="テキスト ボックス 438"/>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0" name="直線コネクタ 439"/>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1" name="テキスト ボックス 440"/>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2" name="直線コネクタ 441"/>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3" name="テキスト ボックス 442"/>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4" name="直線コネクタ 443"/>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5" name="テキスト ボックス 444"/>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6" name="直線コネクタ 445"/>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7" name="テキスト ボックス 446"/>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8" name="直線コネクタ 447"/>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9" name="テキスト ボックス 448"/>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17900</xdr:rowOff>
    </xdr:from>
    <xdr:to>
      <xdr:col>54</xdr:col>
      <xdr:colOff>189865</xdr:colOff>
      <xdr:row>99</xdr:row>
      <xdr:rowOff>15788</xdr:rowOff>
    </xdr:to>
    <xdr:cxnSp macro="">
      <xdr:nvCxnSpPr>
        <xdr:cNvPr id="453" name="直線コネクタ 452"/>
        <xdr:cNvCxnSpPr/>
      </xdr:nvCxnSpPr>
      <xdr:spPr>
        <a:xfrm flipV="1">
          <a:off x="10475595" y="15448400"/>
          <a:ext cx="1270" cy="1540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19615</xdr:rowOff>
    </xdr:from>
    <xdr:ext cx="469744" cy="259045"/>
    <xdr:sp macro="" textlink="">
      <xdr:nvSpPr>
        <xdr:cNvPr id="454" name="普通建設事業費 （ うち更新整備　）最小値テキスト"/>
        <xdr:cNvSpPr txBox="1"/>
      </xdr:nvSpPr>
      <xdr:spPr>
        <a:xfrm>
          <a:off x="10528300" y="16993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15788</xdr:rowOff>
    </xdr:from>
    <xdr:to>
      <xdr:col>55</xdr:col>
      <xdr:colOff>88900</xdr:colOff>
      <xdr:row>99</xdr:row>
      <xdr:rowOff>15788</xdr:rowOff>
    </xdr:to>
    <xdr:cxnSp macro="">
      <xdr:nvCxnSpPr>
        <xdr:cNvPr id="455" name="直線コネクタ 454"/>
        <xdr:cNvCxnSpPr/>
      </xdr:nvCxnSpPr>
      <xdr:spPr>
        <a:xfrm>
          <a:off x="10388600" y="16989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136027</xdr:rowOff>
    </xdr:from>
    <xdr:ext cx="599010" cy="259045"/>
    <xdr:sp macro="" textlink="">
      <xdr:nvSpPr>
        <xdr:cNvPr id="456" name="普通建設事業費 （ うち更新整備　）最大値テキスト"/>
        <xdr:cNvSpPr txBox="1"/>
      </xdr:nvSpPr>
      <xdr:spPr>
        <a:xfrm>
          <a:off x="10528300" y="1522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17900</xdr:rowOff>
    </xdr:from>
    <xdr:to>
      <xdr:col>55</xdr:col>
      <xdr:colOff>88900</xdr:colOff>
      <xdr:row>90</xdr:row>
      <xdr:rowOff>17900</xdr:rowOff>
    </xdr:to>
    <xdr:cxnSp macro="">
      <xdr:nvCxnSpPr>
        <xdr:cNvPr id="457" name="直線コネクタ 456"/>
        <xdr:cNvCxnSpPr/>
      </xdr:nvCxnSpPr>
      <xdr:spPr>
        <a:xfrm>
          <a:off x="10388600" y="1544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29580</xdr:rowOff>
    </xdr:from>
    <xdr:to>
      <xdr:col>55</xdr:col>
      <xdr:colOff>0</xdr:colOff>
      <xdr:row>96</xdr:row>
      <xdr:rowOff>132646</xdr:rowOff>
    </xdr:to>
    <xdr:cxnSp macro="">
      <xdr:nvCxnSpPr>
        <xdr:cNvPr id="458" name="直線コネクタ 457"/>
        <xdr:cNvCxnSpPr/>
      </xdr:nvCxnSpPr>
      <xdr:spPr>
        <a:xfrm>
          <a:off x="9639300" y="16488780"/>
          <a:ext cx="838200" cy="103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64084</xdr:rowOff>
    </xdr:from>
    <xdr:ext cx="534377" cy="259045"/>
    <xdr:sp macro="" textlink="">
      <xdr:nvSpPr>
        <xdr:cNvPr id="459" name="普通建設事業費 （ うち更新整備　）平均値テキスト"/>
        <xdr:cNvSpPr txBox="1"/>
      </xdr:nvSpPr>
      <xdr:spPr>
        <a:xfrm>
          <a:off x="10528300" y="16523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85657</xdr:rowOff>
    </xdr:from>
    <xdr:to>
      <xdr:col>55</xdr:col>
      <xdr:colOff>50800</xdr:colOff>
      <xdr:row>97</xdr:row>
      <xdr:rowOff>15807</xdr:rowOff>
    </xdr:to>
    <xdr:sp macro="" textlink="">
      <xdr:nvSpPr>
        <xdr:cNvPr id="460" name="フローチャート: 判断 459"/>
        <xdr:cNvSpPr/>
      </xdr:nvSpPr>
      <xdr:spPr>
        <a:xfrm>
          <a:off x="10426700" y="1654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29580</xdr:rowOff>
    </xdr:from>
    <xdr:to>
      <xdr:col>50</xdr:col>
      <xdr:colOff>114300</xdr:colOff>
      <xdr:row>98</xdr:row>
      <xdr:rowOff>72633</xdr:rowOff>
    </xdr:to>
    <xdr:cxnSp macro="">
      <xdr:nvCxnSpPr>
        <xdr:cNvPr id="461" name="直線コネクタ 460"/>
        <xdr:cNvCxnSpPr/>
      </xdr:nvCxnSpPr>
      <xdr:spPr>
        <a:xfrm flipV="1">
          <a:off x="8750300" y="16488780"/>
          <a:ext cx="889000" cy="385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100874</xdr:rowOff>
    </xdr:from>
    <xdr:to>
      <xdr:col>50</xdr:col>
      <xdr:colOff>165100</xdr:colOff>
      <xdr:row>97</xdr:row>
      <xdr:rowOff>31024</xdr:rowOff>
    </xdr:to>
    <xdr:sp macro="" textlink="">
      <xdr:nvSpPr>
        <xdr:cNvPr id="462" name="フローチャート: 判断 461"/>
        <xdr:cNvSpPr/>
      </xdr:nvSpPr>
      <xdr:spPr>
        <a:xfrm>
          <a:off x="9588500" y="1656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22151</xdr:rowOff>
    </xdr:from>
    <xdr:ext cx="534377" cy="259045"/>
    <xdr:sp macro="" textlink="">
      <xdr:nvSpPr>
        <xdr:cNvPr id="463" name="テキスト ボックス 462"/>
        <xdr:cNvSpPr txBox="1"/>
      </xdr:nvSpPr>
      <xdr:spPr>
        <a:xfrm>
          <a:off x="9372111" y="1665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72633</xdr:rowOff>
    </xdr:from>
    <xdr:to>
      <xdr:col>45</xdr:col>
      <xdr:colOff>177800</xdr:colOff>
      <xdr:row>98</xdr:row>
      <xdr:rowOff>87950</xdr:rowOff>
    </xdr:to>
    <xdr:cxnSp macro="">
      <xdr:nvCxnSpPr>
        <xdr:cNvPr id="464" name="直線コネクタ 463"/>
        <xdr:cNvCxnSpPr/>
      </xdr:nvCxnSpPr>
      <xdr:spPr>
        <a:xfrm flipV="1">
          <a:off x="7861300" y="16874733"/>
          <a:ext cx="889000" cy="1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47915</xdr:rowOff>
    </xdr:from>
    <xdr:to>
      <xdr:col>46</xdr:col>
      <xdr:colOff>38100</xdr:colOff>
      <xdr:row>96</xdr:row>
      <xdr:rowOff>149515</xdr:rowOff>
    </xdr:to>
    <xdr:sp macro="" textlink="">
      <xdr:nvSpPr>
        <xdr:cNvPr id="465" name="フローチャート: 判断 464"/>
        <xdr:cNvSpPr/>
      </xdr:nvSpPr>
      <xdr:spPr>
        <a:xfrm>
          <a:off x="8699500" y="1650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166042</xdr:rowOff>
    </xdr:from>
    <xdr:ext cx="534377" cy="259045"/>
    <xdr:sp macro="" textlink="">
      <xdr:nvSpPr>
        <xdr:cNvPr id="466" name="テキスト ボックス 465"/>
        <xdr:cNvSpPr txBox="1"/>
      </xdr:nvSpPr>
      <xdr:spPr>
        <a:xfrm>
          <a:off x="8483111" y="16282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87950</xdr:rowOff>
    </xdr:from>
    <xdr:to>
      <xdr:col>41</xdr:col>
      <xdr:colOff>50800</xdr:colOff>
      <xdr:row>98</xdr:row>
      <xdr:rowOff>136260</xdr:rowOff>
    </xdr:to>
    <xdr:cxnSp macro="">
      <xdr:nvCxnSpPr>
        <xdr:cNvPr id="467" name="直線コネクタ 466"/>
        <xdr:cNvCxnSpPr/>
      </xdr:nvCxnSpPr>
      <xdr:spPr>
        <a:xfrm flipV="1">
          <a:off x="6972300" y="16890050"/>
          <a:ext cx="889000" cy="48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142959</xdr:rowOff>
    </xdr:from>
    <xdr:to>
      <xdr:col>41</xdr:col>
      <xdr:colOff>101600</xdr:colOff>
      <xdr:row>96</xdr:row>
      <xdr:rowOff>73109</xdr:rowOff>
    </xdr:to>
    <xdr:sp macro="" textlink="">
      <xdr:nvSpPr>
        <xdr:cNvPr id="468" name="フローチャート: 判断 467"/>
        <xdr:cNvSpPr/>
      </xdr:nvSpPr>
      <xdr:spPr>
        <a:xfrm>
          <a:off x="7810500" y="16430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89636</xdr:rowOff>
    </xdr:from>
    <xdr:ext cx="534377" cy="259045"/>
    <xdr:sp macro="" textlink="">
      <xdr:nvSpPr>
        <xdr:cNvPr id="469" name="テキスト ボックス 468"/>
        <xdr:cNvSpPr txBox="1"/>
      </xdr:nvSpPr>
      <xdr:spPr>
        <a:xfrm>
          <a:off x="7594111" y="16205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68272</xdr:rowOff>
    </xdr:from>
    <xdr:to>
      <xdr:col>36</xdr:col>
      <xdr:colOff>165100</xdr:colOff>
      <xdr:row>96</xdr:row>
      <xdr:rowOff>169872</xdr:rowOff>
    </xdr:to>
    <xdr:sp macro="" textlink="">
      <xdr:nvSpPr>
        <xdr:cNvPr id="470" name="フローチャート: 判断 469"/>
        <xdr:cNvSpPr/>
      </xdr:nvSpPr>
      <xdr:spPr>
        <a:xfrm>
          <a:off x="6921500" y="16527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14949</xdr:rowOff>
    </xdr:from>
    <xdr:ext cx="534377" cy="259045"/>
    <xdr:sp macro="" textlink="">
      <xdr:nvSpPr>
        <xdr:cNvPr id="471" name="テキスト ボックス 470"/>
        <xdr:cNvSpPr txBox="1"/>
      </xdr:nvSpPr>
      <xdr:spPr>
        <a:xfrm>
          <a:off x="6705111" y="1630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81846</xdr:rowOff>
    </xdr:from>
    <xdr:to>
      <xdr:col>55</xdr:col>
      <xdr:colOff>50800</xdr:colOff>
      <xdr:row>97</xdr:row>
      <xdr:rowOff>11996</xdr:rowOff>
    </xdr:to>
    <xdr:sp macro="" textlink="">
      <xdr:nvSpPr>
        <xdr:cNvPr id="477" name="楕円 476"/>
        <xdr:cNvSpPr/>
      </xdr:nvSpPr>
      <xdr:spPr>
        <a:xfrm>
          <a:off x="10426700" y="1654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104723</xdr:rowOff>
    </xdr:from>
    <xdr:ext cx="534377" cy="259045"/>
    <xdr:sp macro="" textlink="">
      <xdr:nvSpPr>
        <xdr:cNvPr id="478" name="普通建設事業費 （ うち更新整備　）該当値テキスト"/>
        <xdr:cNvSpPr txBox="1"/>
      </xdr:nvSpPr>
      <xdr:spPr>
        <a:xfrm>
          <a:off x="10528300" y="16392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150230</xdr:rowOff>
    </xdr:from>
    <xdr:to>
      <xdr:col>50</xdr:col>
      <xdr:colOff>165100</xdr:colOff>
      <xdr:row>96</xdr:row>
      <xdr:rowOff>80380</xdr:rowOff>
    </xdr:to>
    <xdr:sp macro="" textlink="">
      <xdr:nvSpPr>
        <xdr:cNvPr id="479" name="楕円 478"/>
        <xdr:cNvSpPr/>
      </xdr:nvSpPr>
      <xdr:spPr>
        <a:xfrm>
          <a:off x="9588500" y="1643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96907</xdr:rowOff>
    </xdr:from>
    <xdr:ext cx="534377" cy="259045"/>
    <xdr:sp macro="" textlink="">
      <xdr:nvSpPr>
        <xdr:cNvPr id="480" name="テキスト ボックス 479"/>
        <xdr:cNvSpPr txBox="1"/>
      </xdr:nvSpPr>
      <xdr:spPr>
        <a:xfrm>
          <a:off x="9372111" y="1621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21833</xdr:rowOff>
    </xdr:from>
    <xdr:to>
      <xdr:col>46</xdr:col>
      <xdr:colOff>38100</xdr:colOff>
      <xdr:row>98</xdr:row>
      <xdr:rowOff>123433</xdr:rowOff>
    </xdr:to>
    <xdr:sp macro="" textlink="">
      <xdr:nvSpPr>
        <xdr:cNvPr id="481" name="楕円 480"/>
        <xdr:cNvSpPr/>
      </xdr:nvSpPr>
      <xdr:spPr>
        <a:xfrm>
          <a:off x="8699500" y="16823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114560</xdr:rowOff>
    </xdr:from>
    <xdr:ext cx="534377" cy="259045"/>
    <xdr:sp macro="" textlink="">
      <xdr:nvSpPr>
        <xdr:cNvPr id="482" name="テキスト ボックス 481"/>
        <xdr:cNvSpPr txBox="1"/>
      </xdr:nvSpPr>
      <xdr:spPr>
        <a:xfrm>
          <a:off x="8483111" y="16916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37150</xdr:rowOff>
    </xdr:from>
    <xdr:to>
      <xdr:col>41</xdr:col>
      <xdr:colOff>101600</xdr:colOff>
      <xdr:row>98</xdr:row>
      <xdr:rowOff>138750</xdr:rowOff>
    </xdr:to>
    <xdr:sp macro="" textlink="">
      <xdr:nvSpPr>
        <xdr:cNvPr id="483" name="楕円 482"/>
        <xdr:cNvSpPr/>
      </xdr:nvSpPr>
      <xdr:spPr>
        <a:xfrm>
          <a:off x="7810500" y="168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129877</xdr:rowOff>
    </xdr:from>
    <xdr:ext cx="534377" cy="259045"/>
    <xdr:sp macro="" textlink="">
      <xdr:nvSpPr>
        <xdr:cNvPr id="484" name="テキスト ボックス 483"/>
        <xdr:cNvSpPr txBox="1"/>
      </xdr:nvSpPr>
      <xdr:spPr>
        <a:xfrm>
          <a:off x="7594111" y="1693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85460</xdr:rowOff>
    </xdr:from>
    <xdr:to>
      <xdr:col>36</xdr:col>
      <xdr:colOff>165100</xdr:colOff>
      <xdr:row>99</xdr:row>
      <xdr:rowOff>15610</xdr:rowOff>
    </xdr:to>
    <xdr:sp macro="" textlink="">
      <xdr:nvSpPr>
        <xdr:cNvPr id="485" name="楕円 484"/>
        <xdr:cNvSpPr/>
      </xdr:nvSpPr>
      <xdr:spPr>
        <a:xfrm>
          <a:off x="6921500" y="1688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6737</xdr:rowOff>
    </xdr:from>
    <xdr:ext cx="534377" cy="259045"/>
    <xdr:sp macro="" textlink="">
      <xdr:nvSpPr>
        <xdr:cNvPr id="486" name="テキスト ボックス 485"/>
        <xdr:cNvSpPr txBox="1"/>
      </xdr:nvSpPr>
      <xdr:spPr>
        <a:xfrm>
          <a:off x="6705111" y="16980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8" name="テキスト ボックス 497"/>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0" name="テキスト ボックス 499"/>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2" name="テキスト ボックス 501"/>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4" name="テキスト ボックス 503"/>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6" name="テキスト ボックス 505"/>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8" name="テキスト ボックス 507"/>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104191</xdr:rowOff>
    </xdr:from>
    <xdr:to>
      <xdr:col>85</xdr:col>
      <xdr:colOff>126364</xdr:colOff>
      <xdr:row>39</xdr:row>
      <xdr:rowOff>98878</xdr:rowOff>
    </xdr:to>
    <xdr:cxnSp macro="">
      <xdr:nvCxnSpPr>
        <xdr:cNvPr id="512" name="直線コネクタ 511"/>
        <xdr:cNvCxnSpPr/>
      </xdr:nvCxnSpPr>
      <xdr:spPr>
        <a:xfrm flipV="1">
          <a:off x="16317595" y="5247691"/>
          <a:ext cx="1269" cy="1537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3"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4" name="直線コネクタ 513"/>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50868</xdr:rowOff>
    </xdr:from>
    <xdr:ext cx="599010" cy="259045"/>
    <xdr:sp macro="" textlink="">
      <xdr:nvSpPr>
        <xdr:cNvPr id="515" name="災害復旧事業費最大値テキスト"/>
        <xdr:cNvSpPr txBox="1"/>
      </xdr:nvSpPr>
      <xdr:spPr>
        <a:xfrm>
          <a:off x="16370300" y="502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104191</xdr:rowOff>
    </xdr:from>
    <xdr:to>
      <xdr:col>86</xdr:col>
      <xdr:colOff>25400</xdr:colOff>
      <xdr:row>30</xdr:row>
      <xdr:rowOff>104191</xdr:rowOff>
    </xdr:to>
    <xdr:cxnSp macro="">
      <xdr:nvCxnSpPr>
        <xdr:cNvPr id="516" name="直線コネクタ 515"/>
        <xdr:cNvCxnSpPr/>
      </xdr:nvCxnSpPr>
      <xdr:spPr>
        <a:xfrm>
          <a:off x="16230600" y="5247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25063</xdr:rowOff>
    </xdr:from>
    <xdr:to>
      <xdr:col>85</xdr:col>
      <xdr:colOff>127000</xdr:colOff>
      <xdr:row>39</xdr:row>
      <xdr:rowOff>96070</xdr:rowOff>
    </xdr:to>
    <xdr:cxnSp macro="">
      <xdr:nvCxnSpPr>
        <xdr:cNvPr id="517" name="直線コネクタ 516"/>
        <xdr:cNvCxnSpPr/>
      </xdr:nvCxnSpPr>
      <xdr:spPr>
        <a:xfrm flipV="1">
          <a:off x="15481300" y="6711613"/>
          <a:ext cx="838200" cy="71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139020</xdr:rowOff>
    </xdr:from>
    <xdr:ext cx="469744" cy="259045"/>
    <xdr:sp macro="" textlink="">
      <xdr:nvSpPr>
        <xdr:cNvPr id="518" name="災害復旧事業費平均値テキスト"/>
        <xdr:cNvSpPr txBox="1"/>
      </xdr:nvSpPr>
      <xdr:spPr>
        <a:xfrm>
          <a:off x="16370300" y="66541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160593</xdr:rowOff>
    </xdr:from>
    <xdr:to>
      <xdr:col>85</xdr:col>
      <xdr:colOff>177800</xdr:colOff>
      <xdr:row>39</xdr:row>
      <xdr:rowOff>90743</xdr:rowOff>
    </xdr:to>
    <xdr:sp macro="" textlink="">
      <xdr:nvSpPr>
        <xdr:cNvPr id="519" name="フローチャート: 判断 518"/>
        <xdr:cNvSpPr/>
      </xdr:nvSpPr>
      <xdr:spPr>
        <a:xfrm>
          <a:off x="16268700" y="6675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96070</xdr:rowOff>
    </xdr:from>
    <xdr:to>
      <xdr:col>81</xdr:col>
      <xdr:colOff>50800</xdr:colOff>
      <xdr:row>39</xdr:row>
      <xdr:rowOff>96506</xdr:rowOff>
    </xdr:to>
    <xdr:cxnSp macro="">
      <xdr:nvCxnSpPr>
        <xdr:cNvPr id="520" name="直線コネクタ 519"/>
        <xdr:cNvCxnSpPr/>
      </xdr:nvCxnSpPr>
      <xdr:spPr>
        <a:xfrm flipV="1">
          <a:off x="14592300" y="6782620"/>
          <a:ext cx="889000" cy="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171228</xdr:rowOff>
    </xdr:from>
    <xdr:to>
      <xdr:col>81</xdr:col>
      <xdr:colOff>101600</xdr:colOff>
      <xdr:row>39</xdr:row>
      <xdr:rowOff>101378</xdr:rowOff>
    </xdr:to>
    <xdr:sp macro="" textlink="">
      <xdr:nvSpPr>
        <xdr:cNvPr id="521" name="フローチャート: 判断 520"/>
        <xdr:cNvSpPr/>
      </xdr:nvSpPr>
      <xdr:spPr>
        <a:xfrm>
          <a:off x="15430500" y="66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117906</xdr:rowOff>
    </xdr:from>
    <xdr:ext cx="469744" cy="259045"/>
    <xdr:sp macro="" textlink="">
      <xdr:nvSpPr>
        <xdr:cNvPr id="522" name="テキスト ボックス 521"/>
        <xdr:cNvSpPr txBox="1"/>
      </xdr:nvSpPr>
      <xdr:spPr>
        <a:xfrm>
          <a:off x="15246428" y="646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47193</xdr:rowOff>
    </xdr:from>
    <xdr:to>
      <xdr:col>76</xdr:col>
      <xdr:colOff>114300</xdr:colOff>
      <xdr:row>39</xdr:row>
      <xdr:rowOff>96506</xdr:rowOff>
    </xdr:to>
    <xdr:cxnSp macro="">
      <xdr:nvCxnSpPr>
        <xdr:cNvPr id="523" name="直線コネクタ 522"/>
        <xdr:cNvCxnSpPr/>
      </xdr:nvCxnSpPr>
      <xdr:spPr>
        <a:xfrm>
          <a:off x="13703300" y="6733743"/>
          <a:ext cx="889000" cy="49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10000</xdr:rowOff>
    </xdr:from>
    <xdr:to>
      <xdr:col>76</xdr:col>
      <xdr:colOff>165100</xdr:colOff>
      <xdr:row>39</xdr:row>
      <xdr:rowOff>111600</xdr:rowOff>
    </xdr:to>
    <xdr:sp macro="" textlink="">
      <xdr:nvSpPr>
        <xdr:cNvPr id="524" name="フローチャート: 判断 523"/>
        <xdr:cNvSpPr/>
      </xdr:nvSpPr>
      <xdr:spPr>
        <a:xfrm>
          <a:off x="14541500" y="669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128127</xdr:rowOff>
    </xdr:from>
    <xdr:ext cx="469744" cy="259045"/>
    <xdr:sp macro="" textlink="">
      <xdr:nvSpPr>
        <xdr:cNvPr id="525" name="テキスト ボックス 524"/>
        <xdr:cNvSpPr txBox="1"/>
      </xdr:nvSpPr>
      <xdr:spPr>
        <a:xfrm>
          <a:off x="14357428" y="647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47193</xdr:rowOff>
    </xdr:from>
    <xdr:to>
      <xdr:col>71</xdr:col>
      <xdr:colOff>177800</xdr:colOff>
      <xdr:row>39</xdr:row>
      <xdr:rowOff>66798</xdr:rowOff>
    </xdr:to>
    <xdr:cxnSp macro="">
      <xdr:nvCxnSpPr>
        <xdr:cNvPr id="526" name="直線コネクタ 525"/>
        <xdr:cNvCxnSpPr/>
      </xdr:nvCxnSpPr>
      <xdr:spPr>
        <a:xfrm flipV="1">
          <a:off x="12814300" y="6733743"/>
          <a:ext cx="889000" cy="19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166591</xdr:rowOff>
    </xdr:from>
    <xdr:to>
      <xdr:col>72</xdr:col>
      <xdr:colOff>38100</xdr:colOff>
      <xdr:row>39</xdr:row>
      <xdr:rowOff>96741</xdr:rowOff>
    </xdr:to>
    <xdr:sp macro="" textlink="">
      <xdr:nvSpPr>
        <xdr:cNvPr id="527" name="フローチャート: 判断 526"/>
        <xdr:cNvSpPr/>
      </xdr:nvSpPr>
      <xdr:spPr>
        <a:xfrm>
          <a:off x="13652500" y="6681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113268</xdr:rowOff>
    </xdr:from>
    <xdr:ext cx="469744" cy="259045"/>
    <xdr:sp macro="" textlink="">
      <xdr:nvSpPr>
        <xdr:cNvPr id="528" name="テキスト ボックス 527"/>
        <xdr:cNvSpPr txBox="1"/>
      </xdr:nvSpPr>
      <xdr:spPr>
        <a:xfrm>
          <a:off x="13468428" y="6456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153464</xdr:rowOff>
    </xdr:from>
    <xdr:to>
      <xdr:col>67</xdr:col>
      <xdr:colOff>101600</xdr:colOff>
      <xdr:row>39</xdr:row>
      <xdr:rowOff>83614</xdr:rowOff>
    </xdr:to>
    <xdr:sp macro="" textlink="">
      <xdr:nvSpPr>
        <xdr:cNvPr id="529" name="フローチャート: 判断 528"/>
        <xdr:cNvSpPr/>
      </xdr:nvSpPr>
      <xdr:spPr>
        <a:xfrm>
          <a:off x="12763500" y="666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100140</xdr:rowOff>
    </xdr:from>
    <xdr:ext cx="469744" cy="259045"/>
    <xdr:sp macro="" textlink="">
      <xdr:nvSpPr>
        <xdr:cNvPr id="530" name="テキスト ボックス 529"/>
        <xdr:cNvSpPr txBox="1"/>
      </xdr:nvSpPr>
      <xdr:spPr>
        <a:xfrm>
          <a:off x="12579428" y="6443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145713</xdr:rowOff>
    </xdr:from>
    <xdr:to>
      <xdr:col>85</xdr:col>
      <xdr:colOff>177800</xdr:colOff>
      <xdr:row>39</xdr:row>
      <xdr:rowOff>75863</xdr:rowOff>
    </xdr:to>
    <xdr:sp macro="" textlink="">
      <xdr:nvSpPr>
        <xdr:cNvPr id="536" name="楕円 535"/>
        <xdr:cNvSpPr/>
      </xdr:nvSpPr>
      <xdr:spPr>
        <a:xfrm>
          <a:off x="16268700" y="666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105089</xdr:rowOff>
    </xdr:from>
    <xdr:ext cx="469744" cy="259045"/>
    <xdr:sp macro="" textlink="">
      <xdr:nvSpPr>
        <xdr:cNvPr id="537" name="災害復旧事業費該当値テキスト"/>
        <xdr:cNvSpPr txBox="1"/>
      </xdr:nvSpPr>
      <xdr:spPr>
        <a:xfrm>
          <a:off x="16370300" y="6448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45270</xdr:rowOff>
    </xdr:from>
    <xdr:to>
      <xdr:col>81</xdr:col>
      <xdr:colOff>101600</xdr:colOff>
      <xdr:row>39</xdr:row>
      <xdr:rowOff>146870</xdr:rowOff>
    </xdr:to>
    <xdr:sp macro="" textlink="">
      <xdr:nvSpPr>
        <xdr:cNvPr id="538" name="楕円 537"/>
        <xdr:cNvSpPr/>
      </xdr:nvSpPr>
      <xdr:spPr>
        <a:xfrm>
          <a:off x="15430500" y="673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137997</xdr:rowOff>
    </xdr:from>
    <xdr:ext cx="378565" cy="259045"/>
    <xdr:sp macro="" textlink="">
      <xdr:nvSpPr>
        <xdr:cNvPr id="539" name="テキスト ボックス 538"/>
        <xdr:cNvSpPr txBox="1"/>
      </xdr:nvSpPr>
      <xdr:spPr>
        <a:xfrm>
          <a:off x="15292017" y="6824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45706</xdr:rowOff>
    </xdr:from>
    <xdr:to>
      <xdr:col>76</xdr:col>
      <xdr:colOff>165100</xdr:colOff>
      <xdr:row>39</xdr:row>
      <xdr:rowOff>147306</xdr:rowOff>
    </xdr:to>
    <xdr:sp macro="" textlink="">
      <xdr:nvSpPr>
        <xdr:cNvPr id="540" name="楕円 539"/>
        <xdr:cNvSpPr/>
      </xdr:nvSpPr>
      <xdr:spPr>
        <a:xfrm>
          <a:off x="14541500" y="673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138433</xdr:rowOff>
    </xdr:from>
    <xdr:ext cx="378565" cy="259045"/>
    <xdr:sp macro="" textlink="">
      <xdr:nvSpPr>
        <xdr:cNvPr id="541" name="テキスト ボックス 540"/>
        <xdr:cNvSpPr txBox="1"/>
      </xdr:nvSpPr>
      <xdr:spPr>
        <a:xfrm>
          <a:off x="14403017" y="68249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167843</xdr:rowOff>
    </xdr:from>
    <xdr:to>
      <xdr:col>72</xdr:col>
      <xdr:colOff>38100</xdr:colOff>
      <xdr:row>39</xdr:row>
      <xdr:rowOff>97993</xdr:rowOff>
    </xdr:to>
    <xdr:sp macro="" textlink="">
      <xdr:nvSpPr>
        <xdr:cNvPr id="542" name="楕円 541"/>
        <xdr:cNvSpPr/>
      </xdr:nvSpPr>
      <xdr:spPr>
        <a:xfrm>
          <a:off x="13652500" y="668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89120</xdr:rowOff>
    </xdr:from>
    <xdr:ext cx="469744" cy="259045"/>
    <xdr:sp macro="" textlink="">
      <xdr:nvSpPr>
        <xdr:cNvPr id="543" name="テキスト ボックス 542"/>
        <xdr:cNvSpPr txBox="1"/>
      </xdr:nvSpPr>
      <xdr:spPr>
        <a:xfrm>
          <a:off x="13468428" y="6775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15998</xdr:rowOff>
    </xdr:from>
    <xdr:to>
      <xdr:col>67</xdr:col>
      <xdr:colOff>101600</xdr:colOff>
      <xdr:row>39</xdr:row>
      <xdr:rowOff>117598</xdr:rowOff>
    </xdr:to>
    <xdr:sp macro="" textlink="">
      <xdr:nvSpPr>
        <xdr:cNvPr id="544" name="楕円 543"/>
        <xdr:cNvSpPr/>
      </xdr:nvSpPr>
      <xdr:spPr>
        <a:xfrm>
          <a:off x="12763500" y="6702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108725</xdr:rowOff>
    </xdr:from>
    <xdr:ext cx="469744" cy="259045"/>
    <xdr:sp macro="" textlink="">
      <xdr:nvSpPr>
        <xdr:cNvPr id="545" name="テキスト ボックス 544"/>
        <xdr:cNvSpPr txBox="1"/>
      </xdr:nvSpPr>
      <xdr:spPr>
        <a:xfrm>
          <a:off x="12579428" y="6795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0" name="テキスト ボックス 60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2" name="テキスト ボックス 611"/>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127668</xdr:rowOff>
    </xdr:from>
    <xdr:to>
      <xdr:col>85</xdr:col>
      <xdr:colOff>126364</xdr:colOff>
      <xdr:row>78</xdr:row>
      <xdr:rowOff>118525</xdr:rowOff>
    </xdr:to>
    <xdr:cxnSp macro="">
      <xdr:nvCxnSpPr>
        <xdr:cNvPr id="618" name="直線コネクタ 617"/>
        <xdr:cNvCxnSpPr/>
      </xdr:nvCxnSpPr>
      <xdr:spPr>
        <a:xfrm flipV="1">
          <a:off x="16317595" y="12300618"/>
          <a:ext cx="1269"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122352</xdr:rowOff>
    </xdr:from>
    <xdr:ext cx="534377" cy="259045"/>
    <xdr:sp macro="" textlink="">
      <xdr:nvSpPr>
        <xdr:cNvPr id="619" name="公債費最小値テキスト"/>
        <xdr:cNvSpPr txBox="1"/>
      </xdr:nvSpPr>
      <xdr:spPr>
        <a:xfrm>
          <a:off x="16370300" y="1349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118525</xdr:rowOff>
    </xdr:from>
    <xdr:to>
      <xdr:col>86</xdr:col>
      <xdr:colOff>25400</xdr:colOff>
      <xdr:row>78</xdr:row>
      <xdr:rowOff>118525</xdr:rowOff>
    </xdr:to>
    <xdr:cxnSp macro="">
      <xdr:nvCxnSpPr>
        <xdr:cNvPr id="620" name="直線コネクタ 619"/>
        <xdr:cNvCxnSpPr/>
      </xdr:nvCxnSpPr>
      <xdr:spPr>
        <a:xfrm>
          <a:off x="16230600" y="13491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74345</xdr:rowOff>
    </xdr:from>
    <xdr:ext cx="599010" cy="259045"/>
    <xdr:sp macro="" textlink="">
      <xdr:nvSpPr>
        <xdr:cNvPr id="621" name="公債費最大値テキスト"/>
        <xdr:cNvSpPr txBox="1"/>
      </xdr:nvSpPr>
      <xdr:spPr>
        <a:xfrm>
          <a:off x="16370300" y="12075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127668</xdr:rowOff>
    </xdr:from>
    <xdr:to>
      <xdr:col>86</xdr:col>
      <xdr:colOff>25400</xdr:colOff>
      <xdr:row>71</xdr:row>
      <xdr:rowOff>127668</xdr:rowOff>
    </xdr:to>
    <xdr:cxnSp macro="">
      <xdr:nvCxnSpPr>
        <xdr:cNvPr id="622" name="直線コネクタ 621"/>
        <xdr:cNvCxnSpPr/>
      </xdr:nvCxnSpPr>
      <xdr:spPr>
        <a:xfrm>
          <a:off x="16230600" y="12300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72712</xdr:rowOff>
    </xdr:from>
    <xdr:to>
      <xdr:col>85</xdr:col>
      <xdr:colOff>127000</xdr:colOff>
      <xdr:row>77</xdr:row>
      <xdr:rowOff>84539</xdr:rowOff>
    </xdr:to>
    <xdr:cxnSp macro="">
      <xdr:nvCxnSpPr>
        <xdr:cNvPr id="623" name="直線コネクタ 622"/>
        <xdr:cNvCxnSpPr/>
      </xdr:nvCxnSpPr>
      <xdr:spPr>
        <a:xfrm>
          <a:off x="15481300" y="13274362"/>
          <a:ext cx="838200" cy="11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128122</xdr:rowOff>
    </xdr:from>
    <xdr:ext cx="534377" cy="259045"/>
    <xdr:sp macro="" textlink="">
      <xdr:nvSpPr>
        <xdr:cNvPr id="624" name="公債費平均値テキスト"/>
        <xdr:cNvSpPr txBox="1"/>
      </xdr:nvSpPr>
      <xdr:spPr>
        <a:xfrm>
          <a:off x="16370300" y="12986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105245</xdr:rowOff>
    </xdr:from>
    <xdr:to>
      <xdr:col>85</xdr:col>
      <xdr:colOff>177800</xdr:colOff>
      <xdr:row>77</xdr:row>
      <xdr:rowOff>35395</xdr:rowOff>
    </xdr:to>
    <xdr:sp macro="" textlink="">
      <xdr:nvSpPr>
        <xdr:cNvPr id="625" name="フローチャート: 判断 624"/>
        <xdr:cNvSpPr/>
      </xdr:nvSpPr>
      <xdr:spPr>
        <a:xfrm>
          <a:off x="16268700" y="13135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72712</xdr:rowOff>
    </xdr:from>
    <xdr:to>
      <xdr:col>81</xdr:col>
      <xdr:colOff>50800</xdr:colOff>
      <xdr:row>77</xdr:row>
      <xdr:rowOff>84409</xdr:rowOff>
    </xdr:to>
    <xdr:cxnSp macro="">
      <xdr:nvCxnSpPr>
        <xdr:cNvPr id="626" name="直線コネクタ 625"/>
        <xdr:cNvCxnSpPr/>
      </xdr:nvCxnSpPr>
      <xdr:spPr>
        <a:xfrm flipV="1">
          <a:off x="14592300" y="13274362"/>
          <a:ext cx="889000" cy="11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74887</xdr:rowOff>
    </xdr:from>
    <xdr:to>
      <xdr:col>81</xdr:col>
      <xdr:colOff>101600</xdr:colOff>
      <xdr:row>77</xdr:row>
      <xdr:rowOff>5037</xdr:rowOff>
    </xdr:to>
    <xdr:sp macro="" textlink="">
      <xdr:nvSpPr>
        <xdr:cNvPr id="627" name="フローチャート: 判断 626"/>
        <xdr:cNvSpPr/>
      </xdr:nvSpPr>
      <xdr:spPr>
        <a:xfrm>
          <a:off x="15430500" y="1310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21564</xdr:rowOff>
    </xdr:from>
    <xdr:ext cx="534377" cy="259045"/>
    <xdr:sp macro="" textlink="">
      <xdr:nvSpPr>
        <xdr:cNvPr id="628" name="テキスト ボックス 627"/>
        <xdr:cNvSpPr txBox="1"/>
      </xdr:nvSpPr>
      <xdr:spPr>
        <a:xfrm>
          <a:off x="15214111" y="12880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84409</xdr:rowOff>
    </xdr:from>
    <xdr:to>
      <xdr:col>76</xdr:col>
      <xdr:colOff>114300</xdr:colOff>
      <xdr:row>77</xdr:row>
      <xdr:rowOff>102293</xdr:rowOff>
    </xdr:to>
    <xdr:cxnSp macro="">
      <xdr:nvCxnSpPr>
        <xdr:cNvPr id="629" name="直線コネクタ 628"/>
        <xdr:cNvCxnSpPr/>
      </xdr:nvCxnSpPr>
      <xdr:spPr>
        <a:xfrm flipV="1">
          <a:off x="13703300" y="13286059"/>
          <a:ext cx="889000" cy="17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92162</xdr:rowOff>
    </xdr:from>
    <xdr:to>
      <xdr:col>76</xdr:col>
      <xdr:colOff>165100</xdr:colOff>
      <xdr:row>77</xdr:row>
      <xdr:rowOff>22312</xdr:rowOff>
    </xdr:to>
    <xdr:sp macro="" textlink="">
      <xdr:nvSpPr>
        <xdr:cNvPr id="630" name="フローチャート: 判断 629"/>
        <xdr:cNvSpPr/>
      </xdr:nvSpPr>
      <xdr:spPr>
        <a:xfrm>
          <a:off x="14541500" y="1312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38838</xdr:rowOff>
    </xdr:from>
    <xdr:ext cx="534377" cy="259045"/>
    <xdr:sp macro="" textlink="">
      <xdr:nvSpPr>
        <xdr:cNvPr id="631" name="テキスト ボックス 630"/>
        <xdr:cNvSpPr txBox="1"/>
      </xdr:nvSpPr>
      <xdr:spPr>
        <a:xfrm>
          <a:off x="14325111" y="1289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102293</xdr:rowOff>
    </xdr:from>
    <xdr:to>
      <xdr:col>71</xdr:col>
      <xdr:colOff>177800</xdr:colOff>
      <xdr:row>77</xdr:row>
      <xdr:rowOff>110637</xdr:rowOff>
    </xdr:to>
    <xdr:cxnSp macro="">
      <xdr:nvCxnSpPr>
        <xdr:cNvPr id="632" name="直線コネクタ 631"/>
        <xdr:cNvCxnSpPr/>
      </xdr:nvCxnSpPr>
      <xdr:spPr>
        <a:xfrm flipV="1">
          <a:off x="12814300" y="13303943"/>
          <a:ext cx="889000" cy="8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111051</xdr:rowOff>
    </xdr:from>
    <xdr:to>
      <xdr:col>72</xdr:col>
      <xdr:colOff>38100</xdr:colOff>
      <xdr:row>77</xdr:row>
      <xdr:rowOff>41201</xdr:rowOff>
    </xdr:to>
    <xdr:sp macro="" textlink="">
      <xdr:nvSpPr>
        <xdr:cNvPr id="633" name="フローチャート: 判断 632"/>
        <xdr:cNvSpPr/>
      </xdr:nvSpPr>
      <xdr:spPr>
        <a:xfrm>
          <a:off x="13652500" y="1314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57728</xdr:rowOff>
    </xdr:from>
    <xdr:ext cx="534377" cy="259045"/>
    <xdr:sp macro="" textlink="">
      <xdr:nvSpPr>
        <xdr:cNvPr id="634" name="テキスト ボックス 633"/>
        <xdr:cNvSpPr txBox="1"/>
      </xdr:nvSpPr>
      <xdr:spPr>
        <a:xfrm>
          <a:off x="13436111" y="1291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110106</xdr:rowOff>
    </xdr:from>
    <xdr:to>
      <xdr:col>67</xdr:col>
      <xdr:colOff>101600</xdr:colOff>
      <xdr:row>77</xdr:row>
      <xdr:rowOff>40256</xdr:rowOff>
    </xdr:to>
    <xdr:sp macro="" textlink="">
      <xdr:nvSpPr>
        <xdr:cNvPr id="635" name="フローチャート: 判断 634"/>
        <xdr:cNvSpPr/>
      </xdr:nvSpPr>
      <xdr:spPr>
        <a:xfrm>
          <a:off x="12763500" y="1314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56783</xdr:rowOff>
    </xdr:from>
    <xdr:ext cx="534377" cy="259045"/>
    <xdr:sp macro="" textlink="">
      <xdr:nvSpPr>
        <xdr:cNvPr id="636" name="テキスト ボックス 635"/>
        <xdr:cNvSpPr txBox="1"/>
      </xdr:nvSpPr>
      <xdr:spPr>
        <a:xfrm>
          <a:off x="12547111" y="1291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33739</xdr:rowOff>
    </xdr:from>
    <xdr:to>
      <xdr:col>85</xdr:col>
      <xdr:colOff>177800</xdr:colOff>
      <xdr:row>77</xdr:row>
      <xdr:rowOff>135339</xdr:rowOff>
    </xdr:to>
    <xdr:sp macro="" textlink="">
      <xdr:nvSpPr>
        <xdr:cNvPr id="642" name="楕円 641"/>
        <xdr:cNvSpPr/>
      </xdr:nvSpPr>
      <xdr:spPr>
        <a:xfrm>
          <a:off x="16268700" y="13235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12166</xdr:rowOff>
    </xdr:from>
    <xdr:ext cx="534377" cy="259045"/>
    <xdr:sp macro="" textlink="">
      <xdr:nvSpPr>
        <xdr:cNvPr id="643" name="公債費該当値テキスト"/>
        <xdr:cNvSpPr txBox="1"/>
      </xdr:nvSpPr>
      <xdr:spPr>
        <a:xfrm>
          <a:off x="16370300" y="13213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21912</xdr:rowOff>
    </xdr:from>
    <xdr:to>
      <xdr:col>81</xdr:col>
      <xdr:colOff>101600</xdr:colOff>
      <xdr:row>77</xdr:row>
      <xdr:rowOff>123512</xdr:rowOff>
    </xdr:to>
    <xdr:sp macro="" textlink="">
      <xdr:nvSpPr>
        <xdr:cNvPr id="644" name="楕円 643"/>
        <xdr:cNvSpPr/>
      </xdr:nvSpPr>
      <xdr:spPr>
        <a:xfrm>
          <a:off x="15430500" y="1322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114639</xdr:rowOff>
    </xdr:from>
    <xdr:ext cx="534377" cy="259045"/>
    <xdr:sp macro="" textlink="">
      <xdr:nvSpPr>
        <xdr:cNvPr id="645" name="テキスト ボックス 644"/>
        <xdr:cNvSpPr txBox="1"/>
      </xdr:nvSpPr>
      <xdr:spPr>
        <a:xfrm>
          <a:off x="15214111" y="13316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33609</xdr:rowOff>
    </xdr:from>
    <xdr:to>
      <xdr:col>76</xdr:col>
      <xdr:colOff>165100</xdr:colOff>
      <xdr:row>77</xdr:row>
      <xdr:rowOff>135209</xdr:rowOff>
    </xdr:to>
    <xdr:sp macro="" textlink="">
      <xdr:nvSpPr>
        <xdr:cNvPr id="646" name="楕円 645"/>
        <xdr:cNvSpPr/>
      </xdr:nvSpPr>
      <xdr:spPr>
        <a:xfrm>
          <a:off x="14541500" y="13235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126336</xdr:rowOff>
    </xdr:from>
    <xdr:ext cx="534377" cy="259045"/>
    <xdr:sp macro="" textlink="">
      <xdr:nvSpPr>
        <xdr:cNvPr id="647" name="テキスト ボックス 646"/>
        <xdr:cNvSpPr txBox="1"/>
      </xdr:nvSpPr>
      <xdr:spPr>
        <a:xfrm>
          <a:off x="14325111" y="1332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51493</xdr:rowOff>
    </xdr:from>
    <xdr:to>
      <xdr:col>72</xdr:col>
      <xdr:colOff>38100</xdr:colOff>
      <xdr:row>77</xdr:row>
      <xdr:rowOff>153093</xdr:rowOff>
    </xdr:to>
    <xdr:sp macro="" textlink="">
      <xdr:nvSpPr>
        <xdr:cNvPr id="648" name="楕円 647"/>
        <xdr:cNvSpPr/>
      </xdr:nvSpPr>
      <xdr:spPr>
        <a:xfrm>
          <a:off x="13652500" y="1325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144220</xdr:rowOff>
    </xdr:from>
    <xdr:ext cx="534377" cy="259045"/>
    <xdr:sp macro="" textlink="">
      <xdr:nvSpPr>
        <xdr:cNvPr id="649" name="テキスト ボックス 648"/>
        <xdr:cNvSpPr txBox="1"/>
      </xdr:nvSpPr>
      <xdr:spPr>
        <a:xfrm>
          <a:off x="13436111" y="13345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59837</xdr:rowOff>
    </xdr:from>
    <xdr:to>
      <xdr:col>67</xdr:col>
      <xdr:colOff>101600</xdr:colOff>
      <xdr:row>77</xdr:row>
      <xdr:rowOff>161437</xdr:rowOff>
    </xdr:to>
    <xdr:sp macro="" textlink="">
      <xdr:nvSpPr>
        <xdr:cNvPr id="650" name="楕円 649"/>
        <xdr:cNvSpPr/>
      </xdr:nvSpPr>
      <xdr:spPr>
        <a:xfrm>
          <a:off x="12763500" y="13261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152564</xdr:rowOff>
    </xdr:from>
    <xdr:ext cx="534377" cy="259045"/>
    <xdr:sp macro="" textlink="">
      <xdr:nvSpPr>
        <xdr:cNvPr id="651" name="テキスト ボックス 650"/>
        <xdr:cNvSpPr txBox="1"/>
      </xdr:nvSpPr>
      <xdr:spPr>
        <a:xfrm>
          <a:off x="12547111" y="13354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2" name="直線コネクタ 661"/>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3" name="テキスト ボックス 662"/>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4" name="直線コネクタ 663"/>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5" name="テキスト ボックス 664"/>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6" name="直線コネクタ 665"/>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7" name="テキスト ボックス 666"/>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8" name="直線コネクタ 667"/>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9" name="テキスト ボックス 668"/>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41292</xdr:rowOff>
    </xdr:from>
    <xdr:to>
      <xdr:col>85</xdr:col>
      <xdr:colOff>126364</xdr:colOff>
      <xdr:row>98</xdr:row>
      <xdr:rowOff>131959</xdr:rowOff>
    </xdr:to>
    <xdr:cxnSp macro="">
      <xdr:nvCxnSpPr>
        <xdr:cNvPr id="673" name="直線コネクタ 672"/>
        <xdr:cNvCxnSpPr/>
      </xdr:nvCxnSpPr>
      <xdr:spPr>
        <a:xfrm flipV="1">
          <a:off x="16317595" y="15471792"/>
          <a:ext cx="1269" cy="1462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135786</xdr:rowOff>
    </xdr:from>
    <xdr:ext cx="469744" cy="259045"/>
    <xdr:sp macro="" textlink="">
      <xdr:nvSpPr>
        <xdr:cNvPr id="674" name="積立金最小値テキスト"/>
        <xdr:cNvSpPr txBox="1"/>
      </xdr:nvSpPr>
      <xdr:spPr>
        <a:xfrm>
          <a:off x="16370300" y="16937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131959</xdr:rowOff>
    </xdr:from>
    <xdr:to>
      <xdr:col>86</xdr:col>
      <xdr:colOff>25400</xdr:colOff>
      <xdr:row>98</xdr:row>
      <xdr:rowOff>131959</xdr:rowOff>
    </xdr:to>
    <xdr:cxnSp macro="">
      <xdr:nvCxnSpPr>
        <xdr:cNvPr id="675" name="直線コネクタ 674"/>
        <xdr:cNvCxnSpPr/>
      </xdr:nvCxnSpPr>
      <xdr:spPr>
        <a:xfrm>
          <a:off x="16230600" y="16934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159419</xdr:rowOff>
    </xdr:from>
    <xdr:ext cx="599010" cy="259045"/>
    <xdr:sp macro="" textlink="">
      <xdr:nvSpPr>
        <xdr:cNvPr id="676" name="積立金最大値テキスト"/>
        <xdr:cNvSpPr txBox="1"/>
      </xdr:nvSpPr>
      <xdr:spPr>
        <a:xfrm>
          <a:off x="16370300" y="15247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41292</xdr:rowOff>
    </xdr:from>
    <xdr:to>
      <xdr:col>86</xdr:col>
      <xdr:colOff>25400</xdr:colOff>
      <xdr:row>90</xdr:row>
      <xdr:rowOff>41292</xdr:rowOff>
    </xdr:to>
    <xdr:cxnSp macro="">
      <xdr:nvCxnSpPr>
        <xdr:cNvPr id="677" name="直線コネクタ 676"/>
        <xdr:cNvCxnSpPr/>
      </xdr:nvCxnSpPr>
      <xdr:spPr>
        <a:xfrm>
          <a:off x="16230600" y="15471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40973</xdr:rowOff>
    </xdr:from>
    <xdr:to>
      <xdr:col>85</xdr:col>
      <xdr:colOff>127000</xdr:colOff>
      <xdr:row>98</xdr:row>
      <xdr:rowOff>46518</xdr:rowOff>
    </xdr:to>
    <xdr:cxnSp macro="">
      <xdr:nvCxnSpPr>
        <xdr:cNvPr id="678" name="直線コネクタ 677"/>
        <xdr:cNvCxnSpPr/>
      </xdr:nvCxnSpPr>
      <xdr:spPr>
        <a:xfrm>
          <a:off x="15481300" y="16843073"/>
          <a:ext cx="838200" cy="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52150</xdr:rowOff>
    </xdr:from>
    <xdr:ext cx="534377" cy="259045"/>
    <xdr:sp macro="" textlink="">
      <xdr:nvSpPr>
        <xdr:cNvPr id="679" name="積立金平均値テキスト"/>
        <xdr:cNvSpPr txBox="1"/>
      </xdr:nvSpPr>
      <xdr:spPr>
        <a:xfrm>
          <a:off x="16370300" y="165113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29273</xdr:rowOff>
    </xdr:from>
    <xdr:to>
      <xdr:col>85</xdr:col>
      <xdr:colOff>177800</xdr:colOff>
      <xdr:row>97</xdr:row>
      <xdr:rowOff>130873</xdr:rowOff>
    </xdr:to>
    <xdr:sp macro="" textlink="">
      <xdr:nvSpPr>
        <xdr:cNvPr id="680" name="フローチャート: 判断 679"/>
        <xdr:cNvSpPr/>
      </xdr:nvSpPr>
      <xdr:spPr>
        <a:xfrm>
          <a:off x="16268700" y="1665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154344</xdr:rowOff>
    </xdr:from>
    <xdr:to>
      <xdr:col>81</xdr:col>
      <xdr:colOff>50800</xdr:colOff>
      <xdr:row>98</xdr:row>
      <xdr:rowOff>40973</xdr:rowOff>
    </xdr:to>
    <xdr:cxnSp macro="">
      <xdr:nvCxnSpPr>
        <xdr:cNvPr id="681" name="直線コネクタ 680"/>
        <xdr:cNvCxnSpPr/>
      </xdr:nvCxnSpPr>
      <xdr:spPr>
        <a:xfrm>
          <a:off x="14592300" y="16784994"/>
          <a:ext cx="889000" cy="58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76991</xdr:rowOff>
    </xdr:from>
    <xdr:to>
      <xdr:col>81</xdr:col>
      <xdr:colOff>101600</xdr:colOff>
      <xdr:row>98</xdr:row>
      <xdr:rowOff>7141</xdr:rowOff>
    </xdr:to>
    <xdr:sp macro="" textlink="">
      <xdr:nvSpPr>
        <xdr:cNvPr id="682" name="フローチャート: 判断 681"/>
        <xdr:cNvSpPr/>
      </xdr:nvSpPr>
      <xdr:spPr>
        <a:xfrm>
          <a:off x="15430500" y="1670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23668</xdr:rowOff>
    </xdr:from>
    <xdr:ext cx="534377" cy="259045"/>
    <xdr:sp macro="" textlink="">
      <xdr:nvSpPr>
        <xdr:cNvPr id="683" name="テキスト ボックス 682"/>
        <xdr:cNvSpPr txBox="1"/>
      </xdr:nvSpPr>
      <xdr:spPr>
        <a:xfrm>
          <a:off x="15214111" y="1648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154344</xdr:rowOff>
    </xdr:from>
    <xdr:to>
      <xdr:col>76</xdr:col>
      <xdr:colOff>114300</xdr:colOff>
      <xdr:row>97</xdr:row>
      <xdr:rowOff>164585</xdr:rowOff>
    </xdr:to>
    <xdr:cxnSp macro="">
      <xdr:nvCxnSpPr>
        <xdr:cNvPr id="684" name="直線コネクタ 683"/>
        <xdr:cNvCxnSpPr/>
      </xdr:nvCxnSpPr>
      <xdr:spPr>
        <a:xfrm flipV="1">
          <a:off x="13703300" y="16784994"/>
          <a:ext cx="889000" cy="10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47867</xdr:rowOff>
    </xdr:from>
    <xdr:to>
      <xdr:col>76</xdr:col>
      <xdr:colOff>165100</xdr:colOff>
      <xdr:row>97</xdr:row>
      <xdr:rowOff>149467</xdr:rowOff>
    </xdr:to>
    <xdr:sp macro="" textlink="">
      <xdr:nvSpPr>
        <xdr:cNvPr id="685" name="フローチャート: 判断 684"/>
        <xdr:cNvSpPr/>
      </xdr:nvSpPr>
      <xdr:spPr>
        <a:xfrm>
          <a:off x="14541500" y="16678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165994</xdr:rowOff>
    </xdr:from>
    <xdr:ext cx="534377" cy="259045"/>
    <xdr:sp macro="" textlink="">
      <xdr:nvSpPr>
        <xdr:cNvPr id="686" name="テキスト ボックス 685"/>
        <xdr:cNvSpPr txBox="1"/>
      </xdr:nvSpPr>
      <xdr:spPr>
        <a:xfrm>
          <a:off x="14325111" y="1645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164585</xdr:rowOff>
    </xdr:from>
    <xdr:to>
      <xdr:col>71</xdr:col>
      <xdr:colOff>177800</xdr:colOff>
      <xdr:row>98</xdr:row>
      <xdr:rowOff>118366</xdr:rowOff>
    </xdr:to>
    <xdr:cxnSp macro="">
      <xdr:nvCxnSpPr>
        <xdr:cNvPr id="687" name="直線コネクタ 686"/>
        <xdr:cNvCxnSpPr/>
      </xdr:nvCxnSpPr>
      <xdr:spPr>
        <a:xfrm flipV="1">
          <a:off x="12814300" y="16795235"/>
          <a:ext cx="889000" cy="125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114498</xdr:rowOff>
    </xdr:from>
    <xdr:to>
      <xdr:col>72</xdr:col>
      <xdr:colOff>38100</xdr:colOff>
      <xdr:row>98</xdr:row>
      <xdr:rowOff>44648</xdr:rowOff>
    </xdr:to>
    <xdr:sp macro="" textlink="">
      <xdr:nvSpPr>
        <xdr:cNvPr id="688" name="フローチャート: 判断 687"/>
        <xdr:cNvSpPr/>
      </xdr:nvSpPr>
      <xdr:spPr>
        <a:xfrm>
          <a:off x="13652500" y="16745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35775</xdr:rowOff>
    </xdr:from>
    <xdr:ext cx="534377" cy="259045"/>
    <xdr:sp macro="" textlink="">
      <xdr:nvSpPr>
        <xdr:cNvPr id="689" name="テキスト ボックス 688"/>
        <xdr:cNvSpPr txBox="1"/>
      </xdr:nvSpPr>
      <xdr:spPr>
        <a:xfrm>
          <a:off x="13436111" y="16837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149698</xdr:rowOff>
    </xdr:from>
    <xdr:to>
      <xdr:col>67</xdr:col>
      <xdr:colOff>101600</xdr:colOff>
      <xdr:row>98</xdr:row>
      <xdr:rowOff>79848</xdr:rowOff>
    </xdr:to>
    <xdr:sp macro="" textlink="">
      <xdr:nvSpPr>
        <xdr:cNvPr id="690" name="フローチャート: 判断 689"/>
        <xdr:cNvSpPr/>
      </xdr:nvSpPr>
      <xdr:spPr>
        <a:xfrm>
          <a:off x="12763500" y="1678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96375</xdr:rowOff>
    </xdr:from>
    <xdr:ext cx="534377" cy="259045"/>
    <xdr:sp macro="" textlink="">
      <xdr:nvSpPr>
        <xdr:cNvPr id="691" name="テキスト ボックス 690"/>
        <xdr:cNvSpPr txBox="1"/>
      </xdr:nvSpPr>
      <xdr:spPr>
        <a:xfrm>
          <a:off x="12547111" y="1655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167168</xdr:rowOff>
    </xdr:from>
    <xdr:to>
      <xdr:col>85</xdr:col>
      <xdr:colOff>177800</xdr:colOff>
      <xdr:row>98</xdr:row>
      <xdr:rowOff>97318</xdr:rowOff>
    </xdr:to>
    <xdr:sp macro="" textlink="">
      <xdr:nvSpPr>
        <xdr:cNvPr id="697" name="楕円 696"/>
        <xdr:cNvSpPr/>
      </xdr:nvSpPr>
      <xdr:spPr>
        <a:xfrm>
          <a:off x="16268700" y="1679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82095</xdr:rowOff>
    </xdr:from>
    <xdr:ext cx="534377" cy="259045"/>
    <xdr:sp macro="" textlink="">
      <xdr:nvSpPr>
        <xdr:cNvPr id="698" name="積立金該当値テキスト"/>
        <xdr:cNvSpPr txBox="1"/>
      </xdr:nvSpPr>
      <xdr:spPr>
        <a:xfrm>
          <a:off x="16370300" y="1671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161623</xdr:rowOff>
    </xdr:from>
    <xdr:to>
      <xdr:col>81</xdr:col>
      <xdr:colOff>101600</xdr:colOff>
      <xdr:row>98</xdr:row>
      <xdr:rowOff>91773</xdr:rowOff>
    </xdr:to>
    <xdr:sp macro="" textlink="">
      <xdr:nvSpPr>
        <xdr:cNvPr id="699" name="楕円 698"/>
        <xdr:cNvSpPr/>
      </xdr:nvSpPr>
      <xdr:spPr>
        <a:xfrm>
          <a:off x="15430500" y="1679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82900</xdr:rowOff>
    </xdr:from>
    <xdr:ext cx="534377" cy="259045"/>
    <xdr:sp macro="" textlink="">
      <xdr:nvSpPr>
        <xdr:cNvPr id="700" name="テキスト ボックス 699"/>
        <xdr:cNvSpPr txBox="1"/>
      </xdr:nvSpPr>
      <xdr:spPr>
        <a:xfrm>
          <a:off x="15214111" y="16885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103544</xdr:rowOff>
    </xdr:from>
    <xdr:to>
      <xdr:col>76</xdr:col>
      <xdr:colOff>165100</xdr:colOff>
      <xdr:row>98</xdr:row>
      <xdr:rowOff>33694</xdr:rowOff>
    </xdr:to>
    <xdr:sp macro="" textlink="">
      <xdr:nvSpPr>
        <xdr:cNvPr id="701" name="楕円 700"/>
        <xdr:cNvSpPr/>
      </xdr:nvSpPr>
      <xdr:spPr>
        <a:xfrm>
          <a:off x="14541500" y="1673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24821</xdr:rowOff>
    </xdr:from>
    <xdr:ext cx="534377" cy="259045"/>
    <xdr:sp macro="" textlink="">
      <xdr:nvSpPr>
        <xdr:cNvPr id="702" name="テキスト ボックス 701"/>
        <xdr:cNvSpPr txBox="1"/>
      </xdr:nvSpPr>
      <xdr:spPr>
        <a:xfrm>
          <a:off x="14325111" y="1682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113785</xdr:rowOff>
    </xdr:from>
    <xdr:to>
      <xdr:col>72</xdr:col>
      <xdr:colOff>38100</xdr:colOff>
      <xdr:row>98</xdr:row>
      <xdr:rowOff>43935</xdr:rowOff>
    </xdr:to>
    <xdr:sp macro="" textlink="">
      <xdr:nvSpPr>
        <xdr:cNvPr id="703" name="楕円 702"/>
        <xdr:cNvSpPr/>
      </xdr:nvSpPr>
      <xdr:spPr>
        <a:xfrm>
          <a:off x="13652500" y="1674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60462</xdr:rowOff>
    </xdr:from>
    <xdr:ext cx="534377" cy="259045"/>
    <xdr:sp macro="" textlink="">
      <xdr:nvSpPr>
        <xdr:cNvPr id="704" name="テキスト ボックス 703"/>
        <xdr:cNvSpPr txBox="1"/>
      </xdr:nvSpPr>
      <xdr:spPr>
        <a:xfrm>
          <a:off x="13436111" y="1651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67566</xdr:rowOff>
    </xdr:from>
    <xdr:to>
      <xdr:col>67</xdr:col>
      <xdr:colOff>101600</xdr:colOff>
      <xdr:row>98</xdr:row>
      <xdr:rowOff>169166</xdr:rowOff>
    </xdr:to>
    <xdr:sp macro="" textlink="">
      <xdr:nvSpPr>
        <xdr:cNvPr id="705" name="楕円 704"/>
        <xdr:cNvSpPr/>
      </xdr:nvSpPr>
      <xdr:spPr>
        <a:xfrm>
          <a:off x="12763500" y="1686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160293</xdr:rowOff>
    </xdr:from>
    <xdr:ext cx="469744" cy="259045"/>
    <xdr:sp macro="" textlink="">
      <xdr:nvSpPr>
        <xdr:cNvPr id="706" name="テキスト ボックス 705"/>
        <xdr:cNvSpPr txBox="1"/>
      </xdr:nvSpPr>
      <xdr:spPr>
        <a:xfrm>
          <a:off x="12579428" y="16962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7" name="直線コネクタ 71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8" name="テキスト ボックス 71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9" name="直線コネクタ 71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0" name="テキスト ボックス 719"/>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1" name="直線コネクタ 72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2" name="テキスト ボックス 721"/>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3" name="直線コネクタ 72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4" name="テキスト ボックス 723"/>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32555</xdr:rowOff>
    </xdr:from>
    <xdr:to>
      <xdr:col>116</xdr:col>
      <xdr:colOff>62864</xdr:colOff>
      <xdr:row>38</xdr:row>
      <xdr:rowOff>139700</xdr:rowOff>
    </xdr:to>
    <xdr:cxnSp macro="">
      <xdr:nvCxnSpPr>
        <xdr:cNvPr id="728" name="直線コネクタ 727"/>
        <xdr:cNvCxnSpPr/>
      </xdr:nvCxnSpPr>
      <xdr:spPr>
        <a:xfrm flipV="1">
          <a:off x="22159595" y="5347505"/>
          <a:ext cx="1269" cy="130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9"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0" name="直線コネクタ 72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150682</xdr:rowOff>
    </xdr:from>
    <xdr:ext cx="534377" cy="259045"/>
    <xdr:sp macro="" textlink="">
      <xdr:nvSpPr>
        <xdr:cNvPr id="731" name="投資及び出資金最大値テキスト"/>
        <xdr:cNvSpPr txBox="1"/>
      </xdr:nvSpPr>
      <xdr:spPr>
        <a:xfrm>
          <a:off x="22212300" y="512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32555</xdr:rowOff>
    </xdr:from>
    <xdr:to>
      <xdr:col>116</xdr:col>
      <xdr:colOff>152400</xdr:colOff>
      <xdr:row>31</xdr:row>
      <xdr:rowOff>32555</xdr:rowOff>
    </xdr:to>
    <xdr:cxnSp macro="">
      <xdr:nvCxnSpPr>
        <xdr:cNvPr id="732" name="直線コネクタ 731"/>
        <xdr:cNvCxnSpPr/>
      </xdr:nvCxnSpPr>
      <xdr:spPr>
        <a:xfrm>
          <a:off x="22072600" y="5347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110256</xdr:rowOff>
    </xdr:from>
    <xdr:to>
      <xdr:col>116</xdr:col>
      <xdr:colOff>63500</xdr:colOff>
      <xdr:row>38</xdr:row>
      <xdr:rowOff>110782</xdr:rowOff>
    </xdr:to>
    <xdr:cxnSp macro="">
      <xdr:nvCxnSpPr>
        <xdr:cNvPr id="733" name="直線コネクタ 732"/>
        <xdr:cNvCxnSpPr/>
      </xdr:nvCxnSpPr>
      <xdr:spPr>
        <a:xfrm flipV="1">
          <a:off x="21323300" y="6625356"/>
          <a:ext cx="838200" cy="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31310</xdr:rowOff>
    </xdr:from>
    <xdr:ext cx="469744" cy="259045"/>
    <xdr:sp macro="" textlink="">
      <xdr:nvSpPr>
        <xdr:cNvPr id="734" name="投資及び出資金平均値テキスト"/>
        <xdr:cNvSpPr txBox="1"/>
      </xdr:nvSpPr>
      <xdr:spPr>
        <a:xfrm>
          <a:off x="22212300" y="63749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8433</xdr:rowOff>
    </xdr:from>
    <xdr:to>
      <xdr:col>116</xdr:col>
      <xdr:colOff>114300</xdr:colOff>
      <xdr:row>38</xdr:row>
      <xdr:rowOff>110033</xdr:rowOff>
    </xdr:to>
    <xdr:sp macro="" textlink="">
      <xdr:nvSpPr>
        <xdr:cNvPr id="735" name="フローチャート: 判断 734"/>
        <xdr:cNvSpPr/>
      </xdr:nvSpPr>
      <xdr:spPr>
        <a:xfrm>
          <a:off x="22110700" y="65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110782</xdr:rowOff>
    </xdr:from>
    <xdr:to>
      <xdr:col>111</xdr:col>
      <xdr:colOff>177800</xdr:colOff>
      <xdr:row>38</xdr:row>
      <xdr:rowOff>111354</xdr:rowOff>
    </xdr:to>
    <xdr:cxnSp macro="">
      <xdr:nvCxnSpPr>
        <xdr:cNvPr id="736" name="直線コネクタ 735"/>
        <xdr:cNvCxnSpPr/>
      </xdr:nvCxnSpPr>
      <xdr:spPr>
        <a:xfrm flipV="1">
          <a:off x="20434300" y="6625882"/>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33944</xdr:rowOff>
    </xdr:from>
    <xdr:to>
      <xdr:col>112</xdr:col>
      <xdr:colOff>38100</xdr:colOff>
      <xdr:row>38</xdr:row>
      <xdr:rowOff>135544</xdr:rowOff>
    </xdr:to>
    <xdr:sp macro="" textlink="">
      <xdr:nvSpPr>
        <xdr:cNvPr id="737" name="フローチャート: 判断 736"/>
        <xdr:cNvSpPr/>
      </xdr:nvSpPr>
      <xdr:spPr>
        <a:xfrm>
          <a:off x="21272500" y="654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152071</xdr:rowOff>
    </xdr:from>
    <xdr:ext cx="469744" cy="259045"/>
    <xdr:sp macro="" textlink="">
      <xdr:nvSpPr>
        <xdr:cNvPr id="738" name="テキスト ボックス 737"/>
        <xdr:cNvSpPr txBox="1"/>
      </xdr:nvSpPr>
      <xdr:spPr>
        <a:xfrm>
          <a:off x="21088428" y="632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111354</xdr:rowOff>
    </xdr:from>
    <xdr:to>
      <xdr:col>107</xdr:col>
      <xdr:colOff>50800</xdr:colOff>
      <xdr:row>38</xdr:row>
      <xdr:rowOff>111925</xdr:rowOff>
    </xdr:to>
    <xdr:cxnSp macro="">
      <xdr:nvCxnSpPr>
        <xdr:cNvPr id="739" name="直線コネクタ 738"/>
        <xdr:cNvCxnSpPr/>
      </xdr:nvCxnSpPr>
      <xdr:spPr>
        <a:xfrm flipV="1">
          <a:off x="19545300" y="6626454"/>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45512</xdr:rowOff>
    </xdr:from>
    <xdr:to>
      <xdr:col>107</xdr:col>
      <xdr:colOff>101600</xdr:colOff>
      <xdr:row>38</xdr:row>
      <xdr:rowOff>147112</xdr:rowOff>
    </xdr:to>
    <xdr:sp macro="" textlink="">
      <xdr:nvSpPr>
        <xdr:cNvPr id="740" name="フローチャート: 判断 739"/>
        <xdr:cNvSpPr/>
      </xdr:nvSpPr>
      <xdr:spPr>
        <a:xfrm>
          <a:off x="20383500" y="65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163639</xdr:rowOff>
    </xdr:from>
    <xdr:ext cx="469744" cy="259045"/>
    <xdr:sp macro="" textlink="">
      <xdr:nvSpPr>
        <xdr:cNvPr id="741" name="テキスト ボックス 740"/>
        <xdr:cNvSpPr txBox="1"/>
      </xdr:nvSpPr>
      <xdr:spPr>
        <a:xfrm>
          <a:off x="20199428" y="633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86276</xdr:rowOff>
    </xdr:from>
    <xdr:to>
      <xdr:col>102</xdr:col>
      <xdr:colOff>114300</xdr:colOff>
      <xdr:row>38</xdr:row>
      <xdr:rowOff>111925</xdr:rowOff>
    </xdr:to>
    <xdr:cxnSp macro="">
      <xdr:nvCxnSpPr>
        <xdr:cNvPr id="742" name="直線コネクタ 741"/>
        <xdr:cNvCxnSpPr/>
      </xdr:nvCxnSpPr>
      <xdr:spPr>
        <a:xfrm>
          <a:off x="18656300" y="6601376"/>
          <a:ext cx="889000" cy="25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48598</xdr:rowOff>
    </xdr:from>
    <xdr:to>
      <xdr:col>102</xdr:col>
      <xdr:colOff>165100</xdr:colOff>
      <xdr:row>38</xdr:row>
      <xdr:rowOff>150198</xdr:rowOff>
    </xdr:to>
    <xdr:sp macro="" textlink="">
      <xdr:nvSpPr>
        <xdr:cNvPr id="743" name="フローチャート: 判断 742"/>
        <xdr:cNvSpPr/>
      </xdr:nvSpPr>
      <xdr:spPr>
        <a:xfrm>
          <a:off x="19494500" y="6563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166725</xdr:rowOff>
    </xdr:from>
    <xdr:ext cx="469744" cy="259045"/>
    <xdr:sp macro="" textlink="">
      <xdr:nvSpPr>
        <xdr:cNvPr id="744" name="テキスト ボックス 743"/>
        <xdr:cNvSpPr txBox="1"/>
      </xdr:nvSpPr>
      <xdr:spPr>
        <a:xfrm>
          <a:off x="19310428" y="6338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64829</xdr:rowOff>
    </xdr:from>
    <xdr:to>
      <xdr:col>98</xdr:col>
      <xdr:colOff>38100</xdr:colOff>
      <xdr:row>38</xdr:row>
      <xdr:rowOff>166429</xdr:rowOff>
    </xdr:to>
    <xdr:sp macro="" textlink="">
      <xdr:nvSpPr>
        <xdr:cNvPr id="745" name="フローチャート: 判断 744"/>
        <xdr:cNvSpPr/>
      </xdr:nvSpPr>
      <xdr:spPr>
        <a:xfrm>
          <a:off x="18605500" y="657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157556</xdr:rowOff>
    </xdr:from>
    <xdr:ext cx="469744" cy="259045"/>
    <xdr:sp macro="" textlink="">
      <xdr:nvSpPr>
        <xdr:cNvPr id="746" name="テキスト ボックス 745"/>
        <xdr:cNvSpPr txBox="1"/>
      </xdr:nvSpPr>
      <xdr:spPr>
        <a:xfrm>
          <a:off x="18421428" y="6672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59456</xdr:rowOff>
    </xdr:from>
    <xdr:to>
      <xdr:col>116</xdr:col>
      <xdr:colOff>114300</xdr:colOff>
      <xdr:row>38</xdr:row>
      <xdr:rowOff>161056</xdr:rowOff>
    </xdr:to>
    <xdr:sp macro="" textlink="">
      <xdr:nvSpPr>
        <xdr:cNvPr id="752" name="楕円 751"/>
        <xdr:cNvSpPr/>
      </xdr:nvSpPr>
      <xdr:spPr>
        <a:xfrm>
          <a:off x="22110700" y="657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158309</xdr:rowOff>
    </xdr:from>
    <xdr:ext cx="469744" cy="259045"/>
    <xdr:sp macro="" textlink="">
      <xdr:nvSpPr>
        <xdr:cNvPr id="753" name="投資及び出資金該当値テキスト"/>
        <xdr:cNvSpPr txBox="1"/>
      </xdr:nvSpPr>
      <xdr:spPr>
        <a:xfrm>
          <a:off x="22212300" y="6501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59982</xdr:rowOff>
    </xdr:from>
    <xdr:to>
      <xdr:col>112</xdr:col>
      <xdr:colOff>38100</xdr:colOff>
      <xdr:row>38</xdr:row>
      <xdr:rowOff>161582</xdr:rowOff>
    </xdr:to>
    <xdr:sp macro="" textlink="">
      <xdr:nvSpPr>
        <xdr:cNvPr id="754" name="楕円 753"/>
        <xdr:cNvSpPr/>
      </xdr:nvSpPr>
      <xdr:spPr>
        <a:xfrm>
          <a:off x="21272500" y="657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152709</xdr:rowOff>
    </xdr:from>
    <xdr:ext cx="469744" cy="259045"/>
    <xdr:sp macro="" textlink="">
      <xdr:nvSpPr>
        <xdr:cNvPr id="755" name="テキスト ボックス 754"/>
        <xdr:cNvSpPr txBox="1"/>
      </xdr:nvSpPr>
      <xdr:spPr>
        <a:xfrm>
          <a:off x="21088428" y="666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60554</xdr:rowOff>
    </xdr:from>
    <xdr:to>
      <xdr:col>107</xdr:col>
      <xdr:colOff>101600</xdr:colOff>
      <xdr:row>38</xdr:row>
      <xdr:rowOff>162154</xdr:rowOff>
    </xdr:to>
    <xdr:sp macro="" textlink="">
      <xdr:nvSpPr>
        <xdr:cNvPr id="756" name="楕円 755"/>
        <xdr:cNvSpPr/>
      </xdr:nvSpPr>
      <xdr:spPr>
        <a:xfrm>
          <a:off x="20383500" y="657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153281</xdr:rowOff>
    </xdr:from>
    <xdr:ext cx="469744" cy="259045"/>
    <xdr:sp macro="" textlink="">
      <xdr:nvSpPr>
        <xdr:cNvPr id="757" name="テキスト ボックス 756"/>
        <xdr:cNvSpPr txBox="1"/>
      </xdr:nvSpPr>
      <xdr:spPr>
        <a:xfrm>
          <a:off x="20199428" y="6668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61125</xdr:rowOff>
    </xdr:from>
    <xdr:to>
      <xdr:col>102</xdr:col>
      <xdr:colOff>165100</xdr:colOff>
      <xdr:row>38</xdr:row>
      <xdr:rowOff>162725</xdr:rowOff>
    </xdr:to>
    <xdr:sp macro="" textlink="">
      <xdr:nvSpPr>
        <xdr:cNvPr id="758" name="楕円 757"/>
        <xdr:cNvSpPr/>
      </xdr:nvSpPr>
      <xdr:spPr>
        <a:xfrm>
          <a:off x="19494500" y="657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153852</xdr:rowOff>
    </xdr:from>
    <xdr:ext cx="469744" cy="259045"/>
    <xdr:sp macro="" textlink="">
      <xdr:nvSpPr>
        <xdr:cNvPr id="759" name="テキスト ボックス 758"/>
        <xdr:cNvSpPr txBox="1"/>
      </xdr:nvSpPr>
      <xdr:spPr>
        <a:xfrm>
          <a:off x="19310428" y="6668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35476</xdr:rowOff>
    </xdr:from>
    <xdr:to>
      <xdr:col>98</xdr:col>
      <xdr:colOff>38100</xdr:colOff>
      <xdr:row>38</xdr:row>
      <xdr:rowOff>137076</xdr:rowOff>
    </xdr:to>
    <xdr:sp macro="" textlink="">
      <xdr:nvSpPr>
        <xdr:cNvPr id="760" name="楕円 759"/>
        <xdr:cNvSpPr/>
      </xdr:nvSpPr>
      <xdr:spPr>
        <a:xfrm>
          <a:off x="18605500" y="655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153603</xdr:rowOff>
    </xdr:from>
    <xdr:ext cx="469744" cy="259045"/>
    <xdr:sp macro="" textlink="">
      <xdr:nvSpPr>
        <xdr:cNvPr id="761" name="テキスト ボックス 760"/>
        <xdr:cNvSpPr txBox="1"/>
      </xdr:nvSpPr>
      <xdr:spPr>
        <a:xfrm>
          <a:off x="18421428" y="6325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2" name="直線コネクタ 771"/>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3" name="テキスト ボックス 772"/>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4" name="直線コネクタ 77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5" name="テキスト ボックス 77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6" name="直線コネクタ 775"/>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77" name="テキスト ボックス 776"/>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16542</xdr:rowOff>
    </xdr:from>
    <xdr:to>
      <xdr:col>116</xdr:col>
      <xdr:colOff>62864</xdr:colOff>
      <xdr:row>58</xdr:row>
      <xdr:rowOff>25400</xdr:rowOff>
    </xdr:to>
    <xdr:cxnSp macro="">
      <xdr:nvCxnSpPr>
        <xdr:cNvPr id="781" name="直線コネクタ 780"/>
        <xdr:cNvCxnSpPr/>
      </xdr:nvCxnSpPr>
      <xdr:spPr>
        <a:xfrm flipV="1">
          <a:off x="22159595" y="8760492"/>
          <a:ext cx="1269" cy="1209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2" name="貸付金最小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3" name="直線コネクタ 782"/>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134669</xdr:rowOff>
    </xdr:from>
    <xdr:ext cx="534377" cy="259045"/>
    <xdr:sp macro="" textlink="">
      <xdr:nvSpPr>
        <xdr:cNvPr id="784" name="貸付金最大値テキスト"/>
        <xdr:cNvSpPr txBox="1"/>
      </xdr:nvSpPr>
      <xdr:spPr>
        <a:xfrm>
          <a:off x="22212300" y="853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16542</xdr:rowOff>
    </xdr:from>
    <xdr:to>
      <xdr:col>116</xdr:col>
      <xdr:colOff>152400</xdr:colOff>
      <xdr:row>51</xdr:row>
      <xdr:rowOff>16542</xdr:rowOff>
    </xdr:to>
    <xdr:cxnSp macro="">
      <xdr:nvCxnSpPr>
        <xdr:cNvPr id="785" name="直線コネクタ 784"/>
        <xdr:cNvCxnSpPr/>
      </xdr:nvCxnSpPr>
      <xdr:spPr>
        <a:xfrm>
          <a:off x="22072600" y="876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23571</xdr:rowOff>
    </xdr:from>
    <xdr:to>
      <xdr:col>116</xdr:col>
      <xdr:colOff>63500</xdr:colOff>
      <xdr:row>58</xdr:row>
      <xdr:rowOff>24314</xdr:rowOff>
    </xdr:to>
    <xdr:cxnSp macro="">
      <xdr:nvCxnSpPr>
        <xdr:cNvPr id="786" name="直線コネクタ 785"/>
        <xdr:cNvCxnSpPr/>
      </xdr:nvCxnSpPr>
      <xdr:spPr>
        <a:xfrm>
          <a:off x="21323300" y="9967671"/>
          <a:ext cx="838200" cy="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70858</xdr:rowOff>
    </xdr:from>
    <xdr:ext cx="469744" cy="259045"/>
    <xdr:sp macro="" textlink="">
      <xdr:nvSpPr>
        <xdr:cNvPr id="787" name="貸付金平均値テキスト"/>
        <xdr:cNvSpPr txBox="1"/>
      </xdr:nvSpPr>
      <xdr:spPr>
        <a:xfrm>
          <a:off x="22212300" y="9672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47981</xdr:rowOff>
    </xdr:from>
    <xdr:to>
      <xdr:col>116</xdr:col>
      <xdr:colOff>114300</xdr:colOff>
      <xdr:row>57</xdr:row>
      <xdr:rowOff>149581</xdr:rowOff>
    </xdr:to>
    <xdr:sp macro="" textlink="">
      <xdr:nvSpPr>
        <xdr:cNvPr id="788" name="フローチャート: 判断 787"/>
        <xdr:cNvSpPr/>
      </xdr:nvSpPr>
      <xdr:spPr>
        <a:xfrm>
          <a:off x="22110700" y="982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22543</xdr:rowOff>
    </xdr:from>
    <xdr:to>
      <xdr:col>111</xdr:col>
      <xdr:colOff>177800</xdr:colOff>
      <xdr:row>58</xdr:row>
      <xdr:rowOff>23571</xdr:rowOff>
    </xdr:to>
    <xdr:cxnSp macro="">
      <xdr:nvCxnSpPr>
        <xdr:cNvPr id="789" name="直線コネクタ 788"/>
        <xdr:cNvCxnSpPr/>
      </xdr:nvCxnSpPr>
      <xdr:spPr>
        <a:xfrm>
          <a:off x="20434300" y="9966643"/>
          <a:ext cx="889000" cy="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48209</xdr:rowOff>
    </xdr:from>
    <xdr:to>
      <xdr:col>112</xdr:col>
      <xdr:colOff>38100</xdr:colOff>
      <xdr:row>57</xdr:row>
      <xdr:rowOff>149809</xdr:rowOff>
    </xdr:to>
    <xdr:sp macro="" textlink="">
      <xdr:nvSpPr>
        <xdr:cNvPr id="790" name="フローチャート: 判断 789"/>
        <xdr:cNvSpPr/>
      </xdr:nvSpPr>
      <xdr:spPr>
        <a:xfrm>
          <a:off x="212725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166336</xdr:rowOff>
    </xdr:from>
    <xdr:ext cx="469744" cy="259045"/>
    <xdr:sp macro="" textlink="">
      <xdr:nvSpPr>
        <xdr:cNvPr id="791" name="テキスト ボックス 790"/>
        <xdr:cNvSpPr txBox="1"/>
      </xdr:nvSpPr>
      <xdr:spPr>
        <a:xfrm>
          <a:off x="21088428" y="9596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22543</xdr:rowOff>
    </xdr:from>
    <xdr:to>
      <xdr:col>107</xdr:col>
      <xdr:colOff>50800</xdr:colOff>
      <xdr:row>58</xdr:row>
      <xdr:rowOff>23800</xdr:rowOff>
    </xdr:to>
    <xdr:cxnSp macro="">
      <xdr:nvCxnSpPr>
        <xdr:cNvPr id="792" name="直線コネクタ 791"/>
        <xdr:cNvCxnSpPr/>
      </xdr:nvCxnSpPr>
      <xdr:spPr>
        <a:xfrm flipV="1">
          <a:off x="19545300" y="9966643"/>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74726</xdr:rowOff>
    </xdr:from>
    <xdr:to>
      <xdr:col>107</xdr:col>
      <xdr:colOff>101600</xdr:colOff>
      <xdr:row>57</xdr:row>
      <xdr:rowOff>4876</xdr:rowOff>
    </xdr:to>
    <xdr:sp macro="" textlink="">
      <xdr:nvSpPr>
        <xdr:cNvPr id="793" name="フローチャート: 判断 792"/>
        <xdr:cNvSpPr/>
      </xdr:nvSpPr>
      <xdr:spPr>
        <a:xfrm>
          <a:off x="20383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21403</xdr:rowOff>
    </xdr:from>
    <xdr:ext cx="469744" cy="259045"/>
    <xdr:sp macro="" textlink="">
      <xdr:nvSpPr>
        <xdr:cNvPr id="794" name="テキスト ボックス 793"/>
        <xdr:cNvSpPr txBox="1"/>
      </xdr:nvSpPr>
      <xdr:spPr>
        <a:xfrm>
          <a:off x="20199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171076</xdr:rowOff>
    </xdr:from>
    <xdr:to>
      <xdr:col>102</xdr:col>
      <xdr:colOff>114300</xdr:colOff>
      <xdr:row>58</xdr:row>
      <xdr:rowOff>23800</xdr:rowOff>
    </xdr:to>
    <xdr:cxnSp macro="">
      <xdr:nvCxnSpPr>
        <xdr:cNvPr id="795" name="直線コネクタ 794"/>
        <xdr:cNvCxnSpPr/>
      </xdr:nvCxnSpPr>
      <xdr:spPr>
        <a:xfrm>
          <a:off x="18656300" y="9943726"/>
          <a:ext cx="889000" cy="2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112846</xdr:rowOff>
    </xdr:from>
    <xdr:to>
      <xdr:col>102</xdr:col>
      <xdr:colOff>165100</xdr:colOff>
      <xdr:row>57</xdr:row>
      <xdr:rowOff>42996</xdr:rowOff>
    </xdr:to>
    <xdr:sp macro="" textlink="">
      <xdr:nvSpPr>
        <xdr:cNvPr id="796" name="フローチャート: 判断 795"/>
        <xdr:cNvSpPr/>
      </xdr:nvSpPr>
      <xdr:spPr>
        <a:xfrm>
          <a:off x="19494500" y="971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59523</xdr:rowOff>
    </xdr:from>
    <xdr:ext cx="469744" cy="259045"/>
    <xdr:sp macro="" textlink="">
      <xdr:nvSpPr>
        <xdr:cNvPr id="797" name="テキスト ボックス 796"/>
        <xdr:cNvSpPr txBox="1"/>
      </xdr:nvSpPr>
      <xdr:spPr>
        <a:xfrm>
          <a:off x="19310428" y="948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47181</xdr:rowOff>
    </xdr:from>
    <xdr:to>
      <xdr:col>98</xdr:col>
      <xdr:colOff>38100</xdr:colOff>
      <xdr:row>57</xdr:row>
      <xdr:rowOff>148781</xdr:rowOff>
    </xdr:to>
    <xdr:sp macro="" textlink="">
      <xdr:nvSpPr>
        <xdr:cNvPr id="798" name="フローチャート: 判断 797"/>
        <xdr:cNvSpPr/>
      </xdr:nvSpPr>
      <xdr:spPr>
        <a:xfrm>
          <a:off x="18605500" y="98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165308</xdr:rowOff>
    </xdr:from>
    <xdr:ext cx="469744" cy="259045"/>
    <xdr:sp macro="" textlink="">
      <xdr:nvSpPr>
        <xdr:cNvPr id="799" name="テキスト ボックス 798"/>
        <xdr:cNvSpPr txBox="1"/>
      </xdr:nvSpPr>
      <xdr:spPr>
        <a:xfrm>
          <a:off x="18421428" y="959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144964</xdr:rowOff>
    </xdr:from>
    <xdr:to>
      <xdr:col>116</xdr:col>
      <xdr:colOff>114300</xdr:colOff>
      <xdr:row>58</xdr:row>
      <xdr:rowOff>75114</xdr:rowOff>
    </xdr:to>
    <xdr:sp macro="" textlink="">
      <xdr:nvSpPr>
        <xdr:cNvPr id="805" name="楕円 804"/>
        <xdr:cNvSpPr/>
      </xdr:nvSpPr>
      <xdr:spPr>
        <a:xfrm>
          <a:off x="22110700" y="991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59891</xdr:rowOff>
    </xdr:from>
    <xdr:ext cx="313932" cy="259045"/>
    <xdr:sp macro="" textlink="">
      <xdr:nvSpPr>
        <xdr:cNvPr id="806" name="貸付金該当値テキスト"/>
        <xdr:cNvSpPr txBox="1"/>
      </xdr:nvSpPr>
      <xdr:spPr>
        <a:xfrm>
          <a:off x="22212300" y="98325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144221</xdr:rowOff>
    </xdr:from>
    <xdr:to>
      <xdr:col>112</xdr:col>
      <xdr:colOff>38100</xdr:colOff>
      <xdr:row>58</xdr:row>
      <xdr:rowOff>74371</xdr:rowOff>
    </xdr:to>
    <xdr:sp macro="" textlink="">
      <xdr:nvSpPr>
        <xdr:cNvPr id="807" name="楕円 806"/>
        <xdr:cNvSpPr/>
      </xdr:nvSpPr>
      <xdr:spPr>
        <a:xfrm>
          <a:off x="21272500" y="991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58</xdr:row>
      <xdr:rowOff>65498</xdr:rowOff>
    </xdr:from>
    <xdr:ext cx="313932" cy="259045"/>
    <xdr:sp macro="" textlink="">
      <xdr:nvSpPr>
        <xdr:cNvPr id="808" name="テキスト ボックス 807"/>
        <xdr:cNvSpPr txBox="1"/>
      </xdr:nvSpPr>
      <xdr:spPr>
        <a:xfrm>
          <a:off x="21166333" y="100095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143193</xdr:rowOff>
    </xdr:from>
    <xdr:to>
      <xdr:col>107</xdr:col>
      <xdr:colOff>101600</xdr:colOff>
      <xdr:row>58</xdr:row>
      <xdr:rowOff>73343</xdr:rowOff>
    </xdr:to>
    <xdr:sp macro="" textlink="">
      <xdr:nvSpPr>
        <xdr:cNvPr id="809" name="楕円 808"/>
        <xdr:cNvSpPr/>
      </xdr:nvSpPr>
      <xdr:spPr>
        <a:xfrm>
          <a:off x="20383500" y="991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58</xdr:row>
      <xdr:rowOff>64470</xdr:rowOff>
    </xdr:from>
    <xdr:ext cx="313932" cy="259045"/>
    <xdr:sp macro="" textlink="">
      <xdr:nvSpPr>
        <xdr:cNvPr id="810" name="テキスト ボックス 809"/>
        <xdr:cNvSpPr txBox="1"/>
      </xdr:nvSpPr>
      <xdr:spPr>
        <a:xfrm>
          <a:off x="20277333" y="100085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144450</xdr:rowOff>
    </xdr:from>
    <xdr:to>
      <xdr:col>102</xdr:col>
      <xdr:colOff>165100</xdr:colOff>
      <xdr:row>58</xdr:row>
      <xdr:rowOff>74600</xdr:rowOff>
    </xdr:to>
    <xdr:sp macro="" textlink="">
      <xdr:nvSpPr>
        <xdr:cNvPr id="811" name="楕円 810"/>
        <xdr:cNvSpPr/>
      </xdr:nvSpPr>
      <xdr:spPr>
        <a:xfrm>
          <a:off x="19494500" y="99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58</xdr:row>
      <xdr:rowOff>65727</xdr:rowOff>
    </xdr:from>
    <xdr:ext cx="313932" cy="259045"/>
    <xdr:sp macro="" textlink="">
      <xdr:nvSpPr>
        <xdr:cNvPr id="812" name="テキスト ボックス 811"/>
        <xdr:cNvSpPr txBox="1"/>
      </xdr:nvSpPr>
      <xdr:spPr>
        <a:xfrm>
          <a:off x="19388333" y="100098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120276</xdr:rowOff>
    </xdr:from>
    <xdr:to>
      <xdr:col>98</xdr:col>
      <xdr:colOff>38100</xdr:colOff>
      <xdr:row>58</xdr:row>
      <xdr:rowOff>50426</xdr:rowOff>
    </xdr:to>
    <xdr:sp macro="" textlink="">
      <xdr:nvSpPr>
        <xdr:cNvPr id="813" name="楕円 812"/>
        <xdr:cNvSpPr/>
      </xdr:nvSpPr>
      <xdr:spPr>
        <a:xfrm>
          <a:off x="18605500" y="989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41553</xdr:rowOff>
    </xdr:from>
    <xdr:ext cx="378565" cy="259045"/>
    <xdr:sp macro="" textlink="">
      <xdr:nvSpPr>
        <xdr:cNvPr id="814" name="テキスト ボックス 813"/>
        <xdr:cNvSpPr txBox="1"/>
      </xdr:nvSpPr>
      <xdr:spPr>
        <a:xfrm>
          <a:off x="18467017" y="99856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5" name="直線コネクタ 824"/>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6" name="テキスト ボックス 825"/>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7" name="直線コネクタ 826"/>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8" name="テキスト ボックス 827"/>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9" name="直線コネクタ 828"/>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0" name="テキスト ボックス 829"/>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1" name="直線コネクタ 830"/>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2" name="テキスト ボックス 831"/>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3" name="直線コネクタ 832"/>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4" name="テキスト ボックス 833"/>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5" name="直線コネクタ 834"/>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6" name="テキスト ボックス 835"/>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28254</xdr:rowOff>
    </xdr:from>
    <xdr:to>
      <xdr:col>116</xdr:col>
      <xdr:colOff>62864</xdr:colOff>
      <xdr:row>78</xdr:row>
      <xdr:rowOff>80969</xdr:rowOff>
    </xdr:to>
    <xdr:cxnSp macro="">
      <xdr:nvCxnSpPr>
        <xdr:cNvPr id="840" name="直線コネクタ 839"/>
        <xdr:cNvCxnSpPr/>
      </xdr:nvCxnSpPr>
      <xdr:spPr>
        <a:xfrm flipV="1">
          <a:off x="22159595" y="12201204"/>
          <a:ext cx="1269" cy="125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84796</xdr:rowOff>
    </xdr:from>
    <xdr:ext cx="534377" cy="259045"/>
    <xdr:sp macro="" textlink="">
      <xdr:nvSpPr>
        <xdr:cNvPr id="841" name="繰出金最小値テキスト"/>
        <xdr:cNvSpPr txBox="1"/>
      </xdr:nvSpPr>
      <xdr:spPr>
        <a:xfrm>
          <a:off x="22212300" y="1345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80969</xdr:rowOff>
    </xdr:from>
    <xdr:to>
      <xdr:col>116</xdr:col>
      <xdr:colOff>152400</xdr:colOff>
      <xdr:row>78</xdr:row>
      <xdr:rowOff>80969</xdr:rowOff>
    </xdr:to>
    <xdr:cxnSp macro="">
      <xdr:nvCxnSpPr>
        <xdr:cNvPr id="842" name="直線コネクタ 841"/>
        <xdr:cNvCxnSpPr/>
      </xdr:nvCxnSpPr>
      <xdr:spPr>
        <a:xfrm>
          <a:off x="22072600" y="13454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146381</xdr:rowOff>
    </xdr:from>
    <xdr:ext cx="599010" cy="259045"/>
    <xdr:sp macro="" textlink="">
      <xdr:nvSpPr>
        <xdr:cNvPr id="843" name="繰出金最大値テキスト"/>
        <xdr:cNvSpPr txBox="1"/>
      </xdr:nvSpPr>
      <xdr:spPr>
        <a:xfrm>
          <a:off x="22212300" y="1197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28254</xdr:rowOff>
    </xdr:from>
    <xdr:to>
      <xdr:col>116</xdr:col>
      <xdr:colOff>152400</xdr:colOff>
      <xdr:row>71</xdr:row>
      <xdr:rowOff>28254</xdr:rowOff>
    </xdr:to>
    <xdr:cxnSp macro="">
      <xdr:nvCxnSpPr>
        <xdr:cNvPr id="844" name="直線コネクタ 843"/>
        <xdr:cNvCxnSpPr/>
      </xdr:nvCxnSpPr>
      <xdr:spPr>
        <a:xfrm>
          <a:off x="22072600" y="1220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128133</xdr:rowOff>
    </xdr:from>
    <xdr:to>
      <xdr:col>116</xdr:col>
      <xdr:colOff>63500</xdr:colOff>
      <xdr:row>77</xdr:row>
      <xdr:rowOff>143201</xdr:rowOff>
    </xdr:to>
    <xdr:cxnSp macro="">
      <xdr:nvCxnSpPr>
        <xdr:cNvPr id="845" name="直線コネクタ 844"/>
        <xdr:cNvCxnSpPr/>
      </xdr:nvCxnSpPr>
      <xdr:spPr>
        <a:xfrm flipV="1">
          <a:off x="21323300" y="13329783"/>
          <a:ext cx="838200" cy="15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56560</xdr:rowOff>
    </xdr:from>
    <xdr:ext cx="534377" cy="259045"/>
    <xdr:sp macro="" textlink="">
      <xdr:nvSpPr>
        <xdr:cNvPr id="846" name="繰出金平均値テキスト"/>
        <xdr:cNvSpPr txBox="1"/>
      </xdr:nvSpPr>
      <xdr:spPr>
        <a:xfrm>
          <a:off x="22212300" y="13086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33683</xdr:rowOff>
    </xdr:from>
    <xdr:to>
      <xdr:col>116</xdr:col>
      <xdr:colOff>114300</xdr:colOff>
      <xdr:row>77</xdr:row>
      <xdr:rowOff>135283</xdr:rowOff>
    </xdr:to>
    <xdr:sp macro="" textlink="">
      <xdr:nvSpPr>
        <xdr:cNvPr id="847" name="フローチャート: 判断 846"/>
        <xdr:cNvSpPr/>
      </xdr:nvSpPr>
      <xdr:spPr>
        <a:xfrm>
          <a:off x="22110700" y="1323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143201</xdr:rowOff>
    </xdr:from>
    <xdr:to>
      <xdr:col>111</xdr:col>
      <xdr:colOff>177800</xdr:colOff>
      <xdr:row>77</xdr:row>
      <xdr:rowOff>159672</xdr:rowOff>
    </xdr:to>
    <xdr:cxnSp macro="">
      <xdr:nvCxnSpPr>
        <xdr:cNvPr id="848" name="直線コネクタ 847"/>
        <xdr:cNvCxnSpPr/>
      </xdr:nvCxnSpPr>
      <xdr:spPr>
        <a:xfrm flipV="1">
          <a:off x="20434300" y="13344851"/>
          <a:ext cx="889000" cy="16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39816</xdr:rowOff>
    </xdr:from>
    <xdr:to>
      <xdr:col>112</xdr:col>
      <xdr:colOff>38100</xdr:colOff>
      <xdr:row>77</xdr:row>
      <xdr:rowOff>141416</xdr:rowOff>
    </xdr:to>
    <xdr:sp macro="" textlink="">
      <xdr:nvSpPr>
        <xdr:cNvPr id="849" name="フローチャート: 判断 848"/>
        <xdr:cNvSpPr/>
      </xdr:nvSpPr>
      <xdr:spPr>
        <a:xfrm>
          <a:off x="21272500" y="13241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157943</xdr:rowOff>
    </xdr:from>
    <xdr:ext cx="534377" cy="259045"/>
    <xdr:sp macro="" textlink="">
      <xdr:nvSpPr>
        <xdr:cNvPr id="850" name="テキスト ボックス 849"/>
        <xdr:cNvSpPr txBox="1"/>
      </xdr:nvSpPr>
      <xdr:spPr>
        <a:xfrm>
          <a:off x="21056111" y="1301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159672</xdr:rowOff>
    </xdr:from>
    <xdr:to>
      <xdr:col>107</xdr:col>
      <xdr:colOff>50800</xdr:colOff>
      <xdr:row>77</xdr:row>
      <xdr:rowOff>165401</xdr:rowOff>
    </xdr:to>
    <xdr:cxnSp macro="">
      <xdr:nvCxnSpPr>
        <xdr:cNvPr id="851" name="直線コネクタ 850"/>
        <xdr:cNvCxnSpPr/>
      </xdr:nvCxnSpPr>
      <xdr:spPr>
        <a:xfrm flipV="1">
          <a:off x="19545300" y="13361322"/>
          <a:ext cx="889000" cy="5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42396</xdr:rowOff>
    </xdr:from>
    <xdr:to>
      <xdr:col>107</xdr:col>
      <xdr:colOff>101600</xdr:colOff>
      <xdr:row>77</xdr:row>
      <xdr:rowOff>143996</xdr:rowOff>
    </xdr:to>
    <xdr:sp macro="" textlink="">
      <xdr:nvSpPr>
        <xdr:cNvPr id="852" name="フローチャート: 判断 851"/>
        <xdr:cNvSpPr/>
      </xdr:nvSpPr>
      <xdr:spPr>
        <a:xfrm>
          <a:off x="20383500" y="1324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160523</xdr:rowOff>
    </xdr:from>
    <xdr:ext cx="534377" cy="259045"/>
    <xdr:sp macro="" textlink="">
      <xdr:nvSpPr>
        <xdr:cNvPr id="853" name="テキスト ボックス 852"/>
        <xdr:cNvSpPr txBox="1"/>
      </xdr:nvSpPr>
      <xdr:spPr>
        <a:xfrm>
          <a:off x="20167111" y="1301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165401</xdr:rowOff>
    </xdr:from>
    <xdr:to>
      <xdr:col>102</xdr:col>
      <xdr:colOff>114300</xdr:colOff>
      <xdr:row>78</xdr:row>
      <xdr:rowOff>4316</xdr:rowOff>
    </xdr:to>
    <xdr:cxnSp macro="">
      <xdr:nvCxnSpPr>
        <xdr:cNvPr id="854" name="直線コネクタ 853"/>
        <xdr:cNvCxnSpPr/>
      </xdr:nvCxnSpPr>
      <xdr:spPr>
        <a:xfrm flipV="1">
          <a:off x="18656300" y="13367051"/>
          <a:ext cx="889000" cy="10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41097</xdr:rowOff>
    </xdr:from>
    <xdr:to>
      <xdr:col>102</xdr:col>
      <xdr:colOff>165100</xdr:colOff>
      <xdr:row>77</xdr:row>
      <xdr:rowOff>142697</xdr:rowOff>
    </xdr:to>
    <xdr:sp macro="" textlink="">
      <xdr:nvSpPr>
        <xdr:cNvPr id="855" name="フローチャート: 判断 854"/>
        <xdr:cNvSpPr/>
      </xdr:nvSpPr>
      <xdr:spPr>
        <a:xfrm>
          <a:off x="19494500" y="1324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159224</xdr:rowOff>
    </xdr:from>
    <xdr:ext cx="534377" cy="259045"/>
    <xdr:sp macro="" textlink="">
      <xdr:nvSpPr>
        <xdr:cNvPr id="856" name="テキスト ボックス 855"/>
        <xdr:cNvSpPr txBox="1"/>
      </xdr:nvSpPr>
      <xdr:spPr>
        <a:xfrm>
          <a:off x="19278111" y="1301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163685</xdr:rowOff>
    </xdr:from>
    <xdr:to>
      <xdr:col>98</xdr:col>
      <xdr:colOff>38100</xdr:colOff>
      <xdr:row>77</xdr:row>
      <xdr:rowOff>93835</xdr:rowOff>
    </xdr:to>
    <xdr:sp macro="" textlink="">
      <xdr:nvSpPr>
        <xdr:cNvPr id="857" name="フローチャート: 判断 856"/>
        <xdr:cNvSpPr/>
      </xdr:nvSpPr>
      <xdr:spPr>
        <a:xfrm>
          <a:off x="18605500" y="1319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110362</xdr:rowOff>
    </xdr:from>
    <xdr:ext cx="534377" cy="259045"/>
    <xdr:sp macro="" textlink="">
      <xdr:nvSpPr>
        <xdr:cNvPr id="858" name="テキスト ボックス 857"/>
        <xdr:cNvSpPr txBox="1"/>
      </xdr:nvSpPr>
      <xdr:spPr>
        <a:xfrm>
          <a:off x="18389111" y="1296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77333</xdr:rowOff>
    </xdr:from>
    <xdr:to>
      <xdr:col>116</xdr:col>
      <xdr:colOff>114300</xdr:colOff>
      <xdr:row>78</xdr:row>
      <xdr:rowOff>7483</xdr:rowOff>
    </xdr:to>
    <xdr:sp macro="" textlink="">
      <xdr:nvSpPr>
        <xdr:cNvPr id="864" name="楕円 863"/>
        <xdr:cNvSpPr/>
      </xdr:nvSpPr>
      <xdr:spPr>
        <a:xfrm>
          <a:off x="22110700" y="13278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12110</xdr:rowOff>
    </xdr:from>
    <xdr:ext cx="534377" cy="259045"/>
    <xdr:sp macro="" textlink="">
      <xdr:nvSpPr>
        <xdr:cNvPr id="865" name="繰出金該当値テキスト"/>
        <xdr:cNvSpPr txBox="1"/>
      </xdr:nvSpPr>
      <xdr:spPr>
        <a:xfrm>
          <a:off x="22212300" y="1321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92401</xdr:rowOff>
    </xdr:from>
    <xdr:to>
      <xdr:col>112</xdr:col>
      <xdr:colOff>38100</xdr:colOff>
      <xdr:row>78</xdr:row>
      <xdr:rowOff>22551</xdr:rowOff>
    </xdr:to>
    <xdr:sp macro="" textlink="">
      <xdr:nvSpPr>
        <xdr:cNvPr id="866" name="楕円 865"/>
        <xdr:cNvSpPr/>
      </xdr:nvSpPr>
      <xdr:spPr>
        <a:xfrm>
          <a:off x="21272500" y="13294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13678</xdr:rowOff>
    </xdr:from>
    <xdr:ext cx="534377" cy="259045"/>
    <xdr:sp macro="" textlink="">
      <xdr:nvSpPr>
        <xdr:cNvPr id="867" name="テキスト ボックス 866"/>
        <xdr:cNvSpPr txBox="1"/>
      </xdr:nvSpPr>
      <xdr:spPr>
        <a:xfrm>
          <a:off x="21056111" y="1338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108872</xdr:rowOff>
    </xdr:from>
    <xdr:to>
      <xdr:col>107</xdr:col>
      <xdr:colOff>101600</xdr:colOff>
      <xdr:row>78</xdr:row>
      <xdr:rowOff>39022</xdr:rowOff>
    </xdr:to>
    <xdr:sp macro="" textlink="">
      <xdr:nvSpPr>
        <xdr:cNvPr id="868" name="楕円 867"/>
        <xdr:cNvSpPr/>
      </xdr:nvSpPr>
      <xdr:spPr>
        <a:xfrm>
          <a:off x="20383500" y="13310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30149</xdr:rowOff>
    </xdr:from>
    <xdr:ext cx="534377" cy="259045"/>
    <xdr:sp macro="" textlink="">
      <xdr:nvSpPr>
        <xdr:cNvPr id="869" name="テキスト ボックス 868"/>
        <xdr:cNvSpPr txBox="1"/>
      </xdr:nvSpPr>
      <xdr:spPr>
        <a:xfrm>
          <a:off x="20167111" y="13403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114601</xdr:rowOff>
    </xdr:from>
    <xdr:to>
      <xdr:col>102</xdr:col>
      <xdr:colOff>165100</xdr:colOff>
      <xdr:row>78</xdr:row>
      <xdr:rowOff>44751</xdr:rowOff>
    </xdr:to>
    <xdr:sp macro="" textlink="">
      <xdr:nvSpPr>
        <xdr:cNvPr id="870" name="楕円 869"/>
        <xdr:cNvSpPr/>
      </xdr:nvSpPr>
      <xdr:spPr>
        <a:xfrm>
          <a:off x="19494500" y="1331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35878</xdr:rowOff>
    </xdr:from>
    <xdr:ext cx="534377" cy="259045"/>
    <xdr:sp macro="" textlink="">
      <xdr:nvSpPr>
        <xdr:cNvPr id="871" name="テキスト ボックス 870"/>
        <xdr:cNvSpPr txBox="1"/>
      </xdr:nvSpPr>
      <xdr:spPr>
        <a:xfrm>
          <a:off x="19278111" y="13408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124966</xdr:rowOff>
    </xdr:from>
    <xdr:to>
      <xdr:col>98</xdr:col>
      <xdr:colOff>38100</xdr:colOff>
      <xdr:row>78</xdr:row>
      <xdr:rowOff>55116</xdr:rowOff>
    </xdr:to>
    <xdr:sp macro="" textlink="">
      <xdr:nvSpPr>
        <xdr:cNvPr id="872" name="楕円 871"/>
        <xdr:cNvSpPr/>
      </xdr:nvSpPr>
      <xdr:spPr>
        <a:xfrm>
          <a:off x="18605500" y="1332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46243</xdr:rowOff>
    </xdr:from>
    <xdr:ext cx="534377" cy="259045"/>
    <xdr:sp macro="" textlink="">
      <xdr:nvSpPr>
        <xdr:cNvPr id="873" name="テキスト ボックス 872"/>
        <xdr:cNvSpPr txBox="1"/>
      </xdr:nvSpPr>
      <xdr:spPr>
        <a:xfrm>
          <a:off x="18389111" y="13419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・人件費が前年度より増加しているのは、南和広域衛生組合の操業終了に伴う事業整理にあたり職員数が増加したことによるものである。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補助費等が類似団体と比較して一人当たりコストが高い状況となっているのは、ごみ処理・常備消防・病院事業において一部事務組合を構成していることにより、他の類似団体と比べ負担金の金額が多額となっているためであり、　前年度より減少しているのは、さくら広域環境衛生組合のごみ処理施設建設に係る負担金の他、特別給付金事業等の新型コロナウイルス感染症対応事業によるものである。</a:t>
          </a: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・例年類似団体の平均を下回っていた災害復旧事業費については、豪雨災害に伴う災害復旧に多額の費用を要したことにより、大きく増加し、上回る結果となった。</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・物件費が前年度より減少しているのは、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南和広域衛生組合の操業終了に伴うごみ収集業務委託料</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や新型コロナウイルスワクチン接種事業が減少したためである。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・扶助費が令和３年度以降高い状況となっているのは、臨時福祉特別給付金事業や子育て世帯給付金事業等の継続実施によるものである。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・普通建設事業費が前年度より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しているのは、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前年度まで実施していた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旧大淀病院解体事業によるものである。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16,147
15,807
38.10
9,224,678
9,041,895
59,914
4,995,894
7,213,084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13.6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82321</xdr:rowOff>
    </xdr:from>
    <xdr:to>
      <xdr:col>24</xdr:col>
      <xdr:colOff>62865</xdr:colOff>
      <xdr:row>39</xdr:row>
      <xdr:rowOff>47574</xdr:rowOff>
    </xdr:to>
    <xdr:cxnSp macro="">
      <xdr:nvCxnSpPr>
        <xdr:cNvPr id="54" name="直線コネクタ 53"/>
        <xdr:cNvCxnSpPr/>
      </xdr:nvCxnSpPr>
      <xdr:spPr>
        <a:xfrm flipV="1">
          <a:off x="4633595" y="5397271"/>
          <a:ext cx="1270" cy="1336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51401</xdr:rowOff>
    </xdr:from>
    <xdr:ext cx="469744" cy="259045"/>
    <xdr:sp macro="" textlink="">
      <xdr:nvSpPr>
        <xdr:cNvPr id="55" name="議会費最小値テキスト"/>
        <xdr:cNvSpPr txBox="1"/>
      </xdr:nvSpPr>
      <xdr:spPr>
        <a:xfrm>
          <a:off x="4686300" y="673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47574</xdr:rowOff>
    </xdr:from>
    <xdr:to>
      <xdr:col>24</xdr:col>
      <xdr:colOff>152400</xdr:colOff>
      <xdr:row>39</xdr:row>
      <xdr:rowOff>47574</xdr:rowOff>
    </xdr:to>
    <xdr:cxnSp macro="">
      <xdr:nvCxnSpPr>
        <xdr:cNvPr id="56" name="直線コネクタ 55"/>
        <xdr:cNvCxnSpPr/>
      </xdr:nvCxnSpPr>
      <xdr:spPr>
        <a:xfrm>
          <a:off x="4546600" y="67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28998</xdr:rowOff>
    </xdr:from>
    <xdr:ext cx="469744" cy="259045"/>
    <xdr:sp macro="" textlink="">
      <xdr:nvSpPr>
        <xdr:cNvPr id="57" name="議会費最大値テキスト"/>
        <xdr:cNvSpPr txBox="1"/>
      </xdr:nvSpPr>
      <xdr:spPr>
        <a:xfrm>
          <a:off x="4686300" y="517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82321</xdr:rowOff>
    </xdr:from>
    <xdr:to>
      <xdr:col>24</xdr:col>
      <xdr:colOff>152400</xdr:colOff>
      <xdr:row>31</xdr:row>
      <xdr:rowOff>82321</xdr:rowOff>
    </xdr:to>
    <xdr:cxnSp macro="">
      <xdr:nvCxnSpPr>
        <xdr:cNvPr id="58" name="直線コネクタ 57"/>
        <xdr:cNvCxnSpPr/>
      </xdr:nvCxnSpPr>
      <xdr:spPr>
        <a:xfrm>
          <a:off x="4546600" y="539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107696</xdr:rowOff>
    </xdr:from>
    <xdr:to>
      <xdr:col>24</xdr:col>
      <xdr:colOff>63500</xdr:colOff>
      <xdr:row>37</xdr:row>
      <xdr:rowOff>141529</xdr:rowOff>
    </xdr:to>
    <xdr:cxnSp macro="">
      <xdr:nvCxnSpPr>
        <xdr:cNvPr id="59" name="直線コネクタ 58"/>
        <xdr:cNvCxnSpPr/>
      </xdr:nvCxnSpPr>
      <xdr:spPr>
        <a:xfrm flipV="1">
          <a:off x="3797300" y="6451346"/>
          <a:ext cx="838200" cy="3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48455</xdr:rowOff>
    </xdr:from>
    <xdr:ext cx="469744" cy="259045"/>
    <xdr:sp macro="" textlink="">
      <xdr:nvSpPr>
        <xdr:cNvPr id="60" name="議会費平均値テキスト"/>
        <xdr:cNvSpPr txBox="1"/>
      </xdr:nvSpPr>
      <xdr:spPr>
        <a:xfrm>
          <a:off x="4686300" y="6049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25578</xdr:rowOff>
    </xdr:from>
    <xdr:to>
      <xdr:col>24</xdr:col>
      <xdr:colOff>114300</xdr:colOff>
      <xdr:row>36</xdr:row>
      <xdr:rowOff>127178</xdr:rowOff>
    </xdr:to>
    <xdr:sp macro="" textlink="">
      <xdr:nvSpPr>
        <xdr:cNvPr id="61" name="フローチャート: 判断 60"/>
        <xdr:cNvSpPr/>
      </xdr:nvSpPr>
      <xdr:spPr>
        <a:xfrm>
          <a:off x="4584700" y="619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54432</xdr:rowOff>
    </xdr:from>
    <xdr:to>
      <xdr:col>19</xdr:col>
      <xdr:colOff>177800</xdr:colOff>
      <xdr:row>37</xdr:row>
      <xdr:rowOff>141529</xdr:rowOff>
    </xdr:to>
    <xdr:cxnSp macro="">
      <xdr:nvCxnSpPr>
        <xdr:cNvPr id="62" name="直線コネクタ 61"/>
        <xdr:cNvCxnSpPr/>
      </xdr:nvCxnSpPr>
      <xdr:spPr>
        <a:xfrm>
          <a:off x="2908300" y="6398082"/>
          <a:ext cx="889000" cy="87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66268</xdr:rowOff>
    </xdr:from>
    <xdr:to>
      <xdr:col>20</xdr:col>
      <xdr:colOff>38100</xdr:colOff>
      <xdr:row>36</xdr:row>
      <xdr:rowOff>167868</xdr:rowOff>
    </xdr:to>
    <xdr:sp macro="" textlink="">
      <xdr:nvSpPr>
        <xdr:cNvPr id="63" name="フローチャート: 判断 62"/>
        <xdr:cNvSpPr/>
      </xdr:nvSpPr>
      <xdr:spPr>
        <a:xfrm>
          <a:off x="3746500" y="623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12945</xdr:rowOff>
    </xdr:from>
    <xdr:ext cx="469744" cy="259045"/>
    <xdr:sp macro="" textlink="">
      <xdr:nvSpPr>
        <xdr:cNvPr id="64" name="テキスト ボックス 63"/>
        <xdr:cNvSpPr txBox="1"/>
      </xdr:nvSpPr>
      <xdr:spPr>
        <a:xfrm>
          <a:off x="3562428" y="6013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9169</xdr:rowOff>
    </xdr:from>
    <xdr:to>
      <xdr:col>15</xdr:col>
      <xdr:colOff>50800</xdr:colOff>
      <xdr:row>37</xdr:row>
      <xdr:rowOff>54432</xdr:rowOff>
    </xdr:to>
    <xdr:cxnSp macro="">
      <xdr:nvCxnSpPr>
        <xdr:cNvPr id="65" name="直線コネクタ 64"/>
        <xdr:cNvCxnSpPr/>
      </xdr:nvCxnSpPr>
      <xdr:spPr>
        <a:xfrm>
          <a:off x="2019300" y="6181369"/>
          <a:ext cx="889000" cy="216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81813</xdr:rowOff>
    </xdr:from>
    <xdr:to>
      <xdr:col>15</xdr:col>
      <xdr:colOff>101600</xdr:colOff>
      <xdr:row>37</xdr:row>
      <xdr:rowOff>11963</xdr:rowOff>
    </xdr:to>
    <xdr:sp macro="" textlink="">
      <xdr:nvSpPr>
        <xdr:cNvPr id="66" name="フローチャート: 判断 65"/>
        <xdr:cNvSpPr/>
      </xdr:nvSpPr>
      <xdr:spPr>
        <a:xfrm>
          <a:off x="2857500" y="625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28490</xdr:rowOff>
    </xdr:from>
    <xdr:ext cx="469744" cy="259045"/>
    <xdr:sp macro="" textlink="">
      <xdr:nvSpPr>
        <xdr:cNvPr id="67" name="テキスト ボックス 66"/>
        <xdr:cNvSpPr txBox="1"/>
      </xdr:nvSpPr>
      <xdr:spPr>
        <a:xfrm>
          <a:off x="2673428" y="60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9169</xdr:rowOff>
    </xdr:from>
    <xdr:to>
      <xdr:col>10</xdr:col>
      <xdr:colOff>114300</xdr:colOff>
      <xdr:row>37</xdr:row>
      <xdr:rowOff>83464</xdr:rowOff>
    </xdr:to>
    <xdr:cxnSp macro="">
      <xdr:nvCxnSpPr>
        <xdr:cNvPr id="68" name="直線コネクタ 67"/>
        <xdr:cNvCxnSpPr/>
      </xdr:nvCxnSpPr>
      <xdr:spPr>
        <a:xfrm flipV="1">
          <a:off x="1130300" y="6181369"/>
          <a:ext cx="889000" cy="24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50724</xdr:rowOff>
    </xdr:from>
    <xdr:to>
      <xdr:col>10</xdr:col>
      <xdr:colOff>165100</xdr:colOff>
      <xdr:row>36</xdr:row>
      <xdr:rowOff>152324</xdr:rowOff>
    </xdr:to>
    <xdr:sp macro="" textlink="">
      <xdr:nvSpPr>
        <xdr:cNvPr id="69" name="フローチャート: 判断 68"/>
        <xdr:cNvSpPr/>
      </xdr:nvSpPr>
      <xdr:spPr>
        <a:xfrm>
          <a:off x="1968500" y="622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143451</xdr:rowOff>
    </xdr:from>
    <xdr:ext cx="469744" cy="259045"/>
    <xdr:sp macro="" textlink="">
      <xdr:nvSpPr>
        <xdr:cNvPr id="70" name="テキスト ボックス 69"/>
        <xdr:cNvSpPr txBox="1"/>
      </xdr:nvSpPr>
      <xdr:spPr>
        <a:xfrm>
          <a:off x="1784428" y="6315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16891</xdr:rowOff>
    </xdr:from>
    <xdr:to>
      <xdr:col>6</xdr:col>
      <xdr:colOff>38100</xdr:colOff>
      <xdr:row>36</xdr:row>
      <xdr:rowOff>118491</xdr:rowOff>
    </xdr:to>
    <xdr:sp macro="" textlink="">
      <xdr:nvSpPr>
        <xdr:cNvPr id="71" name="フローチャート: 判断 70"/>
        <xdr:cNvSpPr/>
      </xdr:nvSpPr>
      <xdr:spPr>
        <a:xfrm>
          <a:off x="1079500" y="618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135018</xdr:rowOff>
    </xdr:from>
    <xdr:ext cx="469744" cy="259045"/>
    <xdr:sp macro="" textlink="">
      <xdr:nvSpPr>
        <xdr:cNvPr id="72" name="テキスト ボックス 71"/>
        <xdr:cNvSpPr txBox="1"/>
      </xdr:nvSpPr>
      <xdr:spPr>
        <a:xfrm>
          <a:off x="895428" y="5964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56896</xdr:rowOff>
    </xdr:from>
    <xdr:to>
      <xdr:col>24</xdr:col>
      <xdr:colOff>114300</xdr:colOff>
      <xdr:row>37</xdr:row>
      <xdr:rowOff>158496</xdr:rowOff>
    </xdr:to>
    <xdr:sp macro="" textlink="">
      <xdr:nvSpPr>
        <xdr:cNvPr id="78" name="楕円 77"/>
        <xdr:cNvSpPr/>
      </xdr:nvSpPr>
      <xdr:spPr>
        <a:xfrm>
          <a:off x="4584700" y="640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35323</xdr:rowOff>
    </xdr:from>
    <xdr:ext cx="469744" cy="259045"/>
    <xdr:sp macro="" textlink="">
      <xdr:nvSpPr>
        <xdr:cNvPr id="79" name="議会費該当値テキスト"/>
        <xdr:cNvSpPr txBox="1"/>
      </xdr:nvSpPr>
      <xdr:spPr>
        <a:xfrm>
          <a:off x="4686300" y="637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90729</xdr:rowOff>
    </xdr:from>
    <xdr:to>
      <xdr:col>20</xdr:col>
      <xdr:colOff>38100</xdr:colOff>
      <xdr:row>38</xdr:row>
      <xdr:rowOff>20879</xdr:rowOff>
    </xdr:to>
    <xdr:sp macro="" textlink="">
      <xdr:nvSpPr>
        <xdr:cNvPr id="80" name="楕円 79"/>
        <xdr:cNvSpPr/>
      </xdr:nvSpPr>
      <xdr:spPr>
        <a:xfrm>
          <a:off x="3746500" y="643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12006</xdr:rowOff>
    </xdr:from>
    <xdr:ext cx="469744" cy="259045"/>
    <xdr:sp macro="" textlink="">
      <xdr:nvSpPr>
        <xdr:cNvPr id="81" name="テキスト ボックス 80"/>
        <xdr:cNvSpPr txBox="1"/>
      </xdr:nvSpPr>
      <xdr:spPr>
        <a:xfrm>
          <a:off x="3562428" y="6527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3632</xdr:rowOff>
    </xdr:from>
    <xdr:to>
      <xdr:col>15</xdr:col>
      <xdr:colOff>101600</xdr:colOff>
      <xdr:row>37</xdr:row>
      <xdr:rowOff>105232</xdr:rowOff>
    </xdr:to>
    <xdr:sp macro="" textlink="">
      <xdr:nvSpPr>
        <xdr:cNvPr id="82" name="楕円 81"/>
        <xdr:cNvSpPr/>
      </xdr:nvSpPr>
      <xdr:spPr>
        <a:xfrm>
          <a:off x="2857500" y="6347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96359</xdr:rowOff>
    </xdr:from>
    <xdr:ext cx="469744" cy="259045"/>
    <xdr:sp macro="" textlink="">
      <xdr:nvSpPr>
        <xdr:cNvPr id="83" name="テキスト ボックス 82"/>
        <xdr:cNvSpPr txBox="1"/>
      </xdr:nvSpPr>
      <xdr:spPr>
        <a:xfrm>
          <a:off x="2673428" y="6440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129819</xdr:rowOff>
    </xdr:from>
    <xdr:to>
      <xdr:col>10</xdr:col>
      <xdr:colOff>165100</xdr:colOff>
      <xdr:row>36</xdr:row>
      <xdr:rowOff>59969</xdr:rowOff>
    </xdr:to>
    <xdr:sp macro="" textlink="">
      <xdr:nvSpPr>
        <xdr:cNvPr id="84" name="楕円 83"/>
        <xdr:cNvSpPr/>
      </xdr:nvSpPr>
      <xdr:spPr>
        <a:xfrm>
          <a:off x="1968500" y="613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76496</xdr:rowOff>
    </xdr:from>
    <xdr:ext cx="469744" cy="259045"/>
    <xdr:sp macro="" textlink="">
      <xdr:nvSpPr>
        <xdr:cNvPr id="85" name="テキスト ボックス 84"/>
        <xdr:cNvSpPr txBox="1"/>
      </xdr:nvSpPr>
      <xdr:spPr>
        <a:xfrm>
          <a:off x="1784428" y="5905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32664</xdr:rowOff>
    </xdr:from>
    <xdr:to>
      <xdr:col>6</xdr:col>
      <xdr:colOff>38100</xdr:colOff>
      <xdr:row>37</xdr:row>
      <xdr:rowOff>134264</xdr:rowOff>
    </xdr:to>
    <xdr:sp macro="" textlink="">
      <xdr:nvSpPr>
        <xdr:cNvPr id="86" name="楕円 85"/>
        <xdr:cNvSpPr/>
      </xdr:nvSpPr>
      <xdr:spPr>
        <a:xfrm>
          <a:off x="1079500" y="637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125392</xdr:rowOff>
    </xdr:from>
    <xdr:ext cx="469744" cy="259045"/>
    <xdr:sp macro="" textlink="">
      <xdr:nvSpPr>
        <xdr:cNvPr id="87" name="テキスト ボックス 86"/>
        <xdr:cNvSpPr txBox="1"/>
      </xdr:nvSpPr>
      <xdr:spPr>
        <a:xfrm>
          <a:off x="895428" y="6469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29718</xdr:rowOff>
    </xdr:from>
    <xdr:to>
      <xdr:col>24</xdr:col>
      <xdr:colOff>62865</xdr:colOff>
      <xdr:row>58</xdr:row>
      <xdr:rowOff>103859</xdr:rowOff>
    </xdr:to>
    <xdr:cxnSp macro="">
      <xdr:nvCxnSpPr>
        <xdr:cNvPr id="113" name="直線コネクタ 112"/>
        <xdr:cNvCxnSpPr/>
      </xdr:nvCxnSpPr>
      <xdr:spPr>
        <a:xfrm flipV="1">
          <a:off x="4633595" y="8773668"/>
          <a:ext cx="1270" cy="1274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107686</xdr:rowOff>
    </xdr:from>
    <xdr:ext cx="534377" cy="259045"/>
    <xdr:sp macro="" textlink="">
      <xdr:nvSpPr>
        <xdr:cNvPr id="114" name="総務費最小値テキスト"/>
        <xdr:cNvSpPr txBox="1"/>
      </xdr:nvSpPr>
      <xdr:spPr>
        <a:xfrm>
          <a:off x="4686300" y="1005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103859</xdr:rowOff>
    </xdr:from>
    <xdr:to>
      <xdr:col>24</xdr:col>
      <xdr:colOff>152400</xdr:colOff>
      <xdr:row>58</xdr:row>
      <xdr:rowOff>103859</xdr:rowOff>
    </xdr:to>
    <xdr:cxnSp macro="">
      <xdr:nvCxnSpPr>
        <xdr:cNvPr id="115" name="直線コネクタ 114"/>
        <xdr:cNvCxnSpPr/>
      </xdr:nvCxnSpPr>
      <xdr:spPr>
        <a:xfrm>
          <a:off x="4546600" y="1004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147845</xdr:rowOff>
    </xdr:from>
    <xdr:ext cx="599010" cy="259045"/>
    <xdr:sp macro="" textlink="">
      <xdr:nvSpPr>
        <xdr:cNvPr id="116" name="総務費最大値テキスト"/>
        <xdr:cNvSpPr txBox="1"/>
      </xdr:nvSpPr>
      <xdr:spPr>
        <a:xfrm>
          <a:off x="4686300" y="854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441,178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29718</xdr:rowOff>
    </xdr:from>
    <xdr:to>
      <xdr:col>24</xdr:col>
      <xdr:colOff>152400</xdr:colOff>
      <xdr:row>51</xdr:row>
      <xdr:rowOff>29718</xdr:rowOff>
    </xdr:to>
    <xdr:cxnSp macro="">
      <xdr:nvCxnSpPr>
        <xdr:cNvPr id="117" name="直線コネクタ 116"/>
        <xdr:cNvCxnSpPr/>
      </xdr:nvCxnSpPr>
      <xdr:spPr>
        <a:xfrm>
          <a:off x="4546600" y="8773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164065</xdr:rowOff>
    </xdr:from>
    <xdr:to>
      <xdr:col>24</xdr:col>
      <xdr:colOff>63500</xdr:colOff>
      <xdr:row>58</xdr:row>
      <xdr:rowOff>163</xdr:rowOff>
    </xdr:to>
    <xdr:cxnSp macro="">
      <xdr:nvCxnSpPr>
        <xdr:cNvPr id="118" name="直線コネクタ 117"/>
        <xdr:cNvCxnSpPr/>
      </xdr:nvCxnSpPr>
      <xdr:spPr>
        <a:xfrm flipV="1">
          <a:off x="3797300" y="9936715"/>
          <a:ext cx="838200" cy="7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165217</xdr:rowOff>
    </xdr:from>
    <xdr:ext cx="599010" cy="259045"/>
    <xdr:sp macro="" textlink="">
      <xdr:nvSpPr>
        <xdr:cNvPr id="119" name="総務費平均値テキスト"/>
        <xdr:cNvSpPr txBox="1"/>
      </xdr:nvSpPr>
      <xdr:spPr>
        <a:xfrm>
          <a:off x="4686300" y="95949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142340</xdr:rowOff>
    </xdr:from>
    <xdr:to>
      <xdr:col>24</xdr:col>
      <xdr:colOff>114300</xdr:colOff>
      <xdr:row>57</xdr:row>
      <xdr:rowOff>72490</xdr:rowOff>
    </xdr:to>
    <xdr:sp macro="" textlink="">
      <xdr:nvSpPr>
        <xdr:cNvPr id="120" name="フローチャート: 判断 119"/>
        <xdr:cNvSpPr/>
      </xdr:nvSpPr>
      <xdr:spPr>
        <a:xfrm>
          <a:off x="4584700" y="97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152776</xdr:rowOff>
    </xdr:from>
    <xdr:to>
      <xdr:col>19</xdr:col>
      <xdr:colOff>177800</xdr:colOff>
      <xdr:row>58</xdr:row>
      <xdr:rowOff>163</xdr:rowOff>
    </xdr:to>
    <xdr:cxnSp macro="">
      <xdr:nvCxnSpPr>
        <xdr:cNvPr id="121" name="直線コネクタ 120"/>
        <xdr:cNvCxnSpPr/>
      </xdr:nvCxnSpPr>
      <xdr:spPr>
        <a:xfrm>
          <a:off x="2908300" y="9925426"/>
          <a:ext cx="889000" cy="18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895</xdr:rowOff>
    </xdr:from>
    <xdr:to>
      <xdr:col>20</xdr:col>
      <xdr:colOff>38100</xdr:colOff>
      <xdr:row>57</xdr:row>
      <xdr:rowOff>102495</xdr:rowOff>
    </xdr:to>
    <xdr:sp macro="" textlink="">
      <xdr:nvSpPr>
        <xdr:cNvPr id="122" name="フローチャート: 判断 121"/>
        <xdr:cNvSpPr/>
      </xdr:nvSpPr>
      <xdr:spPr>
        <a:xfrm>
          <a:off x="3746500" y="977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119022</xdr:rowOff>
    </xdr:from>
    <xdr:ext cx="599010" cy="259045"/>
    <xdr:sp macro="" textlink="">
      <xdr:nvSpPr>
        <xdr:cNvPr id="123" name="テキスト ボックス 122"/>
        <xdr:cNvSpPr txBox="1"/>
      </xdr:nvSpPr>
      <xdr:spPr>
        <a:xfrm>
          <a:off x="3497795" y="9548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6541</xdr:rowOff>
    </xdr:from>
    <xdr:to>
      <xdr:col>15</xdr:col>
      <xdr:colOff>50800</xdr:colOff>
      <xdr:row>57</xdr:row>
      <xdr:rowOff>152776</xdr:rowOff>
    </xdr:to>
    <xdr:cxnSp macro="">
      <xdr:nvCxnSpPr>
        <xdr:cNvPr id="124" name="直線コネクタ 123"/>
        <xdr:cNvCxnSpPr/>
      </xdr:nvCxnSpPr>
      <xdr:spPr>
        <a:xfrm>
          <a:off x="2019300" y="9607741"/>
          <a:ext cx="889000" cy="317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164109</xdr:rowOff>
    </xdr:from>
    <xdr:to>
      <xdr:col>15</xdr:col>
      <xdr:colOff>101600</xdr:colOff>
      <xdr:row>57</xdr:row>
      <xdr:rowOff>94259</xdr:rowOff>
    </xdr:to>
    <xdr:sp macro="" textlink="">
      <xdr:nvSpPr>
        <xdr:cNvPr id="125" name="フローチャート: 判断 124"/>
        <xdr:cNvSpPr/>
      </xdr:nvSpPr>
      <xdr:spPr>
        <a:xfrm>
          <a:off x="2857500" y="976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110786</xdr:rowOff>
    </xdr:from>
    <xdr:ext cx="599010" cy="259045"/>
    <xdr:sp macro="" textlink="">
      <xdr:nvSpPr>
        <xdr:cNvPr id="126" name="テキスト ボックス 125"/>
        <xdr:cNvSpPr txBox="1"/>
      </xdr:nvSpPr>
      <xdr:spPr>
        <a:xfrm>
          <a:off x="2608795" y="954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6541</xdr:rowOff>
    </xdr:from>
    <xdr:to>
      <xdr:col>10</xdr:col>
      <xdr:colOff>114300</xdr:colOff>
      <xdr:row>58</xdr:row>
      <xdr:rowOff>70535</xdr:rowOff>
    </xdr:to>
    <xdr:cxnSp macro="">
      <xdr:nvCxnSpPr>
        <xdr:cNvPr id="127" name="直線コネクタ 126"/>
        <xdr:cNvCxnSpPr/>
      </xdr:nvCxnSpPr>
      <xdr:spPr>
        <a:xfrm flipV="1">
          <a:off x="1130300" y="9607741"/>
          <a:ext cx="889000" cy="40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24595</xdr:rowOff>
    </xdr:from>
    <xdr:to>
      <xdr:col>10</xdr:col>
      <xdr:colOff>165100</xdr:colOff>
      <xdr:row>55</xdr:row>
      <xdr:rowOff>126195</xdr:rowOff>
    </xdr:to>
    <xdr:sp macro="" textlink="">
      <xdr:nvSpPr>
        <xdr:cNvPr id="128" name="フローチャート: 判断 127"/>
        <xdr:cNvSpPr/>
      </xdr:nvSpPr>
      <xdr:spPr>
        <a:xfrm>
          <a:off x="1968500" y="945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142722</xdr:rowOff>
    </xdr:from>
    <xdr:ext cx="599010" cy="259045"/>
    <xdr:sp macro="" textlink="">
      <xdr:nvSpPr>
        <xdr:cNvPr id="129" name="テキスト ボックス 128"/>
        <xdr:cNvSpPr txBox="1"/>
      </xdr:nvSpPr>
      <xdr:spPr>
        <a:xfrm>
          <a:off x="1719795" y="9229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77444</xdr:rowOff>
    </xdr:from>
    <xdr:to>
      <xdr:col>6</xdr:col>
      <xdr:colOff>38100</xdr:colOff>
      <xdr:row>58</xdr:row>
      <xdr:rowOff>7594</xdr:rowOff>
    </xdr:to>
    <xdr:sp macro="" textlink="">
      <xdr:nvSpPr>
        <xdr:cNvPr id="130" name="フローチャート: 判断 129"/>
        <xdr:cNvSpPr/>
      </xdr:nvSpPr>
      <xdr:spPr>
        <a:xfrm>
          <a:off x="1079500" y="985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24121</xdr:rowOff>
    </xdr:from>
    <xdr:ext cx="534377" cy="259045"/>
    <xdr:sp macro="" textlink="">
      <xdr:nvSpPr>
        <xdr:cNvPr id="131" name="テキスト ボックス 130"/>
        <xdr:cNvSpPr txBox="1"/>
      </xdr:nvSpPr>
      <xdr:spPr>
        <a:xfrm>
          <a:off x="863111" y="962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113265</xdr:rowOff>
    </xdr:from>
    <xdr:to>
      <xdr:col>24</xdr:col>
      <xdr:colOff>114300</xdr:colOff>
      <xdr:row>58</xdr:row>
      <xdr:rowOff>43415</xdr:rowOff>
    </xdr:to>
    <xdr:sp macro="" textlink="">
      <xdr:nvSpPr>
        <xdr:cNvPr id="137" name="楕円 136"/>
        <xdr:cNvSpPr/>
      </xdr:nvSpPr>
      <xdr:spPr>
        <a:xfrm>
          <a:off x="4584700" y="988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28192</xdr:rowOff>
    </xdr:from>
    <xdr:ext cx="534377" cy="259045"/>
    <xdr:sp macro="" textlink="">
      <xdr:nvSpPr>
        <xdr:cNvPr id="138" name="総務費該当値テキスト"/>
        <xdr:cNvSpPr txBox="1"/>
      </xdr:nvSpPr>
      <xdr:spPr>
        <a:xfrm>
          <a:off x="4686300" y="9800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120813</xdr:rowOff>
    </xdr:from>
    <xdr:to>
      <xdr:col>20</xdr:col>
      <xdr:colOff>38100</xdr:colOff>
      <xdr:row>58</xdr:row>
      <xdr:rowOff>50963</xdr:rowOff>
    </xdr:to>
    <xdr:sp macro="" textlink="">
      <xdr:nvSpPr>
        <xdr:cNvPr id="139" name="楕円 138"/>
        <xdr:cNvSpPr/>
      </xdr:nvSpPr>
      <xdr:spPr>
        <a:xfrm>
          <a:off x="3746500" y="989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42090</xdr:rowOff>
    </xdr:from>
    <xdr:ext cx="534377" cy="259045"/>
    <xdr:sp macro="" textlink="">
      <xdr:nvSpPr>
        <xdr:cNvPr id="140" name="テキスト ボックス 139"/>
        <xdr:cNvSpPr txBox="1"/>
      </xdr:nvSpPr>
      <xdr:spPr>
        <a:xfrm>
          <a:off x="3530111" y="9986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101976</xdr:rowOff>
    </xdr:from>
    <xdr:to>
      <xdr:col>15</xdr:col>
      <xdr:colOff>101600</xdr:colOff>
      <xdr:row>58</xdr:row>
      <xdr:rowOff>32126</xdr:rowOff>
    </xdr:to>
    <xdr:sp macro="" textlink="">
      <xdr:nvSpPr>
        <xdr:cNvPr id="141" name="楕円 140"/>
        <xdr:cNvSpPr/>
      </xdr:nvSpPr>
      <xdr:spPr>
        <a:xfrm>
          <a:off x="2857500" y="9874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23253</xdr:rowOff>
    </xdr:from>
    <xdr:ext cx="534377" cy="259045"/>
    <xdr:sp macro="" textlink="">
      <xdr:nvSpPr>
        <xdr:cNvPr id="142" name="テキスト ボックス 141"/>
        <xdr:cNvSpPr txBox="1"/>
      </xdr:nvSpPr>
      <xdr:spPr>
        <a:xfrm>
          <a:off x="2641111" y="9967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127191</xdr:rowOff>
    </xdr:from>
    <xdr:to>
      <xdr:col>10</xdr:col>
      <xdr:colOff>165100</xdr:colOff>
      <xdr:row>56</xdr:row>
      <xdr:rowOff>57341</xdr:rowOff>
    </xdr:to>
    <xdr:sp macro="" textlink="">
      <xdr:nvSpPr>
        <xdr:cNvPr id="143" name="楕円 142"/>
        <xdr:cNvSpPr/>
      </xdr:nvSpPr>
      <xdr:spPr>
        <a:xfrm>
          <a:off x="1968500" y="955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48468</xdr:rowOff>
    </xdr:from>
    <xdr:ext cx="599010" cy="259045"/>
    <xdr:sp macro="" textlink="">
      <xdr:nvSpPr>
        <xdr:cNvPr id="144" name="テキスト ボックス 143"/>
        <xdr:cNvSpPr txBox="1"/>
      </xdr:nvSpPr>
      <xdr:spPr>
        <a:xfrm>
          <a:off x="1719795" y="9649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19735</xdr:rowOff>
    </xdr:from>
    <xdr:to>
      <xdr:col>6</xdr:col>
      <xdr:colOff>38100</xdr:colOff>
      <xdr:row>58</xdr:row>
      <xdr:rowOff>121335</xdr:rowOff>
    </xdr:to>
    <xdr:sp macro="" textlink="">
      <xdr:nvSpPr>
        <xdr:cNvPr id="145" name="楕円 144"/>
        <xdr:cNvSpPr/>
      </xdr:nvSpPr>
      <xdr:spPr>
        <a:xfrm>
          <a:off x="1079500" y="996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112462</xdr:rowOff>
    </xdr:from>
    <xdr:ext cx="534377" cy="259045"/>
    <xdr:sp macro="" textlink="">
      <xdr:nvSpPr>
        <xdr:cNvPr id="146" name="テキスト ボックス 145"/>
        <xdr:cNvSpPr txBox="1"/>
      </xdr:nvSpPr>
      <xdr:spPr>
        <a:xfrm>
          <a:off x="863111" y="1005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19217</xdr:rowOff>
    </xdr:from>
    <xdr:to>
      <xdr:col>24</xdr:col>
      <xdr:colOff>62865</xdr:colOff>
      <xdr:row>79</xdr:row>
      <xdr:rowOff>20655</xdr:rowOff>
    </xdr:to>
    <xdr:cxnSp macro="">
      <xdr:nvCxnSpPr>
        <xdr:cNvPr id="173" name="直線コネクタ 172"/>
        <xdr:cNvCxnSpPr/>
      </xdr:nvCxnSpPr>
      <xdr:spPr>
        <a:xfrm flipV="1">
          <a:off x="4633595" y="12020717"/>
          <a:ext cx="1270" cy="1544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24482</xdr:rowOff>
    </xdr:from>
    <xdr:ext cx="599010" cy="259045"/>
    <xdr:sp macro="" textlink="">
      <xdr:nvSpPr>
        <xdr:cNvPr id="174" name="民生費最小値テキスト"/>
        <xdr:cNvSpPr txBox="1"/>
      </xdr:nvSpPr>
      <xdr:spPr>
        <a:xfrm>
          <a:off x="4686300" y="13569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20655</xdr:rowOff>
    </xdr:from>
    <xdr:to>
      <xdr:col>24</xdr:col>
      <xdr:colOff>152400</xdr:colOff>
      <xdr:row>79</xdr:row>
      <xdr:rowOff>20655</xdr:rowOff>
    </xdr:to>
    <xdr:cxnSp macro="">
      <xdr:nvCxnSpPr>
        <xdr:cNvPr id="175" name="直線コネクタ 174"/>
        <xdr:cNvCxnSpPr/>
      </xdr:nvCxnSpPr>
      <xdr:spPr>
        <a:xfrm>
          <a:off x="4546600" y="13565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137344</xdr:rowOff>
    </xdr:from>
    <xdr:ext cx="599010" cy="259045"/>
    <xdr:sp macro="" textlink="">
      <xdr:nvSpPr>
        <xdr:cNvPr id="176" name="民生費最大値テキスト"/>
        <xdr:cNvSpPr txBox="1"/>
      </xdr:nvSpPr>
      <xdr:spPr>
        <a:xfrm>
          <a:off x="4686300" y="11795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269,068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19217</xdr:rowOff>
    </xdr:from>
    <xdr:to>
      <xdr:col>24</xdr:col>
      <xdr:colOff>152400</xdr:colOff>
      <xdr:row>70</xdr:row>
      <xdr:rowOff>19217</xdr:rowOff>
    </xdr:to>
    <xdr:cxnSp macro="">
      <xdr:nvCxnSpPr>
        <xdr:cNvPr id="177" name="直線コネクタ 176"/>
        <xdr:cNvCxnSpPr/>
      </xdr:nvCxnSpPr>
      <xdr:spPr>
        <a:xfrm>
          <a:off x="4546600" y="12020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35730</xdr:rowOff>
    </xdr:from>
    <xdr:to>
      <xdr:col>24</xdr:col>
      <xdr:colOff>63500</xdr:colOff>
      <xdr:row>76</xdr:row>
      <xdr:rowOff>137795</xdr:rowOff>
    </xdr:to>
    <xdr:cxnSp macro="">
      <xdr:nvCxnSpPr>
        <xdr:cNvPr id="178" name="直線コネクタ 177"/>
        <xdr:cNvCxnSpPr/>
      </xdr:nvCxnSpPr>
      <xdr:spPr>
        <a:xfrm flipV="1">
          <a:off x="3797300" y="12894480"/>
          <a:ext cx="838200" cy="273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20061</xdr:rowOff>
    </xdr:from>
    <xdr:ext cx="599010" cy="259045"/>
    <xdr:sp macro="" textlink="">
      <xdr:nvSpPr>
        <xdr:cNvPr id="179" name="民生費平均値テキスト"/>
        <xdr:cNvSpPr txBox="1"/>
      </xdr:nvSpPr>
      <xdr:spPr>
        <a:xfrm>
          <a:off x="4686300" y="128788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41634</xdr:rowOff>
    </xdr:from>
    <xdr:to>
      <xdr:col>24</xdr:col>
      <xdr:colOff>114300</xdr:colOff>
      <xdr:row>75</xdr:row>
      <xdr:rowOff>143234</xdr:rowOff>
    </xdr:to>
    <xdr:sp macro="" textlink="">
      <xdr:nvSpPr>
        <xdr:cNvPr id="180" name="フローチャート: 判断 179"/>
        <xdr:cNvSpPr/>
      </xdr:nvSpPr>
      <xdr:spPr>
        <a:xfrm>
          <a:off x="4584700" y="1290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116056</xdr:rowOff>
    </xdr:from>
    <xdr:to>
      <xdr:col>19</xdr:col>
      <xdr:colOff>177800</xdr:colOff>
      <xdr:row>76</xdr:row>
      <xdr:rowOff>137795</xdr:rowOff>
    </xdr:to>
    <xdr:cxnSp macro="">
      <xdr:nvCxnSpPr>
        <xdr:cNvPr id="181" name="直線コネクタ 180"/>
        <xdr:cNvCxnSpPr/>
      </xdr:nvCxnSpPr>
      <xdr:spPr>
        <a:xfrm>
          <a:off x="2908300" y="13146256"/>
          <a:ext cx="889000" cy="21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18111</xdr:rowOff>
    </xdr:from>
    <xdr:to>
      <xdr:col>20</xdr:col>
      <xdr:colOff>38100</xdr:colOff>
      <xdr:row>76</xdr:row>
      <xdr:rowOff>119711</xdr:rowOff>
    </xdr:to>
    <xdr:sp macro="" textlink="">
      <xdr:nvSpPr>
        <xdr:cNvPr id="182" name="フローチャート: 判断 181"/>
        <xdr:cNvSpPr/>
      </xdr:nvSpPr>
      <xdr:spPr>
        <a:xfrm>
          <a:off x="3746500" y="130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136238</xdr:rowOff>
    </xdr:from>
    <xdr:ext cx="599010" cy="259045"/>
    <xdr:sp macro="" textlink="">
      <xdr:nvSpPr>
        <xdr:cNvPr id="183" name="テキスト ボックス 182"/>
        <xdr:cNvSpPr txBox="1"/>
      </xdr:nvSpPr>
      <xdr:spPr>
        <a:xfrm>
          <a:off x="3497795" y="12823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116056</xdr:rowOff>
    </xdr:from>
    <xdr:to>
      <xdr:col>15</xdr:col>
      <xdr:colOff>50800</xdr:colOff>
      <xdr:row>78</xdr:row>
      <xdr:rowOff>49741</xdr:rowOff>
    </xdr:to>
    <xdr:cxnSp macro="">
      <xdr:nvCxnSpPr>
        <xdr:cNvPr id="184" name="直線コネクタ 183"/>
        <xdr:cNvCxnSpPr/>
      </xdr:nvCxnSpPr>
      <xdr:spPr>
        <a:xfrm flipV="1">
          <a:off x="2019300" y="13146256"/>
          <a:ext cx="889000" cy="276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109409</xdr:rowOff>
    </xdr:from>
    <xdr:to>
      <xdr:col>15</xdr:col>
      <xdr:colOff>101600</xdr:colOff>
      <xdr:row>76</xdr:row>
      <xdr:rowOff>39559</xdr:rowOff>
    </xdr:to>
    <xdr:sp macro="" textlink="">
      <xdr:nvSpPr>
        <xdr:cNvPr id="185" name="フローチャート: 判断 184"/>
        <xdr:cNvSpPr/>
      </xdr:nvSpPr>
      <xdr:spPr>
        <a:xfrm>
          <a:off x="2857500" y="1296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56086</xdr:rowOff>
    </xdr:from>
    <xdr:ext cx="599010" cy="259045"/>
    <xdr:sp macro="" textlink="">
      <xdr:nvSpPr>
        <xdr:cNvPr id="186" name="テキスト ボックス 185"/>
        <xdr:cNvSpPr txBox="1"/>
      </xdr:nvSpPr>
      <xdr:spPr>
        <a:xfrm>
          <a:off x="2608795" y="12743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49741</xdr:rowOff>
    </xdr:from>
    <xdr:to>
      <xdr:col>10</xdr:col>
      <xdr:colOff>114300</xdr:colOff>
      <xdr:row>78</xdr:row>
      <xdr:rowOff>78098</xdr:rowOff>
    </xdr:to>
    <xdr:cxnSp macro="">
      <xdr:nvCxnSpPr>
        <xdr:cNvPr id="187" name="直線コネクタ 186"/>
        <xdr:cNvCxnSpPr/>
      </xdr:nvCxnSpPr>
      <xdr:spPr>
        <a:xfrm flipV="1">
          <a:off x="1130300" y="13422841"/>
          <a:ext cx="889000" cy="28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24523</xdr:rowOff>
    </xdr:from>
    <xdr:to>
      <xdr:col>10</xdr:col>
      <xdr:colOff>165100</xdr:colOff>
      <xdr:row>77</xdr:row>
      <xdr:rowOff>126123</xdr:rowOff>
    </xdr:to>
    <xdr:sp macro="" textlink="">
      <xdr:nvSpPr>
        <xdr:cNvPr id="188" name="フローチャート: 判断 187"/>
        <xdr:cNvSpPr/>
      </xdr:nvSpPr>
      <xdr:spPr>
        <a:xfrm>
          <a:off x="1968500" y="13226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142650</xdr:rowOff>
    </xdr:from>
    <xdr:ext cx="599010" cy="259045"/>
    <xdr:sp macro="" textlink="">
      <xdr:nvSpPr>
        <xdr:cNvPr id="189" name="テキスト ボックス 188"/>
        <xdr:cNvSpPr txBox="1"/>
      </xdr:nvSpPr>
      <xdr:spPr>
        <a:xfrm>
          <a:off x="1719795" y="13001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71079</xdr:rowOff>
    </xdr:from>
    <xdr:to>
      <xdr:col>6</xdr:col>
      <xdr:colOff>38100</xdr:colOff>
      <xdr:row>78</xdr:row>
      <xdr:rowOff>1229</xdr:rowOff>
    </xdr:to>
    <xdr:sp macro="" textlink="">
      <xdr:nvSpPr>
        <xdr:cNvPr id="190" name="フローチャート: 判断 189"/>
        <xdr:cNvSpPr/>
      </xdr:nvSpPr>
      <xdr:spPr>
        <a:xfrm>
          <a:off x="1079500" y="1327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17756</xdr:rowOff>
    </xdr:from>
    <xdr:ext cx="599010" cy="259045"/>
    <xdr:sp macro="" textlink="">
      <xdr:nvSpPr>
        <xdr:cNvPr id="191" name="テキスト ボックス 190"/>
        <xdr:cNvSpPr txBox="1"/>
      </xdr:nvSpPr>
      <xdr:spPr>
        <a:xfrm>
          <a:off x="830795" y="13047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156380</xdr:rowOff>
    </xdr:from>
    <xdr:to>
      <xdr:col>24</xdr:col>
      <xdr:colOff>114300</xdr:colOff>
      <xdr:row>75</xdr:row>
      <xdr:rowOff>86530</xdr:rowOff>
    </xdr:to>
    <xdr:sp macro="" textlink="">
      <xdr:nvSpPr>
        <xdr:cNvPr id="197" name="楕円 196"/>
        <xdr:cNvSpPr/>
      </xdr:nvSpPr>
      <xdr:spPr>
        <a:xfrm>
          <a:off x="4584700" y="1284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7807</xdr:rowOff>
    </xdr:from>
    <xdr:ext cx="599010" cy="259045"/>
    <xdr:sp macro="" textlink="">
      <xdr:nvSpPr>
        <xdr:cNvPr id="198" name="民生費該当値テキスト"/>
        <xdr:cNvSpPr txBox="1"/>
      </xdr:nvSpPr>
      <xdr:spPr>
        <a:xfrm>
          <a:off x="4686300" y="12695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86995</xdr:rowOff>
    </xdr:from>
    <xdr:to>
      <xdr:col>20</xdr:col>
      <xdr:colOff>38100</xdr:colOff>
      <xdr:row>77</xdr:row>
      <xdr:rowOff>17145</xdr:rowOff>
    </xdr:to>
    <xdr:sp macro="" textlink="">
      <xdr:nvSpPr>
        <xdr:cNvPr id="199" name="楕円 198"/>
        <xdr:cNvSpPr/>
      </xdr:nvSpPr>
      <xdr:spPr>
        <a:xfrm>
          <a:off x="3746500" y="1311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8272</xdr:rowOff>
    </xdr:from>
    <xdr:ext cx="599010" cy="259045"/>
    <xdr:sp macro="" textlink="">
      <xdr:nvSpPr>
        <xdr:cNvPr id="200" name="テキスト ボックス 199"/>
        <xdr:cNvSpPr txBox="1"/>
      </xdr:nvSpPr>
      <xdr:spPr>
        <a:xfrm>
          <a:off x="3497795" y="13209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65256</xdr:rowOff>
    </xdr:from>
    <xdr:to>
      <xdr:col>15</xdr:col>
      <xdr:colOff>101600</xdr:colOff>
      <xdr:row>76</xdr:row>
      <xdr:rowOff>166856</xdr:rowOff>
    </xdr:to>
    <xdr:sp macro="" textlink="">
      <xdr:nvSpPr>
        <xdr:cNvPr id="201" name="楕円 200"/>
        <xdr:cNvSpPr/>
      </xdr:nvSpPr>
      <xdr:spPr>
        <a:xfrm>
          <a:off x="2857500" y="1309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157983</xdr:rowOff>
    </xdr:from>
    <xdr:ext cx="599010" cy="259045"/>
    <xdr:sp macro="" textlink="">
      <xdr:nvSpPr>
        <xdr:cNvPr id="202" name="テキスト ボックス 201"/>
        <xdr:cNvSpPr txBox="1"/>
      </xdr:nvSpPr>
      <xdr:spPr>
        <a:xfrm>
          <a:off x="2608795" y="13188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170391</xdr:rowOff>
    </xdr:from>
    <xdr:to>
      <xdr:col>10</xdr:col>
      <xdr:colOff>165100</xdr:colOff>
      <xdr:row>78</xdr:row>
      <xdr:rowOff>100541</xdr:rowOff>
    </xdr:to>
    <xdr:sp macro="" textlink="">
      <xdr:nvSpPr>
        <xdr:cNvPr id="203" name="楕円 202"/>
        <xdr:cNvSpPr/>
      </xdr:nvSpPr>
      <xdr:spPr>
        <a:xfrm>
          <a:off x="1968500" y="1337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91668</xdr:rowOff>
    </xdr:from>
    <xdr:ext cx="599010" cy="259045"/>
    <xdr:sp macro="" textlink="">
      <xdr:nvSpPr>
        <xdr:cNvPr id="204" name="テキスト ボックス 203"/>
        <xdr:cNvSpPr txBox="1"/>
      </xdr:nvSpPr>
      <xdr:spPr>
        <a:xfrm>
          <a:off x="1719795" y="13464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27298</xdr:rowOff>
    </xdr:from>
    <xdr:to>
      <xdr:col>6</xdr:col>
      <xdr:colOff>38100</xdr:colOff>
      <xdr:row>78</xdr:row>
      <xdr:rowOff>128898</xdr:rowOff>
    </xdr:to>
    <xdr:sp macro="" textlink="">
      <xdr:nvSpPr>
        <xdr:cNvPr id="205" name="楕円 204"/>
        <xdr:cNvSpPr/>
      </xdr:nvSpPr>
      <xdr:spPr>
        <a:xfrm>
          <a:off x="1079500" y="13400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120025</xdr:rowOff>
    </xdr:from>
    <xdr:ext cx="599010" cy="259045"/>
    <xdr:sp macro="" textlink="">
      <xdr:nvSpPr>
        <xdr:cNvPr id="206" name="テキスト ボックス 205"/>
        <xdr:cNvSpPr txBox="1"/>
      </xdr:nvSpPr>
      <xdr:spPr>
        <a:xfrm>
          <a:off x="830795" y="13493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151625</xdr:rowOff>
    </xdr:from>
    <xdr:to>
      <xdr:col>24</xdr:col>
      <xdr:colOff>62865</xdr:colOff>
      <xdr:row>98</xdr:row>
      <xdr:rowOff>14390</xdr:rowOff>
    </xdr:to>
    <xdr:cxnSp macro="">
      <xdr:nvCxnSpPr>
        <xdr:cNvPr id="230" name="直線コネクタ 229"/>
        <xdr:cNvCxnSpPr/>
      </xdr:nvCxnSpPr>
      <xdr:spPr>
        <a:xfrm flipV="1">
          <a:off x="4633595" y="15925025"/>
          <a:ext cx="1270" cy="891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18217</xdr:rowOff>
    </xdr:from>
    <xdr:ext cx="534377" cy="259045"/>
    <xdr:sp macro="" textlink="">
      <xdr:nvSpPr>
        <xdr:cNvPr id="231" name="衛生費最小値テキスト"/>
        <xdr:cNvSpPr txBox="1"/>
      </xdr:nvSpPr>
      <xdr:spPr>
        <a:xfrm>
          <a:off x="4686300" y="1682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14390</xdr:rowOff>
    </xdr:from>
    <xdr:to>
      <xdr:col>24</xdr:col>
      <xdr:colOff>152400</xdr:colOff>
      <xdr:row>98</xdr:row>
      <xdr:rowOff>14390</xdr:rowOff>
    </xdr:to>
    <xdr:cxnSp macro="">
      <xdr:nvCxnSpPr>
        <xdr:cNvPr id="232" name="直線コネクタ 231"/>
        <xdr:cNvCxnSpPr/>
      </xdr:nvCxnSpPr>
      <xdr:spPr>
        <a:xfrm>
          <a:off x="4546600" y="16816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98302</xdr:rowOff>
    </xdr:from>
    <xdr:ext cx="599010" cy="259045"/>
    <xdr:sp macro="" textlink="">
      <xdr:nvSpPr>
        <xdr:cNvPr id="233" name="衛生費最大値テキスト"/>
        <xdr:cNvSpPr txBox="1"/>
      </xdr:nvSpPr>
      <xdr:spPr>
        <a:xfrm>
          <a:off x="4686300" y="15700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143,435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151625</xdr:rowOff>
    </xdr:from>
    <xdr:to>
      <xdr:col>24</xdr:col>
      <xdr:colOff>152400</xdr:colOff>
      <xdr:row>92</xdr:row>
      <xdr:rowOff>151625</xdr:rowOff>
    </xdr:to>
    <xdr:cxnSp macro="">
      <xdr:nvCxnSpPr>
        <xdr:cNvPr id="234" name="直線コネクタ 233"/>
        <xdr:cNvCxnSpPr/>
      </xdr:nvCxnSpPr>
      <xdr:spPr>
        <a:xfrm>
          <a:off x="4546600" y="15925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88753</xdr:rowOff>
    </xdr:from>
    <xdr:to>
      <xdr:col>24</xdr:col>
      <xdr:colOff>63500</xdr:colOff>
      <xdr:row>93</xdr:row>
      <xdr:rowOff>156266</xdr:rowOff>
    </xdr:to>
    <xdr:cxnSp macro="">
      <xdr:nvCxnSpPr>
        <xdr:cNvPr id="235" name="直線コネクタ 234"/>
        <xdr:cNvCxnSpPr/>
      </xdr:nvCxnSpPr>
      <xdr:spPr>
        <a:xfrm>
          <a:off x="3797300" y="15519253"/>
          <a:ext cx="838200" cy="581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47469</xdr:rowOff>
    </xdr:from>
    <xdr:ext cx="534377" cy="259045"/>
    <xdr:sp macro="" textlink="">
      <xdr:nvSpPr>
        <xdr:cNvPr id="236" name="衛生費平均値テキスト"/>
        <xdr:cNvSpPr txBox="1"/>
      </xdr:nvSpPr>
      <xdr:spPr>
        <a:xfrm>
          <a:off x="4686300" y="165066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69042</xdr:rowOff>
    </xdr:from>
    <xdr:to>
      <xdr:col>24</xdr:col>
      <xdr:colOff>114300</xdr:colOff>
      <xdr:row>96</xdr:row>
      <xdr:rowOff>170642</xdr:rowOff>
    </xdr:to>
    <xdr:sp macro="" textlink="">
      <xdr:nvSpPr>
        <xdr:cNvPr id="237" name="フローチャート: 判断 236"/>
        <xdr:cNvSpPr/>
      </xdr:nvSpPr>
      <xdr:spPr>
        <a:xfrm>
          <a:off x="4584700" y="1652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88753</xdr:rowOff>
    </xdr:from>
    <xdr:to>
      <xdr:col>19</xdr:col>
      <xdr:colOff>177800</xdr:colOff>
      <xdr:row>93</xdr:row>
      <xdr:rowOff>94529</xdr:rowOff>
    </xdr:to>
    <xdr:cxnSp macro="">
      <xdr:nvCxnSpPr>
        <xdr:cNvPr id="238" name="直線コネクタ 237"/>
        <xdr:cNvCxnSpPr/>
      </xdr:nvCxnSpPr>
      <xdr:spPr>
        <a:xfrm flipV="1">
          <a:off x="2908300" y="15519253"/>
          <a:ext cx="889000" cy="520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59023</xdr:rowOff>
    </xdr:from>
    <xdr:to>
      <xdr:col>20</xdr:col>
      <xdr:colOff>38100</xdr:colOff>
      <xdr:row>96</xdr:row>
      <xdr:rowOff>160623</xdr:rowOff>
    </xdr:to>
    <xdr:sp macro="" textlink="">
      <xdr:nvSpPr>
        <xdr:cNvPr id="239" name="フローチャート: 判断 238"/>
        <xdr:cNvSpPr/>
      </xdr:nvSpPr>
      <xdr:spPr>
        <a:xfrm>
          <a:off x="3746500" y="16518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151750</xdr:rowOff>
    </xdr:from>
    <xdr:ext cx="534377" cy="259045"/>
    <xdr:sp macro="" textlink="">
      <xdr:nvSpPr>
        <xdr:cNvPr id="240" name="テキスト ボックス 239"/>
        <xdr:cNvSpPr txBox="1"/>
      </xdr:nvSpPr>
      <xdr:spPr>
        <a:xfrm>
          <a:off x="3530111" y="1661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94529</xdr:rowOff>
    </xdr:from>
    <xdr:to>
      <xdr:col>15</xdr:col>
      <xdr:colOff>50800</xdr:colOff>
      <xdr:row>94</xdr:row>
      <xdr:rowOff>105508</xdr:rowOff>
    </xdr:to>
    <xdr:cxnSp macro="">
      <xdr:nvCxnSpPr>
        <xdr:cNvPr id="241" name="直線コネクタ 240"/>
        <xdr:cNvCxnSpPr/>
      </xdr:nvCxnSpPr>
      <xdr:spPr>
        <a:xfrm flipV="1">
          <a:off x="2019300" y="16039379"/>
          <a:ext cx="889000" cy="182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53634</xdr:rowOff>
    </xdr:from>
    <xdr:to>
      <xdr:col>15</xdr:col>
      <xdr:colOff>101600</xdr:colOff>
      <xdr:row>96</xdr:row>
      <xdr:rowOff>155234</xdr:rowOff>
    </xdr:to>
    <xdr:sp macro="" textlink="">
      <xdr:nvSpPr>
        <xdr:cNvPr id="242" name="フローチャート: 判断 241"/>
        <xdr:cNvSpPr/>
      </xdr:nvSpPr>
      <xdr:spPr>
        <a:xfrm>
          <a:off x="2857500" y="16512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146361</xdr:rowOff>
    </xdr:from>
    <xdr:ext cx="534377" cy="259045"/>
    <xdr:sp macro="" textlink="">
      <xdr:nvSpPr>
        <xdr:cNvPr id="243" name="テキスト ボックス 242"/>
        <xdr:cNvSpPr txBox="1"/>
      </xdr:nvSpPr>
      <xdr:spPr>
        <a:xfrm>
          <a:off x="2641111" y="1660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105508</xdr:rowOff>
    </xdr:from>
    <xdr:to>
      <xdr:col>10</xdr:col>
      <xdr:colOff>114300</xdr:colOff>
      <xdr:row>95</xdr:row>
      <xdr:rowOff>81849</xdr:rowOff>
    </xdr:to>
    <xdr:cxnSp macro="">
      <xdr:nvCxnSpPr>
        <xdr:cNvPr id="244" name="直線コネクタ 243"/>
        <xdr:cNvCxnSpPr/>
      </xdr:nvCxnSpPr>
      <xdr:spPr>
        <a:xfrm flipV="1">
          <a:off x="1130300" y="16221808"/>
          <a:ext cx="889000" cy="147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115494</xdr:rowOff>
    </xdr:from>
    <xdr:to>
      <xdr:col>10</xdr:col>
      <xdr:colOff>165100</xdr:colOff>
      <xdr:row>97</xdr:row>
      <xdr:rowOff>45644</xdr:rowOff>
    </xdr:to>
    <xdr:sp macro="" textlink="">
      <xdr:nvSpPr>
        <xdr:cNvPr id="245" name="フローチャート: 判断 244"/>
        <xdr:cNvSpPr/>
      </xdr:nvSpPr>
      <xdr:spPr>
        <a:xfrm>
          <a:off x="1968500" y="1657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36771</xdr:rowOff>
    </xdr:from>
    <xdr:ext cx="534377" cy="259045"/>
    <xdr:sp macro="" textlink="">
      <xdr:nvSpPr>
        <xdr:cNvPr id="246" name="テキスト ボックス 245"/>
        <xdr:cNvSpPr txBox="1"/>
      </xdr:nvSpPr>
      <xdr:spPr>
        <a:xfrm>
          <a:off x="1752111" y="1666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140388</xdr:rowOff>
    </xdr:from>
    <xdr:to>
      <xdr:col>6</xdr:col>
      <xdr:colOff>38100</xdr:colOff>
      <xdr:row>97</xdr:row>
      <xdr:rowOff>70538</xdr:rowOff>
    </xdr:to>
    <xdr:sp macro="" textlink="">
      <xdr:nvSpPr>
        <xdr:cNvPr id="247" name="フローチャート: 判断 246"/>
        <xdr:cNvSpPr/>
      </xdr:nvSpPr>
      <xdr:spPr>
        <a:xfrm>
          <a:off x="1079500" y="1659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61665</xdr:rowOff>
    </xdr:from>
    <xdr:ext cx="534377" cy="259045"/>
    <xdr:sp macro="" textlink="">
      <xdr:nvSpPr>
        <xdr:cNvPr id="248" name="テキスト ボックス 247"/>
        <xdr:cNvSpPr txBox="1"/>
      </xdr:nvSpPr>
      <xdr:spPr>
        <a:xfrm>
          <a:off x="863111" y="1669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105466</xdr:rowOff>
    </xdr:from>
    <xdr:to>
      <xdr:col>24</xdr:col>
      <xdr:colOff>114300</xdr:colOff>
      <xdr:row>94</xdr:row>
      <xdr:rowOff>35616</xdr:rowOff>
    </xdr:to>
    <xdr:sp macro="" textlink="">
      <xdr:nvSpPr>
        <xdr:cNvPr id="254" name="楕円 253"/>
        <xdr:cNvSpPr/>
      </xdr:nvSpPr>
      <xdr:spPr>
        <a:xfrm>
          <a:off x="4584700" y="16050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128343</xdr:rowOff>
    </xdr:from>
    <xdr:ext cx="599010" cy="259045"/>
    <xdr:sp macro="" textlink="">
      <xdr:nvSpPr>
        <xdr:cNvPr id="255" name="衛生費該当値テキスト"/>
        <xdr:cNvSpPr txBox="1"/>
      </xdr:nvSpPr>
      <xdr:spPr>
        <a:xfrm>
          <a:off x="4686300" y="15901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37953</xdr:rowOff>
    </xdr:from>
    <xdr:to>
      <xdr:col>20</xdr:col>
      <xdr:colOff>38100</xdr:colOff>
      <xdr:row>90</xdr:row>
      <xdr:rowOff>139553</xdr:rowOff>
    </xdr:to>
    <xdr:sp macro="" textlink="">
      <xdr:nvSpPr>
        <xdr:cNvPr id="256" name="楕円 255"/>
        <xdr:cNvSpPr/>
      </xdr:nvSpPr>
      <xdr:spPr>
        <a:xfrm>
          <a:off x="3746500" y="1546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88</xdr:row>
      <xdr:rowOff>156080</xdr:rowOff>
    </xdr:from>
    <xdr:ext cx="599010" cy="259045"/>
    <xdr:sp macro="" textlink="">
      <xdr:nvSpPr>
        <xdr:cNvPr id="257" name="テキスト ボックス 256"/>
        <xdr:cNvSpPr txBox="1"/>
      </xdr:nvSpPr>
      <xdr:spPr>
        <a:xfrm>
          <a:off x="3497795" y="15243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43729</xdr:rowOff>
    </xdr:from>
    <xdr:to>
      <xdr:col>15</xdr:col>
      <xdr:colOff>101600</xdr:colOff>
      <xdr:row>93</xdr:row>
      <xdr:rowOff>145329</xdr:rowOff>
    </xdr:to>
    <xdr:sp macro="" textlink="">
      <xdr:nvSpPr>
        <xdr:cNvPr id="258" name="楕円 257"/>
        <xdr:cNvSpPr/>
      </xdr:nvSpPr>
      <xdr:spPr>
        <a:xfrm>
          <a:off x="2857500" y="15988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161856</xdr:rowOff>
    </xdr:from>
    <xdr:ext cx="599010" cy="259045"/>
    <xdr:sp macro="" textlink="">
      <xdr:nvSpPr>
        <xdr:cNvPr id="259" name="テキスト ボックス 258"/>
        <xdr:cNvSpPr txBox="1"/>
      </xdr:nvSpPr>
      <xdr:spPr>
        <a:xfrm>
          <a:off x="2608795" y="15763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54708</xdr:rowOff>
    </xdr:from>
    <xdr:to>
      <xdr:col>10</xdr:col>
      <xdr:colOff>165100</xdr:colOff>
      <xdr:row>94</xdr:row>
      <xdr:rowOff>156308</xdr:rowOff>
    </xdr:to>
    <xdr:sp macro="" textlink="">
      <xdr:nvSpPr>
        <xdr:cNvPr id="260" name="楕円 259"/>
        <xdr:cNvSpPr/>
      </xdr:nvSpPr>
      <xdr:spPr>
        <a:xfrm>
          <a:off x="1968500" y="1617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1385</xdr:rowOff>
    </xdr:from>
    <xdr:ext cx="599010" cy="259045"/>
    <xdr:sp macro="" textlink="">
      <xdr:nvSpPr>
        <xdr:cNvPr id="261" name="テキスト ボックス 260"/>
        <xdr:cNvSpPr txBox="1"/>
      </xdr:nvSpPr>
      <xdr:spPr>
        <a:xfrm>
          <a:off x="1719795" y="15946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31049</xdr:rowOff>
    </xdr:from>
    <xdr:to>
      <xdr:col>6</xdr:col>
      <xdr:colOff>38100</xdr:colOff>
      <xdr:row>95</xdr:row>
      <xdr:rowOff>132649</xdr:rowOff>
    </xdr:to>
    <xdr:sp macro="" textlink="">
      <xdr:nvSpPr>
        <xdr:cNvPr id="262" name="楕円 261"/>
        <xdr:cNvSpPr/>
      </xdr:nvSpPr>
      <xdr:spPr>
        <a:xfrm>
          <a:off x="1079500" y="1631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149176</xdr:rowOff>
    </xdr:from>
    <xdr:ext cx="534377" cy="259045"/>
    <xdr:sp macro="" textlink="">
      <xdr:nvSpPr>
        <xdr:cNvPr id="263" name="テキスト ボックス 262"/>
        <xdr:cNvSpPr txBox="1"/>
      </xdr:nvSpPr>
      <xdr:spPr>
        <a:xfrm>
          <a:off x="863111" y="1609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142672</xdr:rowOff>
    </xdr:from>
    <xdr:to>
      <xdr:col>54</xdr:col>
      <xdr:colOff>189865</xdr:colOff>
      <xdr:row>38</xdr:row>
      <xdr:rowOff>139700</xdr:rowOff>
    </xdr:to>
    <xdr:cxnSp macro="">
      <xdr:nvCxnSpPr>
        <xdr:cNvPr id="285" name="直線コネクタ 284"/>
        <xdr:cNvCxnSpPr/>
      </xdr:nvCxnSpPr>
      <xdr:spPr>
        <a:xfrm flipV="1">
          <a:off x="10475595" y="5457622"/>
          <a:ext cx="1270" cy="1197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89349</xdr:rowOff>
    </xdr:from>
    <xdr:ext cx="469744" cy="259045"/>
    <xdr:sp macro="" textlink="">
      <xdr:nvSpPr>
        <xdr:cNvPr id="288" name="労働費最大値テキスト"/>
        <xdr:cNvSpPr txBox="1"/>
      </xdr:nvSpPr>
      <xdr:spPr>
        <a:xfrm>
          <a:off x="10528300" y="5232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142672</xdr:rowOff>
    </xdr:from>
    <xdr:to>
      <xdr:col>55</xdr:col>
      <xdr:colOff>88900</xdr:colOff>
      <xdr:row>31</xdr:row>
      <xdr:rowOff>142672</xdr:rowOff>
    </xdr:to>
    <xdr:cxnSp macro="">
      <xdr:nvCxnSpPr>
        <xdr:cNvPr id="289" name="直線コネクタ 288"/>
        <xdr:cNvCxnSpPr/>
      </xdr:nvCxnSpPr>
      <xdr:spPr>
        <a:xfrm>
          <a:off x="10388600" y="5457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160012</xdr:rowOff>
    </xdr:from>
    <xdr:ext cx="378565" cy="259045"/>
    <xdr:sp macro="" textlink="">
      <xdr:nvSpPr>
        <xdr:cNvPr id="291" name="労働費平均値テキスト"/>
        <xdr:cNvSpPr txBox="1"/>
      </xdr:nvSpPr>
      <xdr:spPr>
        <a:xfrm>
          <a:off x="10528300" y="63322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137135</xdr:rowOff>
    </xdr:from>
    <xdr:to>
      <xdr:col>55</xdr:col>
      <xdr:colOff>50800</xdr:colOff>
      <xdr:row>38</xdr:row>
      <xdr:rowOff>67284</xdr:rowOff>
    </xdr:to>
    <xdr:sp macro="" textlink="">
      <xdr:nvSpPr>
        <xdr:cNvPr id="292" name="フローチャート: 判断 291"/>
        <xdr:cNvSpPr/>
      </xdr:nvSpPr>
      <xdr:spPr>
        <a:xfrm>
          <a:off x="10426700" y="64807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137592</xdr:rowOff>
    </xdr:from>
    <xdr:to>
      <xdr:col>50</xdr:col>
      <xdr:colOff>165100</xdr:colOff>
      <xdr:row>38</xdr:row>
      <xdr:rowOff>67742</xdr:rowOff>
    </xdr:to>
    <xdr:sp macro="" textlink="">
      <xdr:nvSpPr>
        <xdr:cNvPr id="294" name="フローチャート: 判断 293"/>
        <xdr:cNvSpPr/>
      </xdr:nvSpPr>
      <xdr:spPr>
        <a:xfrm>
          <a:off x="9588500" y="648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84269</xdr:rowOff>
    </xdr:from>
    <xdr:ext cx="378565" cy="259045"/>
    <xdr:sp macro="" textlink="">
      <xdr:nvSpPr>
        <xdr:cNvPr id="295" name="テキスト ボックス 294"/>
        <xdr:cNvSpPr txBox="1"/>
      </xdr:nvSpPr>
      <xdr:spPr>
        <a:xfrm>
          <a:off x="9450017" y="6256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130734</xdr:rowOff>
    </xdr:from>
    <xdr:to>
      <xdr:col>46</xdr:col>
      <xdr:colOff>38100</xdr:colOff>
      <xdr:row>38</xdr:row>
      <xdr:rowOff>60884</xdr:rowOff>
    </xdr:to>
    <xdr:sp macro="" textlink="">
      <xdr:nvSpPr>
        <xdr:cNvPr id="297" name="フローチャート: 判断 296"/>
        <xdr:cNvSpPr/>
      </xdr:nvSpPr>
      <xdr:spPr>
        <a:xfrm>
          <a:off x="8699500" y="647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77411</xdr:rowOff>
    </xdr:from>
    <xdr:ext cx="378565" cy="259045"/>
    <xdr:sp macro="" textlink="">
      <xdr:nvSpPr>
        <xdr:cNvPr id="298" name="テキスト ボックス 297"/>
        <xdr:cNvSpPr txBox="1"/>
      </xdr:nvSpPr>
      <xdr:spPr>
        <a:xfrm>
          <a:off x="8561017" y="6249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118618</xdr:rowOff>
    </xdr:from>
    <xdr:to>
      <xdr:col>41</xdr:col>
      <xdr:colOff>101600</xdr:colOff>
      <xdr:row>38</xdr:row>
      <xdr:rowOff>48768</xdr:rowOff>
    </xdr:to>
    <xdr:sp macro="" textlink="">
      <xdr:nvSpPr>
        <xdr:cNvPr id="300" name="フローチャート: 判断 299"/>
        <xdr:cNvSpPr/>
      </xdr:nvSpPr>
      <xdr:spPr>
        <a:xfrm>
          <a:off x="7810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65295</xdr:rowOff>
    </xdr:from>
    <xdr:ext cx="378565" cy="259045"/>
    <xdr:sp macro="" textlink="">
      <xdr:nvSpPr>
        <xdr:cNvPr id="301" name="テキスト ボックス 300"/>
        <xdr:cNvSpPr txBox="1"/>
      </xdr:nvSpPr>
      <xdr:spPr>
        <a:xfrm>
          <a:off x="7672017" y="6237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148565</xdr:rowOff>
    </xdr:from>
    <xdr:to>
      <xdr:col>36</xdr:col>
      <xdr:colOff>165100</xdr:colOff>
      <xdr:row>38</xdr:row>
      <xdr:rowOff>78715</xdr:rowOff>
    </xdr:to>
    <xdr:sp macro="" textlink="">
      <xdr:nvSpPr>
        <xdr:cNvPr id="302" name="フローチャート: 判断 301"/>
        <xdr:cNvSpPr/>
      </xdr:nvSpPr>
      <xdr:spPr>
        <a:xfrm>
          <a:off x="6921500" y="649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95242</xdr:rowOff>
    </xdr:from>
    <xdr:ext cx="378565" cy="259045"/>
    <xdr:sp macro="" textlink="">
      <xdr:nvSpPr>
        <xdr:cNvPr id="303" name="テキスト ボックス 302"/>
        <xdr:cNvSpPr txBox="1"/>
      </xdr:nvSpPr>
      <xdr:spPr>
        <a:xfrm>
          <a:off x="6783017" y="6267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0"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8" name="テキスト ボックス 317"/>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145288</xdr:rowOff>
    </xdr:from>
    <xdr:to>
      <xdr:col>54</xdr:col>
      <xdr:colOff>189865</xdr:colOff>
      <xdr:row>59</xdr:row>
      <xdr:rowOff>30493</xdr:rowOff>
    </xdr:to>
    <xdr:cxnSp macro="">
      <xdr:nvCxnSpPr>
        <xdr:cNvPr id="342" name="直線コネクタ 341"/>
        <xdr:cNvCxnSpPr/>
      </xdr:nvCxnSpPr>
      <xdr:spPr>
        <a:xfrm flipV="1">
          <a:off x="10475595" y="8546338"/>
          <a:ext cx="1270" cy="159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34320</xdr:rowOff>
    </xdr:from>
    <xdr:ext cx="469744" cy="259045"/>
    <xdr:sp macro="" textlink="">
      <xdr:nvSpPr>
        <xdr:cNvPr id="343" name="農林水産業費最小値テキスト"/>
        <xdr:cNvSpPr txBox="1"/>
      </xdr:nvSpPr>
      <xdr:spPr>
        <a:xfrm>
          <a:off x="10528300" y="10149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30493</xdr:rowOff>
    </xdr:from>
    <xdr:to>
      <xdr:col>55</xdr:col>
      <xdr:colOff>88900</xdr:colOff>
      <xdr:row>59</xdr:row>
      <xdr:rowOff>30493</xdr:rowOff>
    </xdr:to>
    <xdr:cxnSp macro="">
      <xdr:nvCxnSpPr>
        <xdr:cNvPr id="344" name="直線コネクタ 343"/>
        <xdr:cNvCxnSpPr/>
      </xdr:nvCxnSpPr>
      <xdr:spPr>
        <a:xfrm>
          <a:off x="10388600" y="101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91965</xdr:rowOff>
    </xdr:from>
    <xdr:ext cx="599010" cy="259045"/>
    <xdr:sp macro="" textlink="">
      <xdr:nvSpPr>
        <xdr:cNvPr id="345" name="農林水産業費最大値テキスト"/>
        <xdr:cNvSpPr txBox="1"/>
      </xdr:nvSpPr>
      <xdr:spPr>
        <a:xfrm>
          <a:off x="10528300" y="8321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127,060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145288</xdr:rowOff>
    </xdr:from>
    <xdr:to>
      <xdr:col>55</xdr:col>
      <xdr:colOff>88900</xdr:colOff>
      <xdr:row>49</xdr:row>
      <xdr:rowOff>145288</xdr:rowOff>
    </xdr:to>
    <xdr:cxnSp macro="">
      <xdr:nvCxnSpPr>
        <xdr:cNvPr id="346" name="直線コネクタ 345"/>
        <xdr:cNvCxnSpPr/>
      </xdr:nvCxnSpPr>
      <xdr:spPr>
        <a:xfrm>
          <a:off x="10388600" y="8546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99682</xdr:rowOff>
    </xdr:from>
    <xdr:to>
      <xdr:col>55</xdr:col>
      <xdr:colOff>0</xdr:colOff>
      <xdr:row>58</xdr:row>
      <xdr:rowOff>125997</xdr:rowOff>
    </xdr:to>
    <xdr:cxnSp macro="">
      <xdr:nvCxnSpPr>
        <xdr:cNvPr id="347" name="直線コネクタ 346"/>
        <xdr:cNvCxnSpPr/>
      </xdr:nvCxnSpPr>
      <xdr:spPr>
        <a:xfrm flipV="1">
          <a:off x="9639300" y="10043782"/>
          <a:ext cx="838200" cy="26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23753</xdr:rowOff>
    </xdr:from>
    <xdr:ext cx="534377" cy="259045"/>
    <xdr:sp macro="" textlink="">
      <xdr:nvSpPr>
        <xdr:cNvPr id="348" name="農林水産業費平均値テキスト"/>
        <xdr:cNvSpPr txBox="1"/>
      </xdr:nvSpPr>
      <xdr:spPr>
        <a:xfrm>
          <a:off x="10528300" y="9624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876</xdr:rowOff>
    </xdr:from>
    <xdr:to>
      <xdr:col>55</xdr:col>
      <xdr:colOff>50800</xdr:colOff>
      <xdr:row>57</xdr:row>
      <xdr:rowOff>102476</xdr:rowOff>
    </xdr:to>
    <xdr:sp macro="" textlink="">
      <xdr:nvSpPr>
        <xdr:cNvPr id="349" name="フローチャート: 判断 348"/>
        <xdr:cNvSpPr/>
      </xdr:nvSpPr>
      <xdr:spPr>
        <a:xfrm>
          <a:off x="10426700" y="9773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125997</xdr:rowOff>
    </xdr:from>
    <xdr:to>
      <xdr:col>50</xdr:col>
      <xdr:colOff>114300</xdr:colOff>
      <xdr:row>58</xdr:row>
      <xdr:rowOff>138976</xdr:rowOff>
    </xdr:to>
    <xdr:cxnSp macro="">
      <xdr:nvCxnSpPr>
        <xdr:cNvPr id="350" name="直線コネクタ 349"/>
        <xdr:cNvCxnSpPr/>
      </xdr:nvCxnSpPr>
      <xdr:spPr>
        <a:xfrm flipV="1">
          <a:off x="8750300" y="10070097"/>
          <a:ext cx="889000" cy="12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35192</xdr:rowOff>
    </xdr:from>
    <xdr:to>
      <xdr:col>50</xdr:col>
      <xdr:colOff>165100</xdr:colOff>
      <xdr:row>57</xdr:row>
      <xdr:rowOff>136792</xdr:rowOff>
    </xdr:to>
    <xdr:sp macro="" textlink="">
      <xdr:nvSpPr>
        <xdr:cNvPr id="351" name="フローチャート: 判断 350"/>
        <xdr:cNvSpPr/>
      </xdr:nvSpPr>
      <xdr:spPr>
        <a:xfrm>
          <a:off x="9588500" y="98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153319</xdr:rowOff>
    </xdr:from>
    <xdr:ext cx="534377" cy="259045"/>
    <xdr:sp macro="" textlink="">
      <xdr:nvSpPr>
        <xdr:cNvPr id="352" name="テキスト ボックス 351"/>
        <xdr:cNvSpPr txBox="1"/>
      </xdr:nvSpPr>
      <xdr:spPr>
        <a:xfrm>
          <a:off x="9372111" y="958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125108</xdr:rowOff>
    </xdr:from>
    <xdr:to>
      <xdr:col>45</xdr:col>
      <xdr:colOff>177800</xdr:colOff>
      <xdr:row>58</xdr:row>
      <xdr:rowOff>138976</xdr:rowOff>
    </xdr:to>
    <xdr:cxnSp macro="">
      <xdr:nvCxnSpPr>
        <xdr:cNvPr id="353" name="直線コネクタ 352"/>
        <xdr:cNvCxnSpPr/>
      </xdr:nvCxnSpPr>
      <xdr:spPr>
        <a:xfrm>
          <a:off x="7861300" y="10069208"/>
          <a:ext cx="889000" cy="13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68135</xdr:rowOff>
    </xdr:from>
    <xdr:to>
      <xdr:col>46</xdr:col>
      <xdr:colOff>38100</xdr:colOff>
      <xdr:row>57</xdr:row>
      <xdr:rowOff>169735</xdr:rowOff>
    </xdr:to>
    <xdr:sp macro="" textlink="">
      <xdr:nvSpPr>
        <xdr:cNvPr id="354" name="フローチャート: 判断 353"/>
        <xdr:cNvSpPr/>
      </xdr:nvSpPr>
      <xdr:spPr>
        <a:xfrm>
          <a:off x="8699500" y="984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14812</xdr:rowOff>
    </xdr:from>
    <xdr:ext cx="534377" cy="259045"/>
    <xdr:sp macro="" textlink="">
      <xdr:nvSpPr>
        <xdr:cNvPr id="355" name="テキスト ボックス 354"/>
        <xdr:cNvSpPr txBox="1"/>
      </xdr:nvSpPr>
      <xdr:spPr>
        <a:xfrm>
          <a:off x="8483111" y="9616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121438</xdr:rowOff>
    </xdr:from>
    <xdr:to>
      <xdr:col>41</xdr:col>
      <xdr:colOff>50800</xdr:colOff>
      <xdr:row>58</xdr:row>
      <xdr:rowOff>125108</xdr:rowOff>
    </xdr:to>
    <xdr:cxnSp macro="">
      <xdr:nvCxnSpPr>
        <xdr:cNvPr id="356" name="直線コネクタ 355"/>
        <xdr:cNvCxnSpPr/>
      </xdr:nvCxnSpPr>
      <xdr:spPr>
        <a:xfrm>
          <a:off x="6972300" y="10065538"/>
          <a:ext cx="889000" cy="3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72860</xdr:rowOff>
    </xdr:from>
    <xdr:to>
      <xdr:col>41</xdr:col>
      <xdr:colOff>101600</xdr:colOff>
      <xdr:row>58</xdr:row>
      <xdr:rowOff>3010</xdr:rowOff>
    </xdr:to>
    <xdr:sp macro="" textlink="">
      <xdr:nvSpPr>
        <xdr:cNvPr id="357" name="フローチャート: 判断 356"/>
        <xdr:cNvSpPr/>
      </xdr:nvSpPr>
      <xdr:spPr>
        <a:xfrm>
          <a:off x="7810500" y="984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19537</xdr:rowOff>
    </xdr:from>
    <xdr:ext cx="534377" cy="259045"/>
    <xdr:sp macro="" textlink="">
      <xdr:nvSpPr>
        <xdr:cNvPr id="358" name="テキスト ボックス 357"/>
        <xdr:cNvSpPr txBox="1"/>
      </xdr:nvSpPr>
      <xdr:spPr>
        <a:xfrm>
          <a:off x="7594111" y="962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24105</xdr:rowOff>
    </xdr:from>
    <xdr:to>
      <xdr:col>36</xdr:col>
      <xdr:colOff>165100</xdr:colOff>
      <xdr:row>57</xdr:row>
      <xdr:rowOff>125705</xdr:rowOff>
    </xdr:to>
    <xdr:sp macro="" textlink="">
      <xdr:nvSpPr>
        <xdr:cNvPr id="359" name="フローチャート: 判断 358"/>
        <xdr:cNvSpPr/>
      </xdr:nvSpPr>
      <xdr:spPr>
        <a:xfrm>
          <a:off x="6921500" y="979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142232</xdr:rowOff>
    </xdr:from>
    <xdr:ext cx="534377" cy="259045"/>
    <xdr:sp macro="" textlink="">
      <xdr:nvSpPr>
        <xdr:cNvPr id="360" name="テキスト ボックス 359"/>
        <xdr:cNvSpPr txBox="1"/>
      </xdr:nvSpPr>
      <xdr:spPr>
        <a:xfrm>
          <a:off x="6705111" y="9571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48882</xdr:rowOff>
    </xdr:from>
    <xdr:to>
      <xdr:col>55</xdr:col>
      <xdr:colOff>50800</xdr:colOff>
      <xdr:row>58</xdr:row>
      <xdr:rowOff>150482</xdr:rowOff>
    </xdr:to>
    <xdr:sp macro="" textlink="">
      <xdr:nvSpPr>
        <xdr:cNvPr id="366" name="楕円 365"/>
        <xdr:cNvSpPr/>
      </xdr:nvSpPr>
      <xdr:spPr>
        <a:xfrm>
          <a:off x="10426700" y="999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135259</xdr:rowOff>
    </xdr:from>
    <xdr:ext cx="469744" cy="259045"/>
    <xdr:sp macro="" textlink="">
      <xdr:nvSpPr>
        <xdr:cNvPr id="367" name="農林水産業費該当値テキスト"/>
        <xdr:cNvSpPr txBox="1"/>
      </xdr:nvSpPr>
      <xdr:spPr>
        <a:xfrm>
          <a:off x="10528300" y="9907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75197</xdr:rowOff>
    </xdr:from>
    <xdr:to>
      <xdr:col>50</xdr:col>
      <xdr:colOff>165100</xdr:colOff>
      <xdr:row>59</xdr:row>
      <xdr:rowOff>5347</xdr:rowOff>
    </xdr:to>
    <xdr:sp macro="" textlink="">
      <xdr:nvSpPr>
        <xdr:cNvPr id="368" name="楕円 367"/>
        <xdr:cNvSpPr/>
      </xdr:nvSpPr>
      <xdr:spPr>
        <a:xfrm>
          <a:off x="9588500" y="1001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167924</xdr:rowOff>
    </xdr:from>
    <xdr:ext cx="469744" cy="259045"/>
    <xdr:sp macro="" textlink="">
      <xdr:nvSpPr>
        <xdr:cNvPr id="369" name="テキスト ボックス 368"/>
        <xdr:cNvSpPr txBox="1"/>
      </xdr:nvSpPr>
      <xdr:spPr>
        <a:xfrm>
          <a:off x="9404428" y="10112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88176</xdr:rowOff>
    </xdr:from>
    <xdr:to>
      <xdr:col>46</xdr:col>
      <xdr:colOff>38100</xdr:colOff>
      <xdr:row>59</xdr:row>
      <xdr:rowOff>18326</xdr:rowOff>
    </xdr:to>
    <xdr:sp macro="" textlink="">
      <xdr:nvSpPr>
        <xdr:cNvPr id="370" name="楕円 369"/>
        <xdr:cNvSpPr/>
      </xdr:nvSpPr>
      <xdr:spPr>
        <a:xfrm>
          <a:off x="8699500" y="1003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9453</xdr:rowOff>
    </xdr:from>
    <xdr:ext cx="469744" cy="259045"/>
    <xdr:sp macro="" textlink="">
      <xdr:nvSpPr>
        <xdr:cNvPr id="371" name="テキスト ボックス 370"/>
        <xdr:cNvSpPr txBox="1"/>
      </xdr:nvSpPr>
      <xdr:spPr>
        <a:xfrm>
          <a:off x="8515428" y="10125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74308</xdr:rowOff>
    </xdr:from>
    <xdr:to>
      <xdr:col>41</xdr:col>
      <xdr:colOff>101600</xdr:colOff>
      <xdr:row>59</xdr:row>
      <xdr:rowOff>4458</xdr:rowOff>
    </xdr:to>
    <xdr:sp macro="" textlink="">
      <xdr:nvSpPr>
        <xdr:cNvPr id="372" name="楕円 371"/>
        <xdr:cNvSpPr/>
      </xdr:nvSpPr>
      <xdr:spPr>
        <a:xfrm>
          <a:off x="7810500" y="1001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167035</xdr:rowOff>
    </xdr:from>
    <xdr:ext cx="469744" cy="259045"/>
    <xdr:sp macro="" textlink="">
      <xdr:nvSpPr>
        <xdr:cNvPr id="373" name="テキスト ボックス 372"/>
        <xdr:cNvSpPr txBox="1"/>
      </xdr:nvSpPr>
      <xdr:spPr>
        <a:xfrm>
          <a:off x="7626428" y="1011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70638</xdr:rowOff>
    </xdr:from>
    <xdr:to>
      <xdr:col>36</xdr:col>
      <xdr:colOff>165100</xdr:colOff>
      <xdr:row>59</xdr:row>
      <xdr:rowOff>788</xdr:rowOff>
    </xdr:to>
    <xdr:sp macro="" textlink="">
      <xdr:nvSpPr>
        <xdr:cNvPr id="374" name="楕円 373"/>
        <xdr:cNvSpPr/>
      </xdr:nvSpPr>
      <xdr:spPr>
        <a:xfrm>
          <a:off x="6921500" y="1001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163365</xdr:rowOff>
    </xdr:from>
    <xdr:ext cx="469744" cy="259045"/>
    <xdr:sp macro="" textlink="">
      <xdr:nvSpPr>
        <xdr:cNvPr id="375" name="テキスト ボックス 374"/>
        <xdr:cNvSpPr txBox="1"/>
      </xdr:nvSpPr>
      <xdr:spPr>
        <a:xfrm>
          <a:off x="6737428" y="10107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130728</xdr:rowOff>
    </xdr:from>
    <xdr:to>
      <xdr:col>54</xdr:col>
      <xdr:colOff>189865</xdr:colOff>
      <xdr:row>79</xdr:row>
      <xdr:rowOff>24124</xdr:rowOff>
    </xdr:to>
    <xdr:cxnSp macro="">
      <xdr:nvCxnSpPr>
        <xdr:cNvPr id="399" name="直線コネクタ 398"/>
        <xdr:cNvCxnSpPr/>
      </xdr:nvCxnSpPr>
      <xdr:spPr>
        <a:xfrm flipV="1">
          <a:off x="10475595" y="11960778"/>
          <a:ext cx="1270" cy="1607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27951</xdr:rowOff>
    </xdr:from>
    <xdr:ext cx="469744" cy="259045"/>
    <xdr:sp macro="" textlink="">
      <xdr:nvSpPr>
        <xdr:cNvPr id="400" name="商工費最小値テキスト"/>
        <xdr:cNvSpPr txBox="1"/>
      </xdr:nvSpPr>
      <xdr:spPr>
        <a:xfrm>
          <a:off x="10528300" y="1357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24124</xdr:rowOff>
    </xdr:from>
    <xdr:to>
      <xdr:col>55</xdr:col>
      <xdr:colOff>88900</xdr:colOff>
      <xdr:row>79</xdr:row>
      <xdr:rowOff>24124</xdr:rowOff>
    </xdr:to>
    <xdr:cxnSp macro="">
      <xdr:nvCxnSpPr>
        <xdr:cNvPr id="401" name="直線コネクタ 400"/>
        <xdr:cNvCxnSpPr/>
      </xdr:nvCxnSpPr>
      <xdr:spPr>
        <a:xfrm>
          <a:off x="10388600" y="13568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77405</xdr:rowOff>
    </xdr:from>
    <xdr:ext cx="534377" cy="259045"/>
    <xdr:sp macro="" textlink="">
      <xdr:nvSpPr>
        <xdr:cNvPr id="402" name="商工費最大値テキスト"/>
        <xdr:cNvSpPr txBox="1"/>
      </xdr:nvSpPr>
      <xdr:spPr>
        <a:xfrm>
          <a:off x="10528300" y="1173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130728</xdr:rowOff>
    </xdr:from>
    <xdr:to>
      <xdr:col>55</xdr:col>
      <xdr:colOff>88900</xdr:colOff>
      <xdr:row>69</xdr:row>
      <xdr:rowOff>130728</xdr:rowOff>
    </xdr:to>
    <xdr:cxnSp macro="">
      <xdr:nvCxnSpPr>
        <xdr:cNvPr id="403" name="直線コネクタ 402"/>
        <xdr:cNvCxnSpPr/>
      </xdr:nvCxnSpPr>
      <xdr:spPr>
        <a:xfrm>
          <a:off x="10388600" y="11960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2330</xdr:rowOff>
    </xdr:from>
    <xdr:to>
      <xdr:col>55</xdr:col>
      <xdr:colOff>0</xdr:colOff>
      <xdr:row>79</xdr:row>
      <xdr:rowOff>14846</xdr:rowOff>
    </xdr:to>
    <xdr:cxnSp macro="">
      <xdr:nvCxnSpPr>
        <xdr:cNvPr id="404" name="直線コネクタ 403"/>
        <xdr:cNvCxnSpPr/>
      </xdr:nvCxnSpPr>
      <xdr:spPr>
        <a:xfrm>
          <a:off x="9639300" y="13546880"/>
          <a:ext cx="838200" cy="12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15860</xdr:rowOff>
    </xdr:from>
    <xdr:ext cx="534377" cy="259045"/>
    <xdr:sp macro="" textlink="">
      <xdr:nvSpPr>
        <xdr:cNvPr id="405" name="商工費平均値テキスト"/>
        <xdr:cNvSpPr txBox="1"/>
      </xdr:nvSpPr>
      <xdr:spPr>
        <a:xfrm>
          <a:off x="10528300" y="13046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164433</xdr:rowOff>
    </xdr:from>
    <xdr:to>
      <xdr:col>55</xdr:col>
      <xdr:colOff>50800</xdr:colOff>
      <xdr:row>77</xdr:row>
      <xdr:rowOff>94583</xdr:rowOff>
    </xdr:to>
    <xdr:sp macro="" textlink="">
      <xdr:nvSpPr>
        <xdr:cNvPr id="406" name="フローチャート: 判断 405"/>
        <xdr:cNvSpPr/>
      </xdr:nvSpPr>
      <xdr:spPr>
        <a:xfrm>
          <a:off x="10426700" y="1319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164770</xdr:rowOff>
    </xdr:from>
    <xdr:to>
      <xdr:col>50</xdr:col>
      <xdr:colOff>114300</xdr:colOff>
      <xdr:row>79</xdr:row>
      <xdr:rowOff>2330</xdr:rowOff>
    </xdr:to>
    <xdr:cxnSp macro="">
      <xdr:nvCxnSpPr>
        <xdr:cNvPr id="407" name="直線コネクタ 406"/>
        <xdr:cNvCxnSpPr/>
      </xdr:nvCxnSpPr>
      <xdr:spPr>
        <a:xfrm>
          <a:off x="8750300" y="13537870"/>
          <a:ext cx="889000" cy="9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100788</xdr:rowOff>
    </xdr:from>
    <xdr:to>
      <xdr:col>50</xdr:col>
      <xdr:colOff>165100</xdr:colOff>
      <xdr:row>77</xdr:row>
      <xdr:rowOff>30938</xdr:rowOff>
    </xdr:to>
    <xdr:sp macro="" textlink="">
      <xdr:nvSpPr>
        <xdr:cNvPr id="408" name="フローチャート: 判断 407"/>
        <xdr:cNvSpPr/>
      </xdr:nvSpPr>
      <xdr:spPr>
        <a:xfrm>
          <a:off x="9588500" y="1313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47464</xdr:rowOff>
    </xdr:from>
    <xdr:ext cx="534377" cy="259045"/>
    <xdr:sp macro="" textlink="">
      <xdr:nvSpPr>
        <xdr:cNvPr id="409" name="テキスト ボックス 408"/>
        <xdr:cNvSpPr txBox="1"/>
      </xdr:nvSpPr>
      <xdr:spPr>
        <a:xfrm>
          <a:off x="9372111" y="12906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10140</xdr:rowOff>
    </xdr:from>
    <xdr:to>
      <xdr:col>45</xdr:col>
      <xdr:colOff>177800</xdr:colOff>
      <xdr:row>78</xdr:row>
      <xdr:rowOff>164770</xdr:rowOff>
    </xdr:to>
    <xdr:cxnSp macro="">
      <xdr:nvCxnSpPr>
        <xdr:cNvPr id="410" name="直線コネクタ 409"/>
        <xdr:cNvCxnSpPr/>
      </xdr:nvCxnSpPr>
      <xdr:spPr>
        <a:xfrm>
          <a:off x="7861300" y="13383240"/>
          <a:ext cx="889000" cy="15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137801</xdr:rowOff>
    </xdr:from>
    <xdr:to>
      <xdr:col>46</xdr:col>
      <xdr:colOff>38100</xdr:colOff>
      <xdr:row>77</xdr:row>
      <xdr:rowOff>67951</xdr:rowOff>
    </xdr:to>
    <xdr:sp macro="" textlink="">
      <xdr:nvSpPr>
        <xdr:cNvPr id="411" name="フローチャート: 判断 410"/>
        <xdr:cNvSpPr/>
      </xdr:nvSpPr>
      <xdr:spPr>
        <a:xfrm>
          <a:off x="8699500" y="131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84479</xdr:rowOff>
    </xdr:from>
    <xdr:ext cx="534377" cy="259045"/>
    <xdr:sp macro="" textlink="">
      <xdr:nvSpPr>
        <xdr:cNvPr id="412" name="テキスト ボックス 411"/>
        <xdr:cNvSpPr txBox="1"/>
      </xdr:nvSpPr>
      <xdr:spPr>
        <a:xfrm>
          <a:off x="8483111" y="1294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10140</xdr:rowOff>
    </xdr:from>
    <xdr:to>
      <xdr:col>41</xdr:col>
      <xdr:colOff>50800</xdr:colOff>
      <xdr:row>79</xdr:row>
      <xdr:rowOff>21247</xdr:rowOff>
    </xdr:to>
    <xdr:cxnSp macro="">
      <xdr:nvCxnSpPr>
        <xdr:cNvPr id="413" name="直線コネクタ 412"/>
        <xdr:cNvCxnSpPr/>
      </xdr:nvCxnSpPr>
      <xdr:spPr>
        <a:xfrm flipV="1">
          <a:off x="6972300" y="13383240"/>
          <a:ext cx="889000" cy="182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71679</xdr:rowOff>
    </xdr:from>
    <xdr:to>
      <xdr:col>41</xdr:col>
      <xdr:colOff>101600</xdr:colOff>
      <xdr:row>77</xdr:row>
      <xdr:rowOff>1829</xdr:rowOff>
    </xdr:to>
    <xdr:sp macro="" textlink="">
      <xdr:nvSpPr>
        <xdr:cNvPr id="414" name="フローチャート: 判断 413"/>
        <xdr:cNvSpPr/>
      </xdr:nvSpPr>
      <xdr:spPr>
        <a:xfrm>
          <a:off x="7810500" y="131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18356</xdr:rowOff>
    </xdr:from>
    <xdr:ext cx="534377" cy="259045"/>
    <xdr:sp macro="" textlink="">
      <xdr:nvSpPr>
        <xdr:cNvPr id="415" name="テキスト ボックス 414"/>
        <xdr:cNvSpPr txBox="1"/>
      </xdr:nvSpPr>
      <xdr:spPr>
        <a:xfrm>
          <a:off x="7594111" y="1287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57334</xdr:rowOff>
    </xdr:from>
    <xdr:to>
      <xdr:col>36</xdr:col>
      <xdr:colOff>165100</xdr:colOff>
      <xdr:row>77</xdr:row>
      <xdr:rowOff>158934</xdr:rowOff>
    </xdr:to>
    <xdr:sp macro="" textlink="">
      <xdr:nvSpPr>
        <xdr:cNvPr id="416" name="フローチャート: 判断 415"/>
        <xdr:cNvSpPr/>
      </xdr:nvSpPr>
      <xdr:spPr>
        <a:xfrm>
          <a:off x="6921500" y="1325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4011</xdr:rowOff>
    </xdr:from>
    <xdr:ext cx="534377" cy="259045"/>
    <xdr:sp macro="" textlink="">
      <xdr:nvSpPr>
        <xdr:cNvPr id="417" name="テキスト ボックス 416"/>
        <xdr:cNvSpPr txBox="1"/>
      </xdr:nvSpPr>
      <xdr:spPr>
        <a:xfrm>
          <a:off x="6705111" y="13034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135496</xdr:rowOff>
    </xdr:from>
    <xdr:to>
      <xdr:col>55</xdr:col>
      <xdr:colOff>50800</xdr:colOff>
      <xdr:row>79</xdr:row>
      <xdr:rowOff>65646</xdr:rowOff>
    </xdr:to>
    <xdr:sp macro="" textlink="">
      <xdr:nvSpPr>
        <xdr:cNvPr id="423" name="楕円 422"/>
        <xdr:cNvSpPr/>
      </xdr:nvSpPr>
      <xdr:spPr>
        <a:xfrm>
          <a:off x="10426700" y="13508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50423</xdr:rowOff>
    </xdr:from>
    <xdr:ext cx="469744" cy="259045"/>
    <xdr:sp macro="" textlink="">
      <xdr:nvSpPr>
        <xdr:cNvPr id="424" name="商工費該当値テキスト"/>
        <xdr:cNvSpPr txBox="1"/>
      </xdr:nvSpPr>
      <xdr:spPr>
        <a:xfrm>
          <a:off x="10528300" y="13423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122980</xdr:rowOff>
    </xdr:from>
    <xdr:to>
      <xdr:col>50</xdr:col>
      <xdr:colOff>165100</xdr:colOff>
      <xdr:row>79</xdr:row>
      <xdr:rowOff>53130</xdr:rowOff>
    </xdr:to>
    <xdr:sp macro="" textlink="">
      <xdr:nvSpPr>
        <xdr:cNvPr id="425" name="楕円 424"/>
        <xdr:cNvSpPr/>
      </xdr:nvSpPr>
      <xdr:spPr>
        <a:xfrm>
          <a:off x="9588500" y="1349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44257</xdr:rowOff>
    </xdr:from>
    <xdr:ext cx="469744" cy="259045"/>
    <xdr:sp macro="" textlink="">
      <xdr:nvSpPr>
        <xdr:cNvPr id="426" name="テキスト ボックス 425"/>
        <xdr:cNvSpPr txBox="1"/>
      </xdr:nvSpPr>
      <xdr:spPr>
        <a:xfrm>
          <a:off x="9404428" y="1358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113970</xdr:rowOff>
    </xdr:from>
    <xdr:to>
      <xdr:col>46</xdr:col>
      <xdr:colOff>38100</xdr:colOff>
      <xdr:row>79</xdr:row>
      <xdr:rowOff>44120</xdr:rowOff>
    </xdr:to>
    <xdr:sp macro="" textlink="">
      <xdr:nvSpPr>
        <xdr:cNvPr id="427" name="楕円 426"/>
        <xdr:cNvSpPr/>
      </xdr:nvSpPr>
      <xdr:spPr>
        <a:xfrm>
          <a:off x="8699500" y="1348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35247</xdr:rowOff>
    </xdr:from>
    <xdr:ext cx="469744" cy="259045"/>
    <xdr:sp macro="" textlink="">
      <xdr:nvSpPr>
        <xdr:cNvPr id="428" name="テキスト ボックス 427"/>
        <xdr:cNvSpPr txBox="1"/>
      </xdr:nvSpPr>
      <xdr:spPr>
        <a:xfrm>
          <a:off x="8515428" y="13579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130790</xdr:rowOff>
    </xdr:from>
    <xdr:to>
      <xdr:col>41</xdr:col>
      <xdr:colOff>101600</xdr:colOff>
      <xdr:row>78</xdr:row>
      <xdr:rowOff>60940</xdr:rowOff>
    </xdr:to>
    <xdr:sp macro="" textlink="">
      <xdr:nvSpPr>
        <xdr:cNvPr id="429" name="楕円 428"/>
        <xdr:cNvSpPr/>
      </xdr:nvSpPr>
      <xdr:spPr>
        <a:xfrm>
          <a:off x="7810500" y="133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52067</xdr:rowOff>
    </xdr:from>
    <xdr:ext cx="534377" cy="259045"/>
    <xdr:sp macro="" textlink="">
      <xdr:nvSpPr>
        <xdr:cNvPr id="430" name="テキスト ボックス 429"/>
        <xdr:cNvSpPr txBox="1"/>
      </xdr:nvSpPr>
      <xdr:spPr>
        <a:xfrm>
          <a:off x="7594111" y="1342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141897</xdr:rowOff>
    </xdr:from>
    <xdr:to>
      <xdr:col>36</xdr:col>
      <xdr:colOff>165100</xdr:colOff>
      <xdr:row>79</xdr:row>
      <xdr:rowOff>72047</xdr:rowOff>
    </xdr:to>
    <xdr:sp macro="" textlink="">
      <xdr:nvSpPr>
        <xdr:cNvPr id="431" name="楕円 430"/>
        <xdr:cNvSpPr/>
      </xdr:nvSpPr>
      <xdr:spPr>
        <a:xfrm>
          <a:off x="6921500" y="1351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63174</xdr:rowOff>
    </xdr:from>
    <xdr:ext cx="469744" cy="259045"/>
    <xdr:sp macro="" textlink="">
      <xdr:nvSpPr>
        <xdr:cNvPr id="432" name="テキスト ボックス 431"/>
        <xdr:cNvSpPr txBox="1"/>
      </xdr:nvSpPr>
      <xdr:spPr>
        <a:xfrm>
          <a:off x="6737428" y="13607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37833</xdr:rowOff>
    </xdr:from>
    <xdr:to>
      <xdr:col>54</xdr:col>
      <xdr:colOff>189865</xdr:colOff>
      <xdr:row>99</xdr:row>
      <xdr:rowOff>129769</xdr:rowOff>
    </xdr:to>
    <xdr:cxnSp macro="">
      <xdr:nvCxnSpPr>
        <xdr:cNvPr id="457" name="直線コネクタ 456"/>
        <xdr:cNvCxnSpPr/>
      </xdr:nvCxnSpPr>
      <xdr:spPr>
        <a:xfrm flipV="1">
          <a:off x="10475595" y="15639783"/>
          <a:ext cx="1270" cy="146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133596</xdr:rowOff>
    </xdr:from>
    <xdr:ext cx="534377" cy="259045"/>
    <xdr:sp macro="" textlink="">
      <xdr:nvSpPr>
        <xdr:cNvPr id="458" name="土木費最小値テキスト"/>
        <xdr:cNvSpPr txBox="1"/>
      </xdr:nvSpPr>
      <xdr:spPr>
        <a:xfrm>
          <a:off x="10528300" y="1710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129769</xdr:rowOff>
    </xdr:from>
    <xdr:to>
      <xdr:col>55</xdr:col>
      <xdr:colOff>88900</xdr:colOff>
      <xdr:row>99</xdr:row>
      <xdr:rowOff>129769</xdr:rowOff>
    </xdr:to>
    <xdr:cxnSp macro="">
      <xdr:nvCxnSpPr>
        <xdr:cNvPr id="459" name="直線コネクタ 458"/>
        <xdr:cNvCxnSpPr/>
      </xdr:nvCxnSpPr>
      <xdr:spPr>
        <a:xfrm>
          <a:off x="10388600" y="17103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155960</xdr:rowOff>
    </xdr:from>
    <xdr:ext cx="599010" cy="259045"/>
    <xdr:sp macro="" textlink="">
      <xdr:nvSpPr>
        <xdr:cNvPr id="460" name="土木費最大値テキスト"/>
        <xdr:cNvSpPr txBox="1"/>
      </xdr:nvSpPr>
      <xdr:spPr>
        <a:xfrm>
          <a:off x="10528300" y="15415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37833</xdr:rowOff>
    </xdr:from>
    <xdr:to>
      <xdr:col>55</xdr:col>
      <xdr:colOff>88900</xdr:colOff>
      <xdr:row>91</xdr:row>
      <xdr:rowOff>37833</xdr:rowOff>
    </xdr:to>
    <xdr:cxnSp macro="">
      <xdr:nvCxnSpPr>
        <xdr:cNvPr id="461" name="直線コネクタ 460"/>
        <xdr:cNvCxnSpPr/>
      </xdr:nvCxnSpPr>
      <xdr:spPr>
        <a:xfrm>
          <a:off x="10388600" y="15639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14948</xdr:rowOff>
    </xdr:from>
    <xdr:to>
      <xdr:col>55</xdr:col>
      <xdr:colOff>0</xdr:colOff>
      <xdr:row>99</xdr:row>
      <xdr:rowOff>29311</xdr:rowOff>
    </xdr:to>
    <xdr:cxnSp macro="">
      <xdr:nvCxnSpPr>
        <xdr:cNvPr id="462" name="直線コネクタ 461"/>
        <xdr:cNvCxnSpPr/>
      </xdr:nvCxnSpPr>
      <xdr:spPr>
        <a:xfrm flipV="1">
          <a:off x="9639300" y="16988498"/>
          <a:ext cx="838200" cy="14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134497</xdr:rowOff>
    </xdr:from>
    <xdr:ext cx="534377" cy="259045"/>
    <xdr:sp macro="" textlink="">
      <xdr:nvSpPr>
        <xdr:cNvPr id="463" name="土木費平均値テキスト"/>
        <xdr:cNvSpPr txBox="1"/>
      </xdr:nvSpPr>
      <xdr:spPr>
        <a:xfrm>
          <a:off x="10528300" y="16422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111620</xdr:rowOff>
    </xdr:from>
    <xdr:to>
      <xdr:col>55</xdr:col>
      <xdr:colOff>50800</xdr:colOff>
      <xdr:row>97</xdr:row>
      <xdr:rowOff>41770</xdr:rowOff>
    </xdr:to>
    <xdr:sp macro="" textlink="">
      <xdr:nvSpPr>
        <xdr:cNvPr id="464" name="フローチャート: 判断 463"/>
        <xdr:cNvSpPr/>
      </xdr:nvSpPr>
      <xdr:spPr>
        <a:xfrm>
          <a:off x="10426700" y="1657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29311</xdr:rowOff>
    </xdr:from>
    <xdr:to>
      <xdr:col>50</xdr:col>
      <xdr:colOff>114300</xdr:colOff>
      <xdr:row>99</xdr:row>
      <xdr:rowOff>61646</xdr:rowOff>
    </xdr:to>
    <xdr:cxnSp macro="">
      <xdr:nvCxnSpPr>
        <xdr:cNvPr id="465" name="直線コネクタ 464"/>
        <xdr:cNvCxnSpPr/>
      </xdr:nvCxnSpPr>
      <xdr:spPr>
        <a:xfrm flipV="1">
          <a:off x="8750300" y="17002861"/>
          <a:ext cx="889000" cy="32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143193</xdr:rowOff>
    </xdr:from>
    <xdr:to>
      <xdr:col>50</xdr:col>
      <xdr:colOff>165100</xdr:colOff>
      <xdr:row>97</xdr:row>
      <xdr:rowOff>73343</xdr:rowOff>
    </xdr:to>
    <xdr:sp macro="" textlink="">
      <xdr:nvSpPr>
        <xdr:cNvPr id="466" name="フローチャート: 判断 465"/>
        <xdr:cNvSpPr/>
      </xdr:nvSpPr>
      <xdr:spPr>
        <a:xfrm>
          <a:off x="9588500" y="1660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89870</xdr:rowOff>
    </xdr:from>
    <xdr:ext cx="534377" cy="259045"/>
    <xdr:sp macro="" textlink="">
      <xdr:nvSpPr>
        <xdr:cNvPr id="467" name="テキスト ボックス 466"/>
        <xdr:cNvSpPr txBox="1"/>
      </xdr:nvSpPr>
      <xdr:spPr>
        <a:xfrm>
          <a:off x="9372111" y="16377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61646</xdr:rowOff>
    </xdr:from>
    <xdr:to>
      <xdr:col>45</xdr:col>
      <xdr:colOff>177800</xdr:colOff>
      <xdr:row>99</xdr:row>
      <xdr:rowOff>101905</xdr:rowOff>
    </xdr:to>
    <xdr:cxnSp macro="">
      <xdr:nvCxnSpPr>
        <xdr:cNvPr id="468" name="直線コネクタ 467"/>
        <xdr:cNvCxnSpPr/>
      </xdr:nvCxnSpPr>
      <xdr:spPr>
        <a:xfrm flipV="1">
          <a:off x="7861300" y="17035196"/>
          <a:ext cx="889000" cy="40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127558</xdr:rowOff>
    </xdr:from>
    <xdr:to>
      <xdr:col>46</xdr:col>
      <xdr:colOff>38100</xdr:colOff>
      <xdr:row>97</xdr:row>
      <xdr:rowOff>57708</xdr:rowOff>
    </xdr:to>
    <xdr:sp macro="" textlink="">
      <xdr:nvSpPr>
        <xdr:cNvPr id="469" name="フローチャート: 判断 468"/>
        <xdr:cNvSpPr/>
      </xdr:nvSpPr>
      <xdr:spPr>
        <a:xfrm>
          <a:off x="8699500" y="16586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74235</xdr:rowOff>
    </xdr:from>
    <xdr:ext cx="534377" cy="259045"/>
    <xdr:sp macro="" textlink="">
      <xdr:nvSpPr>
        <xdr:cNvPr id="470" name="テキスト ボックス 469"/>
        <xdr:cNvSpPr txBox="1"/>
      </xdr:nvSpPr>
      <xdr:spPr>
        <a:xfrm>
          <a:off x="8483111" y="1636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101905</xdr:rowOff>
    </xdr:from>
    <xdr:to>
      <xdr:col>41</xdr:col>
      <xdr:colOff>50800</xdr:colOff>
      <xdr:row>99</xdr:row>
      <xdr:rowOff>113081</xdr:rowOff>
    </xdr:to>
    <xdr:cxnSp macro="">
      <xdr:nvCxnSpPr>
        <xdr:cNvPr id="471" name="直線コネクタ 470"/>
        <xdr:cNvCxnSpPr/>
      </xdr:nvCxnSpPr>
      <xdr:spPr>
        <a:xfrm flipV="1">
          <a:off x="6972300" y="17075455"/>
          <a:ext cx="889000" cy="1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109474</xdr:rowOff>
    </xdr:from>
    <xdr:to>
      <xdr:col>41</xdr:col>
      <xdr:colOff>101600</xdr:colOff>
      <xdr:row>97</xdr:row>
      <xdr:rowOff>39624</xdr:rowOff>
    </xdr:to>
    <xdr:sp macro="" textlink="">
      <xdr:nvSpPr>
        <xdr:cNvPr id="472" name="フローチャート: 判断 471"/>
        <xdr:cNvSpPr/>
      </xdr:nvSpPr>
      <xdr:spPr>
        <a:xfrm>
          <a:off x="7810500" y="1656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56151</xdr:rowOff>
    </xdr:from>
    <xdr:ext cx="534377" cy="259045"/>
    <xdr:sp macro="" textlink="">
      <xdr:nvSpPr>
        <xdr:cNvPr id="473" name="テキスト ボックス 472"/>
        <xdr:cNvSpPr txBox="1"/>
      </xdr:nvSpPr>
      <xdr:spPr>
        <a:xfrm>
          <a:off x="7594111" y="16343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130429</xdr:rowOff>
    </xdr:from>
    <xdr:to>
      <xdr:col>36</xdr:col>
      <xdr:colOff>165100</xdr:colOff>
      <xdr:row>97</xdr:row>
      <xdr:rowOff>60579</xdr:rowOff>
    </xdr:to>
    <xdr:sp macro="" textlink="">
      <xdr:nvSpPr>
        <xdr:cNvPr id="474" name="フローチャート: 判断 473"/>
        <xdr:cNvSpPr/>
      </xdr:nvSpPr>
      <xdr:spPr>
        <a:xfrm>
          <a:off x="6921500" y="16589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77106</xdr:rowOff>
    </xdr:from>
    <xdr:ext cx="534377" cy="259045"/>
    <xdr:sp macro="" textlink="">
      <xdr:nvSpPr>
        <xdr:cNvPr id="475" name="テキスト ボックス 474"/>
        <xdr:cNvSpPr txBox="1"/>
      </xdr:nvSpPr>
      <xdr:spPr>
        <a:xfrm>
          <a:off x="6705111" y="16364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135598</xdr:rowOff>
    </xdr:from>
    <xdr:to>
      <xdr:col>55</xdr:col>
      <xdr:colOff>50800</xdr:colOff>
      <xdr:row>99</xdr:row>
      <xdr:rowOff>65748</xdr:rowOff>
    </xdr:to>
    <xdr:sp macro="" textlink="">
      <xdr:nvSpPr>
        <xdr:cNvPr id="481" name="楕円 480"/>
        <xdr:cNvSpPr/>
      </xdr:nvSpPr>
      <xdr:spPr>
        <a:xfrm>
          <a:off x="10426700" y="1693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50525</xdr:rowOff>
    </xdr:from>
    <xdr:ext cx="534377" cy="259045"/>
    <xdr:sp macro="" textlink="">
      <xdr:nvSpPr>
        <xdr:cNvPr id="482" name="土木費該当値テキスト"/>
        <xdr:cNvSpPr txBox="1"/>
      </xdr:nvSpPr>
      <xdr:spPr>
        <a:xfrm>
          <a:off x="10528300" y="1685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149961</xdr:rowOff>
    </xdr:from>
    <xdr:to>
      <xdr:col>50</xdr:col>
      <xdr:colOff>165100</xdr:colOff>
      <xdr:row>99</xdr:row>
      <xdr:rowOff>80111</xdr:rowOff>
    </xdr:to>
    <xdr:sp macro="" textlink="">
      <xdr:nvSpPr>
        <xdr:cNvPr id="483" name="楕円 482"/>
        <xdr:cNvSpPr/>
      </xdr:nvSpPr>
      <xdr:spPr>
        <a:xfrm>
          <a:off x="9588500" y="16952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71238</xdr:rowOff>
    </xdr:from>
    <xdr:ext cx="534377" cy="259045"/>
    <xdr:sp macro="" textlink="">
      <xdr:nvSpPr>
        <xdr:cNvPr id="484" name="テキスト ボックス 483"/>
        <xdr:cNvSpPr txBox="1"/>
      </xdr:nvSpPr>
      <xdr:spPr>
        <a:xfrm>
          <a:off x="9372111" y="1704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10846</xdr:rowOff>
    </xdr:from>
    <xdr:to>
      <xdr:col>46</xdr:col>
      <xdr:colOff>38100</xdr:colOff>
      <xdr:row>99</xdr:row>
      <xdr:rowOff>112446</xdr:rowOff>
    </xdr:to>
    <xdr:sp macro="" textlink="">
      <xdr:nvSpPr>
        <xdr:cNvPr id="485" name="楕円 484"/>
        <xdr:cNvSpPr/>
      </xdr:nvSpPr>
      <xdr:spPr>
        <a:xfrm>
          <a:off x="8699500" y="1698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103573</xdr:rowOff>
    </xdr:from>
    <xdr:ext cx="534377" cy="259045"/>
    <xdr:sp macro="" textlink="">
      <xdr:nvSpPr>
        <xdr:cNvPr id="486" name="テキスト ボックス 485"/>
        <xdr:cNvSpPr txBox="1"/>
      </xdr:nvSpPr>
      <xdr:spPr>
        <a:xfrm>
          <a:off x="8483111" y="1707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51105</xdr:rowOff>
    </xdr:from>
    <xdr:to>
      <xdr:col>41</xdr:col>
      <xdr:colOff>101600</xdr:colOff>
      <xdr:row>99</xdr:row>
      <xdr:rowOff>152705</xdr:rowOff>
    </xdr:to>
    <xdr:sp macro="" textlink="">
      <xdr:nvSpPr>
        <xdr:cNvPr id="487" name="楕円 486"/>
        <xdr:cNvSpPr/>
      </xdr:nvSpPr>
      <xdr:spPr>
        <a:xfrm>
          <a:off x="7810500" y="1702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143832</xdr:rowOff>
    </xdr:from>
    <xdr:ext cx="534377" cy="259045"/>
    <xdr:sp macro="" textlink="">
      <xdr:nvSpPr>
        <xdr:cNvPr id="488" name="テキスト ボックス 487"/>
        <xdr:cNvSpPr txBox="1"/>
      </xdr:nvSpPr>
      <xdr:spPr>
        <a:xfrm>
          <a:off x="7594111" y="1711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62281</xdr:rowOff>
    </xdr:from>
    <xdr:to>
      <xdr:col>36</xdr:col>
      <xdr:colOff>165100</xdr:colOff>
      <xdr:row>99</xdr:row>
      <xdr:rowOff>163881</xdr:rowOff>
    </xdr:to>
    <xdr:sp macro="" textlink="">
      <xdr:nvSpPr>
        <xdr:cNvPr id="489" name="楕円 488"/>
        <xdr:cNvSpPr/>
      </xdr:nvSpPr>
      <xdr:spPr>
        <a:xfrm>
          <a:off x="6921500" y="1703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155008</xdr:rowOff>
    </xdr:from>
    <xdr:ext cx="534377" cy="259045"/>
    <xdr:sp macro="" textlink="">
      <xdr:nvSpPr>
        <xdr:cNvPr id="490" name="テキスト ボックス 489"/>
        <xdr:cNvSpPr txBox="1"/>
      </xdr:nvSpPr>
      <xdr:spPr>
        <a:xfrm>
          <a:off x="6705111" y="17128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34968</xdr:rowOff>
    </xdr:from>
    <xdr:to>
      <xdr:col>85</xdr:col>
      <xdr:colOff>126364</xdr:colOff>
      <xdr:row>39</xdr:row>
      <xdr:rowOff>65111</xdr:rowOff>
    </xdr:to>
    <xdr:cxnSp macro="">
      <xdr:nvCxnSpPr>
        <xdr:cNvPr id="517" name="直線コネクタ 516"/>
        <xdr:cNvCxnSpPr/>
      </xdr:nvCxnSpPr>
      <xdr:spPr>
        <a:xfrm flipV="1">
          <a:off x="16317595" y="5178468"/>
          <a:ext cx="1269" cy="1573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68938</xdr:rowOff>
    </xdr:from>
    <xdr:ext cx="534377" cy="259045"/>
    <xdr:sp macro="" textlink="">
      <xdr:nvSpPr>
        <xdr:cNvPr id="518" name="消防費最小値テキスト"/>
        <xdr:cNvSpPr txBox="1"/>
      </xdr:nvSpPr>
      <xdr:spPr>
        <a:xfrm>
          <a:off x="16370300" y="6755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65111</xdr:rowOff>
    </xdr:from>
    <xdr:to>
      <xdr:col>86</xdr:col>
      <xdr:colOff>25400</xdr:colOff>
      <xdr:row>39</xdr:row>
      <xdr:rowOff>65111</xdr:rowOff>
    </xdr:to>
    <xdr:cxnSp macro="">
      <xdr:nvCxnSpPr>
        <xdr:cNvPr id="519" name="直線コネクタ 518"/>
        <xdr:cNvCxnSpPr/>
      </xdr:nvCxnSpPr>
      <xdr:spPr>
        <a:xfrm>
          <a:off x="16230600" y="6751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153095</xdr:rowOff>
    </xdr:from>
    <xdr:ext cx="534377" cy="259045"/>
    <xdr:sp macro="" textlink="">
      <xdr:nvSpPr>
        <xdr:cNvPr id="520" name="消防費最大値テキスト"/>
        <xdr:cNvSpPr txBox="1"/>
      </xdr:nvSpPr>
      <xdr:spPr>
        <a:xfrm>
          <a:off x="16370300" y="495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59,207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34968</xdr:rowOff>
    </xdr:from>
    <xdr:to>
      <xdr:col>86</xdr:col>
      <xdr:colOff>25400</xdr:colOff>
      <xdr:row>30</xdr:row>
      <xdr:rowOff>34968</xdr:rowOff>
    </xdr:to>
    <xdr:cxnSp macro="">
      <xdr:nvCxnSpPr>
        <xdr:cNvPr id="521" name="直線コネクタ 520"/>
        <xdr:cNvCxnSpPr/>
      </xdr:nvCxnSpPr>
      <xdr:spPr>
        <a:xfrm>
          <a:off x="16230600" y="5178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157792</xdr:rowOff>
    </xdr:from>
    <xdr:to>
      <xdr:col>85</xdr:col>
      <xdr:colOff>127000</xdr:colOff>
      <xdr:row>35</xdr:row>
      <xdr:rowOff>20371</xdr:rowOff>
    </xdr:to>
    <xdr:cxnSp macro="">
      <xdr:nvCxnSpPr>
        <xdr:cNvPr id="522" name="直線コネクタ 521"/>
        <xdr:cNvCxnSpPr/>
      </xdr:nvCxnSpPr>
      <xdr:spPr>
        <a:xfrm flipV="1">
          <a:off x="15481300" y="5987092"/>
          <a:ext cx="838200" cy="34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82023</xdr:rowOff>
    </xdr:from>
    <xdr:ext cx="534377" cy="259045"/>
    <xdr:sp macro="" textlink="">
      <xdr:nvSpPr>
        <xdr:cNvPr id="523" name="消防費平均値テキスト"/>
        <xdr:cNvSpPr txBox="1"/>
      </xdr:nvSpPr>
      <xdr:spPr>
        <a:xfrm>
          <a:off x="16370300" y="6254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103596</xdr:rowOff>
    </xdr:from>
    <xdr:to>
      <xdr:col>85</xdr:col>
      <xdr:colOff>177800</xdr:colOff>
      <xdr:row>37</xdr:row>
      <xdr:rowOff>33746</xdr:rowOff>
    </xdr:to>
    <xdr:sp macro="" textlink="">
      <xdr:nvSpPr>
        <xdr:cNvPr id="524" name="フローチャート: 判断 523"/>
        <xdr:cNvSpPr/>
      </xdr:nvSpPr>
      <xdr:spPr>
        <a:xfrm>
          <a:off x="16268700" y="627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20371</xdr:rowOff>
    </xdr:from>
    <xdr:to>
      <xdr:col>81</xdr:col>
      <xdr:colOff>50800</xdr:colOff>
      <xdr:row>35</xdr:row>
      <xdr:rowOff>46529</xdr:rowOff>
    </xdr:to>
    <xdr:cxnSp macro="">
      <xdr:nvCxnSpPr>
        <xdr:cNvPr id="525" name="直線コネクタ 524"/>
        <xdr:cNvCxnSpPr/>
      </xdr:nvCxnSpPr>
      <xdr:spPr>
        <a:xfrm flipV="1">
          <a:off x="14592300" y="6021121"/>
          <a:ext cx="889000" cy="26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146213</xdr:rowOff>
    </xdr:from>
    <xdr:to>
      <xdr:col>81</xdr:col>
      <xdr:colOff>101600</xdr:colOff>
      <xdr:row>37</xdr:row>
      <xdr:rowOff>76363</xdr:rowOff>
    </xdr:to>
    <xdr:sp macro="" textlink="">
      <xdr:nvSpPr>
        <xdr:cNvPr id="526" name="フローチャート: 判断 525"/>
        <xdr:cNvSpPr/>
      </xdr:nvSpPr>
      <xdr:spPr>
        <a:xfrm>
          <a:off x="15430500" y="631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67490</xdr:rowOff>
    </xdr:from>
    <xdr:ext cx="534377" cy="259045"/>
    <xdr:sp macro="" textlink="">
      <xdr:nvSpPr>
        <xdr:cNvPr id="527" name="テキスト ボックス 526"/>
        <xdr:cNvSpPr txBox="1"/>
      </xdr:nvSpPr>
      <xdr:spPr>
        <a:xfrm>
          <a:off x="15214111" y="641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162332</xdr:rowOff>
    </xdr:from>
    <xdr:to>
      <xdr:col>76</xdr:col>
      <xdr:colOff>114300</xdr:colOff>
      <xdr:row>35</xdr:row>
      <xdr:rowOff>46529</xdr:rowOff>
    </xdr:to>
    <xdr:cxnSp macro="">
      <xdr:nvCxnSpPr>
        <xdr:cNvPr id="528" name="直線コネクタ 527"/>
        <xdr:cNvCxnSpPr/>
      </xdr:nvCxnSpPr>
      <xdr:spPr>
        <a:xfrm>
          <a:off x="13703300" y="5991632"/>
          <a:ext cx="889000" cy="55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80997</xdr:rowOff>
    </xdr:from>
    <xdr:to>
      <xdr:col>76</xdr:col>
      <xdr:colOff>165100</xdr:colOff>
      <xdr:row>37</xdr:row>
      <xdr:rowOff>11147</xdr:rowOff>
    </xdr:to>
    <xdr:sp macro="" textlink="">
      <xdr:nvSpPr>
        <xdr:cNvPr id="529" name="フローチャート: 判断 528"/>
        <xdr:cNvSpPr/>
      </xdr:nvSpPr>
      <xdr:spPr>
        <a:xfrm>
          <a:off x="14541500" y="625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2274</xdr:rowOff>
    </xdr:from>
    <xdr:ext cx="534377" cy="259045"/>
    <xdr:sp macro="" textlink="">
      <xdr:nvSpPr>
        <xdr:cNvPr id="530" name="テキスト ボックス 529"/>
        <xdr:cNvSpPr txBox="1"/>
      </xdr:nvSpPr>
      <xdr:spPr>
        <a:xfrm>
          <a:off x="14325111" y="634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162332</xdr:rowOff>
    </xdr:from>
    <xdr:to>
      <xdr:col>71</xdr:col>
      <xdr:colOff>177800</xdr:colOff>
      <xdr:row>35</xdr:row>
      <xdr:rowOff>15211</xdr:rowOff>
    </xdr:to>
    <xdr:cxnSp macro="">
      <xdr:nvCxnSpPr>
        <xdr:cNvPr id="531" name="直線コネクタ 530"/>
        <xdr:cNvCxnSpPr/>
      </xdr:nvCxnSpPr>
      <xdr:spPr>
        <a:xfrm flipV="1">
          <a:off x="12814300" y="5991632"/>
          <a:ext cx="889000" cy="24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171229</xdr:rowOff>
    </xdr:from>
    <xdr:to>
      <xdr:col>72</xdr:col>
      <xdr:colOff>38100</xdr:colOff>
      <xdr:row>36</xdr:row>
      <xdr:rowOff>101379</xdr:rowOff>
    </xdr:to>
    <xdr:sp macro="" textlink="">
      <xdr:nvSpPr>
        <xdr:cNvPr id="532" name="フローチャート: 判断 531"/>
        <xdr:cNvSpPr/>
      </xdr:nvSpPr>
      <xdr:spPr>
        <a:xfrm>
          <a:off x="13652500" y="617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92506</xdr:rowOff>
    </xdr:from>
    <xdr:ext cx="534377" cy="259045"/>
    <xdr:sp macro="" textlink="">
      <xdr:nvSpPr>
        <xdr:cNvPr id="533" name="テキスト ボックス 532"/>
        <xdr:cNvSpPr txBox="1"/>
      </xdr:nvSpPr>
      <xdr:spPr>
        <a:xfrm>
          <a:off x="13436111" y="626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72767</xdr:rowOff>
    </xdr:from>
    <xdr:to>
      <xdr:col>67</xdr:col>
      <xdr:colOff>101600</xdr:colOff>
      <xdr:row>37</xdr:row>
      <xdr:rowOff>2917</xdr:rowOff>
    </xdr:to>
    <xdr:sp macro="" textlink="">
      <xdr:nvSpPr>
        <xdr:cNvPr id="534" name="フローチャート: 判断 533"/>
        <xdr:cNvSpPr/>
      </xdr:nvSpPr>
      <xdr:spPr>
        <a:xfrm>
          <a:off x="12763500" y="624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165494</xdr:rowOff>
    </xdr:from>
    <xdr:ext cx="534377" cy="259045"/>
    <xdr:sp macro="" textlink="">
      <xdr:nvSpPr>
        <xdr:cNvPr id="535" name="テキスト ボックス 534"/>
        <xdr:cNvSpPr txBox="1"/>
      </xdr:nvSpPr>
      <xdr:spPr>
        <a:xfrm>
          <a:off x="12547111" y="633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106992</xdr:rowOff>
    </xdr:from>
    <xdr:to>
      <xdr:col>85</xdr:col>
      <xdr:colOff>177800</xdr:colOff>
      <xdr:row>35</xdr:row>
      <xdr:rowOff>37142</xdr:rowOff>
    </xdr:to>
    <xdr:sp macro="" textlink="">
      <xdr:nvSpPr>
        <xdr:cNvPr id="541" name="楕円 540"/>
        <xdr:cNvSpPr/>
      </xdr:nvSpPr>
      <xdr:spPr>
        <a:xfrm>
          <a:off x="16268700" y="593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129869</xdr:rowOff>
    </xdr:from>
    <xdr:ext cx="534377" cy="259045"/>
    <xdr:sp macro="" textlink="">
      <xdr:nvSpPr>
        <xdr:cNvPr id="542" name="消防費該当値テキスト"/>
        <xdr:cNvSpPr txBox="1"/>
      </xdr:nvSpPr>
      <xdr:spPr>
        <a:xfrm>
          <a:off x="16370300" y="578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141021</xdr:rowOff>
    </xdr:from>
    <xdr:to>
      <xdr:col>81</xdr:col>
      <xdr:colOff>101600</xdr:colOff>
      <xdr:row>35</xdr:row>
      <xdr:rowOff>71171</xdr:rowOff>
    </xdr:to>
    <xdr:sp macro="" textlink="">
      <xdr:nvSpPr>
        <xdr:cNvPr id="543" name="楕円 542"/>
        <xdr:cNvSpPr/>
      </xdr:nvSpPr>
      <xdr:spPr>
        <a:xfrm>
          <a:off x="15430500" y="5970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87698</xdr:rowOff>
    </xdr:from>
    <xdr:ext cx="534377" cy="259045"/>
    <xdr:sp macro="" textlink="">
      <xdr:nvSpPr>
        <xdr:cNvPr id="544" name="テキスト ボックス 543"/>
        <xdr:cNvSpPr txBox="1"/>
      </xdr:nvSpPr>
      <xdr:spPr>
        <a:xfrm>
          <a:off x="15214111" y="5745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167179</xdr:rowOff>
    </xdr:from>
    <xdr:to>
      <xdr:col>76</xdr:col>
      <xdr:colOff>165100</xdr:colOff>
      <xdr:row>35</xdr:row>
      <xdr:rowOff>97329</xdr:rowOff>
    </xdr:to>
    <xdr:sp macro="" textlink="">
      <xdr:nvSpPr>
        <xdr:cNvPr id="545" name="楕円 544"/>
        <xdr:cNvSpPr/>
      </xdr:nvSpPr>
      <xdr:spPr>
        <a:xfrm>
          <a:off x="14541500" y="599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113856</xdr:rowOff>
    </xdr:from>
    <xdr:ext cx="534377" cy="259045"/>
    <xdr:sp macro="" textlink="">
      <xdr:nvSpPr>
        <xdr:cNvPr id="546" name="テキスト ボックス 545"/>
        <xdr:cNvSpPr txBox="1"/>
      </xdr:nvSpPr>
      <xdr:spPr>
        <a:xfrm>
          <a:off x="14325111" y="5771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111532</xdr:rowOff>
    </xdr:from>
    <xdr:to>
      <xdr:col>72</xdr:col>
      <xdr:colOff>38100</xdr:colOff>
      <xdr:row>35</xdr:row>
      <xdr:rowOff>41682</xdr:rowOff>
    </xdr:to>
    <xdr:sp macro="" textlink="">
      <xdr:nvSpPr>
        <xdr:cNvPr id="547" name="楕円 546"/>
        <xdr:cNvSpPr/>
      </xdr:nvSpPr>
      <xdr:spPr>
        <a:xfrm>
          <a:off x="13652500" y="594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58209</xdr:rowOff>
    </xdr:from>
    <xdr:ext cx="534377" cy="259045"/>
    <xdr:sp macro="" textlink="">
      <xdr:nvSpPr>
        <xdr:cNvPr id="548" name="テキスト ボックス 547"/>
        <xdr:cNvSpPr txBox="1"/>
      </xdr:nvSpPr>
      <xdr:spPr>
        <a:xfrm>
          <a:off x="13436111" y="571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135861</xdr:rowOff>
    </xdr:from>
    <xdr:to>
      <xdr:col>67</xdr:col>
      <xdr:colOff>101600</xdr:colOff>
      <xdr:row>35</xdr:row>
      <xdr:rowOff>66011</xdr:rowOff>
    </xdr:to>
    <xdr:sp macro="" textlink="">
      <xdr:nvSpPr>
        <xdr:cNvPr id="549" name="楕円 548"/>
        <xdr:cNvSpPr/>
      </xdr:nvSpPr>
      <xdr:spPr>
        <a:xfrm>
          <a:off x="12763500" y="596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82538</xdr:rowOff>
    </xdr:from>
    <xdr:ext cx="534377" cy="259045"/>
    <xdr:sp macro="" textlink="">
      <xdr:nvSpPr>
        <xdr:cNvPr id="550" name="テキスト ボックス 549"/>
        <xdr:cNvSpPr txBox="1"/>
      </xdr:nvSpPr>
      <xdr:spPr>
        <a:xfrm>
          <a:off x="12547111" y="574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9" name="テキスト ボックス 568"/>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152095</xdr:rowOff>
    </xdr:from>
    <xdr:to>
      <xdr:col>85</xdr:col>
      <xdr:colOff>126364</xdr:colOff>
      <xdr:row>59</xdr:row>
      <xdr:rowOff>8217</xdr:rowOff>
    </xdr:to>
    <xdr:cxnSp macro="">
      <xdr:nvCxnSpPr>
        <xdr:cNvPr id="575" name="直線コネクタ 574"/>
        <xdr:cNvCxnSpPr/>
      </xdr:nvCxnSpPr>
      <xdr:spPr>
        <a:xfrm flipV="1">
          <a:off x="16317595" y="8724595"/>
          <a:ext cx="1269" cy="1399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12044</xdr:rowOff>
    </xdr:from>
    <xdr:ext cx="534377" cy="259045"/>
    <xdr:sp macro="" textlink="">
      <xdr:nvSpPr>
        <xdr:cNvPr id="576" name="教育費最小値テキスト"/>
        <xdr:cNvSpPr txBox="1"/>
      </xdr:nvSpPr>
      <xdr:spPr>
        <a:xfrm>
          <a:off x="16370300" y="1012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8217</xdr:rowOff>
    </xdr:from>
    <xdr:to>
      <xdr:col>86</xdr:col>
      <xdr:colOff>25400</xdr:colOff>
      <xdr:row>59</xdr:row>
      <xdr:rowOff>8217</xdr:rowOff>
    </xdr:to>
    <xdr:cxnSp macro="">
      <xdr:nvCxnSpPr>
        <xdr:cNvPr id="577" name="直線コネクタ 576"/>
        <xdr:cNvCxnSpPr/>
      </xdr:nvCxnSpPr>
      <xdr:spPr>
        <a:xfrm>
          <a:off x="16230600" y="10123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98772</xdr:rowOff>
    </xdr:from>
    <xdr:ext cx="599010" cy="259045"/>
    <xdr:sp macro="" textlink="">
      <xdr:nvSpPr>
        <xdr:cNvPr id="578" name="教育費最大値テキスト"/>
        <xdr:cNvSpPr txBox="1"/>
      </xdr:nvSpPr>
      <xdr:spPr>
        <a:xfrm>
          <a:off x="16370300" y="8499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143,024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152095</xdr:rowOff>
    </xdr:from>
    <xdr:to>
      <xdr:col>86</xdr:col>
      <xdr:colOff>25400</xdr:colOff>
      <xdr:row>50</xdr:row>
      <xdr:rowOff>152095</xdr:rowOff>
    </xdr:to>
    <xdr:cxnSp macro="">
      <xdr:nvCxnSpPr>
        <xdr:cNvPr id="579" name="直線コネクタ 578"/>
        <xdr:cNvCxnSpPr/>
      </xdr:nvCxnSpPr>
      <xdr:spPr>
        <a:xfrm>
          <a:off x="16230600" y="8724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71298</xdr:rowOff>
    </xdr:from>
    <xdr:to>
      <xdr:col>85</xdr:col>
      <xdr:colOff>127000</xdr:colOff>
      <xdr:row>58</xdr:row>
      <xdr:rowOff>127953</xdr:rowOff>
    </xdr:to>
    <xdr:cxnSp macro="">
      <xdr:nvCxnSpPr>
        <xdr:cNvPr id="580" name="直線コネクタ 579"/>
        <xdr:cNvCxnSpPr/>
      </xdr:nvCxnSpPr>
      <xdr:spPr>
        <a:xfrm>
          <a:off x="15481300" y="10015398"/>
          <a:ext cx="838200" cy="5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106456</xdr:rowOff>
    </xdr:from>
    <xdr:ext cx="534377" cy="259045"/>
    <xdr:sp macro="" textlink="">
      <xdr:nvSpPr>
        <xdr:cNvPr id="581" name="教育費平均値テキスト"/>
        <xdr:cNvSpPr txBox="1"/>
      </xdr:nvSpPr>
      <xdr:spPr>
        <a:xfrm>
          <a:off x="16370300" y="9536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83579</xdr:rowOff>
    </xdr:from>
    <xdr:to>
      <xdr:col>85</xdr:col>
      <xdr:colOff>177800</xdr:colOff>
      <xdr:row>57</xdr:row>
      <xdr:rowOff>13729</xdr:rowOff>
    </xdr:to>
    <xdr:sp macro="" textlink="">
      <xdr:nvSpPr>
        <xdr:cNvPr id="582" name="フローチャート: 判断 581"/>
        <xdr:cNvSpPr/>
      </xdr:nvSpPr>
      <xdr:spPr>
        <a:xfrm>
          <a:off x="16268700" y="9684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71298</xdr:rowOff>
    </xdr:from>
    <xdr:to>
      <xdr:col>81</xdr:col>
      <xdr:colOff>50800</xdr:colOff>
      <xdr:row>58</xdr:row>
      <xdr:rowOff>101435</xdr:rowOff>
    </xdr:to>
    <xdr:cxnSp macro="">
      <xdr:nvCxnSpPr>
        <xdr:cNvPr id="583" name="直線コネクタ 582"/>
        <xdr:cNvCxnSpPr/>
      </xdr:nvCxnSpPr>
      <xdr:spPr>
        <a:xfrm flipV="1">
          <a:off x="14592300" y="10015398"/>
          <a:ext cx="889000" cy="30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79528</xdr:rowOff>
    </xdr:from>
    <xdr:to>
      <xdr:col>81</xdr:col>
      <xdr:colOff>101600</xdr:colOff>
      <xdr:row>57</xdr:row>
      <xdr:rowOff>9678</xdr:rowOff>
    </xdr:to>
    <xdr:sp macro="" textlink="">
      <xdr:nvSpPr>
        <xdr:cNvPr id="584" name="フローチャート: 判断 583"/>
        <xdr:cNvSpPr/>
      </xdr:nvSpPr>
      <xdr:spPr>
        <a:xfrm>
          <a:off x="15430500" y="968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26205</xdr:rowOff>
    </xdr:from>
    <xdr:ext cx="534377" cy="259045"/>
    <xdr:sp macro="" textlink="">
      <xdr:nvSpPr>
        <xdr:cNvPr id="585" name="テキスト ボックス 584"/>
        <xdr:cNvSpPr txBox="1"/>
      </xdr:nvSpPr>
      <xdr:spPr>
        <a:xfrm>
          <a:off x="15214111" y="9455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18479</xdr:rowOff>
    </xdr:from>
    <xdr:to>
      <xdr:col>76</xdr:col>
      <xdr:colOff>114300</xdr:colOff>
      <xdr:row>58</xdr:row>
      <xdr:rowOff>101435</xdr:rowOff>
    </xdr:to>
    <xdr:cxnSp macro="">
      <xdr:nvCxnSpPr>
        <xdr:cNvPr id="586" name="直線コネクタ 585"/>
        <xdr:cNvCxnSpPr/>
      </xdr:nvCxnSpPr>
      <xdr:spPr>
        <a:xfrm>
          <a:off x="13703300" y="9962579"/>
          <a:ext cx="889000" cy="82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73901</xdr:rowOff>
    </xdr:from>
    <xdr:to>
      <xdr:col>76</xdr:col>
      <xdr:colOff>165100</xdr:colOff>
      <xdr:row>57</xdr:row>
      <xdr:rowOff>4051</xdr:rowOff>
    </xdr:to>
    <xdr:sp macro="" textlink="">
      <xdr:nvSpPr>
        <xdr:cNvPr id="587" name="フローチャート: 判断 586"/>
        <xdr:cNvSpPr/>
      </xdr:nvSpPr>
      <xdr:spPr>
        <a:xfrm>
          <a:off x="14541500" y="967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20578</xdr:rowOff>
    </xdr:from>
    <xdr:ext cx="534377" cy="259045"/>
    <xdr:sp macro="" textlink="">
      <xdr:nvSpPr>
        <xdr:cNvPr id="588" name="テキスト ボックス 587"/>
        <xdr:cNvSpPr txBox="1"/>
      </xdr:nvSpPr>
      <xdr:spPr>
        <a:xfrm>
          <a:off x="14325111" y="94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18479</xdr:rowOff>
    </xdr:from>
    <xdr:to>
      <xdr:col>71</xdr:col>
      <xdr:colOff>177800</xdr:colOff>
      <xdr:row>58</xdr:row>
      <xdr:rowOff>48590</xdr:rowOff>
    </xdr:to>
    <xdr:cxnSp macro="">
      <xdr:nvCxnSpPr>
        <xdr:cNvPr id="589" name="直線コネクタ 588"/>
        <xdr:cNvCxnSpPr/>
      </xdr:nvCxnSpPr>
      <xdr:spPr>
        <a:xfrm flipV="1">
          <a:off x="12814300" y="9962579"/>
          <a:ext cx="889000" cy="30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162585</xdr:rowOff>
    </xdr:from>
    <xdr:to>
      <xdr:col>72</xdr:col>
      <xdr:colOff>38100</xdr:colOff>
      <xdr:row>56</xdr:row>
      <xdr:rowOff>92735</xdr:rowOff>
    </xdr:to>
    <xdr:sp macro="" textlink="">
      <xdr:nvSpPr>
        <xdr:cNvPr id="590" name="フローチャート: 判断 589"/>
        <xdr:cNvSpPr/>
      </xdr:nvSpPr>
      <xdr:spPr>
        <a:xfrm>
          <a:off x="13652500" y="959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109262</xdr:rowOff>
    </xdr:from>
    <xdr:ext cx="534377" cy="259045"/>
    <xdr:sp macro="" textlink="">
      <xdr:nvSpPr>
        <xdr:cNvPr id="591" name="テキスト ボックス 590"/>
        <xdr:cNvSpPr txBox="1"/>
      </xdr:nvSpPr>
      <xdr:spPr>
        <a:xfrm>
          <a:off x="13436111" y="936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92151</xdr:rowOff>
    </xdr:from>
    <xdr:to>
      <xdr:col>67</xdr:col>
      <xdr:colOff>101600</xdr:colOff>
      <xdr:row>57</xdr:row>
      <xdr:rowOff>22301</xdr:rowOff>
    </xdr:to>
    <xdr:sp macro="" textlink="">
      <xdr:nvSpPr>
        <xdr:cNvPr id="592" name="フローチャート: 判断 591"/>
        <xdr:cNvSpPr/>
      </xdr:nvSpPr>
      <xdr:spPr>
        <a:xfrm>
          <a:off x="12763500" y="96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38828</xdr:rowOff>
    </xdr:from>
    <xdr:ext cx="534377" cy="259045"/>
    <xdr:sp macro="" textlink="">
      <xdr:nvSpPr>
        <xdr:cNvPr id="593" name="テキスト ボックス 592"/>
        <xdr:cNvSpPr txBox="1"/>
      </xdr:nvSpPr>
      <xdr:spPr>
        <a:xfrm>
          <a:off x="12547111" y="946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77153</xdr:rowOff>
    </xdr:from>
    <xdr:to>
      <xdr:col>85</xdr:col>
      <xdr:colOff>177800</xdr:colOff>
      <xdr:row>59</xdr:row>
      <xdr:rowOff>7303</xdr:rowOff>
    </xdr:to>
    <xdr:sp macro="" textlink="">
      <xdr:nvSpPr>
        <xdr:cNvPr id="599" name="楕円 598"/>
        <xdr:cNvSpPr/>
      </xdr:nvSpPr>
      <xdr:spPr>
        <a:xfrm>
          <a:off x="16268700" y="1002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163530</xdr:rowOff>
    </xdr:from>
    <xdr:ext cx="534377" cy="259045"/>
    <xdr:sp macro="" textlink="">
      <xdr:nvSpPr>
        <xdr:cNvPr id="600" name="教育費該当値テキスト"/>
        <xdr:cNvSpPr txBox="1"/>
      </xdr:nvSpPr>
      <xdr:spPr>
        <a:xfrm>
          <a:off x="16370300" y="993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20498</xdr:rowOff>
    </xdr:from>
    <xdr:to>
      <xdr:col>81</xdr:col>
      <xdr:colOff>101600</xdr:colOff>
      <xdr:row>58</xdr:row>
      <xdr:rowOff>122098</xdr:rowOff>
    </xdr:to>
    <xdr:sp macro="" textlink="">
      <xdr:nvSpPr>
        <xdr:cNvPr id="601" name="楕円 600"/>
        <xdr:cNvSpPr/>
      </xdr:nvSpPr>
      <xdr:spPr>
        <a:xfrm>
          <a:off x="15430500" y="996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113225</xdr:rowOff>
    </xdr:from>
    <xdr:ext cx="534377" cy="259045"/>
    <xdr:sp macro="" textlink="">
      <xdr:nvSpPr>
        <xdr:cNvPr id="602" name="テキスト ボックス 601"/>
        <xdr:cNvSpPr txBox="1"/>
      </xdr:nvSpPr>
      <xdr:spPr>
        <a:xfrm>
          <a:off x="15214111" y="1005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50635</xdr:rowOff>
    </xdr:from>
    <xdr:to>
      <xdr:col>76</xdr:col>
      <xdr:colOff>165100</xdr:colOff>
      <xdr:row>58</xdr:row>
      <xdr:rowOff>152235</xdr:rowOff>
    </xdr:to>
    <xdr:sp macro="" textlink="">
      <xdr:nvSpPr>
        <xdr:cNvPr id="603" name="楕円 602"/>
        <xdr:cNvSpPr/>
      </xdr:nvSpPr>
      <xdr:spPr>
        <a:xfrm>
          <a:off x="14541500" y="999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143362</xdr:rowOff>
    </xdr:from>
    <xdr:ext cx="534377" cy="259045"/>
    <xdr:sp macro="" textlink="">
      <xdr:nvSpPr>
        <xdr:cNvPr id="604" name="テキスト ボックス 603"/>
        <xdr:cNvSpPr txBox="1"/>
      </xdr:nvSpPr>
      <xdr:spPr>
        <a:xfrm>
          <a:off x="14325111" y="10087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139129</xdr:rowOff>
    </xdr:from>
    <xdr:to>
      <xdr:col>72</xdr:col>
      <xdr:colOff>38100</xdr:colOff>
      <xdr:row>58</xdr:row>
      <xdr:rowOff>69279</xdr:rowOff>
    </xdr:to>
    <xdr:sp macro="" textlink="">
      <xdr:nvSpPr>
        <xdr:cNvPr id="605" name="楕円 604"/>
        <xdr:cNvSpPr/>
      </xdr:nvSpPr>
      <xdr:spPr>
        <a:xfrm>
          <a:off x="13652500" y="9911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60406</xdr:rowOff>
    </xdr:from>
    <xdr:ext cx="534377" cy="259045"/>
    <xdr:sp macro="" textlink="">
      <xdr:nvSpPr>
        <xdr:cNvPr id="606" name="テキスト ボックス 605"/>
        <xdr:cNvSpPr txBox="1"/>
      </xdr:nvSpPr>
      <xdr:spPr>
        <a:xfrm>
          <a:off x="13436111" y="1000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169240</xdr:rowOff>
    </xdr:from>
    <xdr:to>
      <xdr:col>67</xdr:col>
      <xdr:colOff>101600</xdr:colOff>
      <xdr:row>58</xdr:row>
      <xdr:rowOff>99390</xdr:rowOff>
    </xdr:to>
    <xdr:sp macro="" textlink="">
      <xdr:nvSpPr>
        <xdr:cNvPr id="607" name="楕円 606"/>
        <xdr:cNvSpPr/>
      </xdr:nvSpPr>
      <xdr:spPr>
        <a:xfrm>
          <a:off x="12763500" y="994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90517</xdr:rowOff>
    </xdr:from>
    <xdr:ext cx="534377" cy="259045"/>
    <xdr:sp macro="" textlink="">
      <xdr:nvSpPr>
        <xdr:cNvPr id="608" name="テキスト ボックス 607"/>
        <xdr:cNvSpPr txBox="1"/>
      </xdr:nvSpPr>
      <xdr:spPr>
        <a:xfrm>
          <a:off x="12547111" y="1003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9" name="直線コネクタ 61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0" name="テキスト ボックス 61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1" name="直線コネクタ 62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2" name="テキスト ボックス 621"/>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3" name="直線コネクタ 62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4" name="テキスト ボックス 623"/>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5" name="直線コネクタ 62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6" name="テキスト ボックス 625"/>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7" name="直線コネクタ 62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8" name="テキスト ボックス 627"/>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9" name="直線コネクタ 62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0" name="テキスト ボックス 629"/>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2" name="テキスト ボックス 63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104191</xdr:rowOff>
    </xdr:from>
    <xdr:to>
      <xdr:col>85</xdr:col>
      <xdr:colOff>126364</xdr:colOff>
      <xdr:row>79</xdr:row>
      <xdr:rowOff>98879</xdr:rowOff>
    </xdr:to>
    <xdr:cxnSp macro="">
      <xdr:nvCxnSpPr>
        <xdr:cNvPr id="634" name="直線コネクタ 633"/>
        <xdr:cNvCxnSpPr/>
      </xdr:nvCxnSpPr>
      <xdr:spPr>
        <a:xfrm flipV="1">
          <a:off x="16317595" y="12105691"/>
          <a:ext cx="1269" cy="1537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5"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6" name="直線コネクタ 635"/>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50868</xdr:rowOff>
    </xdr:from>
    <xdr:ext cx="599010" cy="259045"/>
    <xdr:sp macro="" textlink="">
      <xdr:nvSpPr>
        <xdr:cNvPr id="637" name="災害復旧費最大値テキスト"/>
        <xdr:cNvSpPr txBox="1"/>
      </xdr:nvSpPr>
      <xdr:spPr>
        <a:xfrm>
          <a:off x="16370300" y="11880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104191</xdr:rowOff>
    </xdr:from>
    <xdr:to>
      <xdr:col>86</xdr:col>
      <xdr:colOff>25400</xdr:colOff>
      <xdr:row>70</xdr:row>
      <xdr:rowOff>104191</xdr:rowOff>
    </xdr:to>
    <xdr:cxnSp macro="">
      <xdr:nvCxnSpPr>
        <xdr:cNvPr id="638" name="直線コネクタ 637"/>
        <xdr:cNvCxnSpPr/>
      </xdr:nvCxnSpPr>
      <xdr:spPr>
        <a:xfrm>
          <a:off x="16230600" y="12105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25062</xdr:rowOff>
    </xdr:from>
    <xdr:to>
      <xdr:col>85</xdr:col>
      <xdr:colOff>127000</xdr:colOff>
      <xdr:row>79</xdr:row>
      <xdr:rowOff>96070</xdr:rowOff>
    </xdr:to>
    <xdr:cxnSp macro="">
      <xdr:nvCxnSpPr>
        <xdr:cNvPr id="639" name="直線コネクタ 638"/>
        <xdr:cNvCxnSpPr/>
      </xdr:nvCxnSpPr>
      <xdr:spPr>
        <a:xfrm flipV="1">
          <a:off x="15481300" y="13569612"/>
          <a:ext cx="838200" cy="71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139009</xdr:rowOff>
    </xdr:from>
    <xdr:ext cx="469744" cy="259045"/>
    <xdr:sp macro="" textlink="">
      <xdr:nvSpPr>
        <xdr:cNvPr id="640" name="災害復旧費平均値テキスト"/>
        <xdr:cNvSpPr txBox="1"/>
      </xdr:nvSpPr>
      <xdr:spPr>
        <a:xfrm>
          <a:off x="16370300" y="135121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160582</xdr:rowOff>
    </xdr:from>
    <xdr:to>
      <xdr:col>85</xdr:col>
      <xdr:colOff>177800</xdr:colOff>
      <xdr:row>79</xdr:row>
      <xdr:rowOff>90732</xdr:rowOff>
    </xdr:to>
    <xdr:sp macro="" textlink="">
      <xdr:nvSpPr>
        <xdr:cNvPr id="641" name="フローチャート: 判断 640"/>
        <xdr:cNvSpPr/>
      </xdr:nvSpPr>
      <xdr:spPr>
        <a:xfrm>
          <a:off x="16268700" y="1353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96070</xdr:rowOff>
    </xdr:from>
    <xdr:to>
      <xdr:col>81</xdr:col>
      <xdr:colOff>50800</xdr:colOff>
      <xdr:row>79</xdr:row>
      <xdr:rowOff>96506</xdr:rowOff>
    </xdr:to>
    <xdr:cxnSp macro="">
      <xdr:nvCxnSpPr>
        <xdr:cNvPr id="642" name="直線コネクタ 641"/>
        <xdr:cNvCxnSpPr/>
      </xdr:nvCxnSpPr>
      <xdr:spPr>
        <a:xfrm flipV="1">
          <a:off x="14592300" y="13640620"/>
          <a:ext cx="889000" cy="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171228</xdr:rowOff>
    </xdr:from>
    <xdr:to>
      <xdr:col>81</xdr:col>
      <xdr:colOff>101600</xdr:colOff>
      <xdr:row>79</xdr:row>
      <xdr:rowOff>101378</xdr:rowOff>
    </xdr:to>
    <xdr:sp macro="" textlink="">
      <xdr:nvSpPr>
        <xdr:cNvPr id="643" name="フローチャート: 判断 642"/>
        <xdr:cNvSpPr/>
      </xdr:nvSpPr>
      <xdr:spPr>
        <a:xfrm>
          <a:off x="15430500" y="1354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117905</xdr:rowOff>
    </xdr:from>
    <xdr:ext cx="469744" cy="259045"/>
    <xdr:sp macro="" textlink="">
      <xdr:nvSpPr>
        <xdr:cNvPr id="644" name="テキスト ボックス 643"/>
        <xdr:cNvSpPr txBox="1"/>
      </xdr:nvSpPr>
      <xdr:spPr>
        <a:xfrm>
          <a:off x="15246428" y="1331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47192</xdr:rowOff>
    </xdr:from>
    <xdr:to>
      <xdr:col>76</xdr:col>
      <xdr:colOff>114300</xdr:colOff>
      <xdr:row>79</xdr:row>
      <xdr:rowOff>96506</xdr:rowOff>
    </xdr:to>
    <xdr:cxnSp macro="">
      <xdr:nvCxnSpPr>
        <xdr:cNvPr id="645" name="直線コネクタ 644"/>
        <xdr:cNvCxnSpPr/>
      </xdr:nvCxnSpPr>
      <xdr:spPr>
        <a:xfrm>
          <a:off x="13703300" y="13591742"/>
          <a:ext cx="889000" cy="49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10001</xdr:rowOff>
    </xdr:from>
    <xdr:to>
      <xdr:col>76</xdr:col>
      <xdr:colOff>165100</xdr:colOff>
      <xdr:row>79</xdr:row>
      <xdr:rowOff>111601</xdr:rowOff>
    </xdr:to>
    <xdr:sp macro="" textlink="">
      <xdr:nvSpPr>
        <xdr:cNvPr id="646" name="フローチャート: 判断 645"/>
        <xdr:cNvSpPr/>
      </xdr:nvSpPr>
      <xdr:spPr>
        <a:xfrm>
          <a:off x="14541500" y="1355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128128</xdr:rowOff>
    </xdr:from>
    <xdr:ext cx="469744" cy="259045"/>
    <xdr:sp macro="" textlink="">
      <xdr:nvSpPr>
        <xdr:cNvPr id="647" name="テキスト ボックス 646"/>
        <xdr:cNvSpPr txBox="1"/>
      </xdr:nvSpPr>
      <xdr:spPr>
        <a:xfrm>
          <a:off x="14357428" y="1332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47192</xdr:rowOff>
    </xdr:from>
    <xdr:to>
      <xdr:col>71</xdr:col>
      <xdr:colOff>177800</xdr:colOff>
      <xdr:row>79</xdr:row>
      <xdr:rowOff>66799</xdr:rowOff>
    </xdr:to>
    <xdr:cxnSp macro="">
      <xdr:nvCxnSpPr>
        <xdr:cNvPr id="648" name="直線コネクタ 647"/>
        <xdr:cNvCxnSpPr/>
      </xdr:nvCxnSpPr>
      <xdr:spPr>
        <a:xfrm flipV="1">
          <a:off x="12814300" y="13591742"/>
          <a:ext cx="889000" cy="19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166581</xdr:rowOff>
    </xdr:from>
    <xdr:to>
      <xdr:col>72</xdr:col>
      <xdr:colOff>38100</xdr:colOff>
      <xdr:row>79</xdr:row>
      <xdr:rowOff>96731</xdr:rowOff>
    </xdr:to>
    <xdr:sp macro="" textlink="">
      <xdr:nvSpPr>
        <xdr:cNvPr id="649" name="フローチャート: 判断 648"/>
        <xdr:cNvSpPr/>
      </xdr:nvSpPr>
      <xdr:spPr>
        <a:xfrm>
          <a:off x="13652500" y="13539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113258</xdr:rowOff>
    </xdr:from>
    <xdr:ext cx="469744" cy="259045"/>
    <xdr:sp macro="" textlink="">
      <xdr:nvSpPr>
        <xdr:cNvPr id="650" name="テキスト ボックス 649"/>
        <xdr:cNvSpPr txBox="1"/>
      </xdr:nvSpPr>
      <xdr:spPr>
        <a:xfrm>
          <a:off x="13468428" y="13314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153464</xdr:rowOff>
    </xdr:from>
    <xdr:to>
      <xdr:col>67</xdr:col>
      <xdr:colOff>101600</xdr:colOff>
      <xdr:row>79</xdr:row>
      <xdr:rowOff>83614</xdr:rowOff>
    </xdr:to>
    <xdr:sp macro="" textlink="">
      <xdr:nvSpPr>
        <xdr:cNvPr id="651" name="フローチャート: 判断 650"/>
        <xdr:cNvSpPr/>
      </xdr:nvSpPr>
      <xdr:spPr>
        <a:xfrm>
          <a:off x="12763500" y="1352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100141</xdr:rowOff>
    </xdr:from>
    <xdr:ext cx="469744" cy="259045"/>
    <xdr:sp macro="" textlink="">
      <xdr:nvSpPr>
        <xdr:cNvPr id="652" name="テキスト ボックス 651"/>
        <xdr:cNvSpPr txBox="1"/>
      </xdr:nvSpPr>
      <xdr:spPr>
        <a:xfrm>
          <a:off x="12579428" y="1330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145712</xdr:rowOff>
    </xdr:from>
    <xdr:to>
      <xdr:col>85</xdr:col>
      <xdr:colOff>177800</xdr:colOff>
      <xdr:row>79</xdr:row>
      <xdr:rowOff>75862</xdr:rowOff>
    </xdr:to>
    <xdr:sp macro="" textlink="">
      <xdr:nvSpPr>
        <xdr:cNvPr id="658" name="楕円 657"/>
        <xdr:cNvSpPr/>
      </xdr:nvSpPr>
      <xdr:spPr>
        <a:xfrm>
          <a:off x="16268700" y="13518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105089</xdr:rowOff>
    </xdr:from>
    <xdr:ext cx="469744" cy="259045"/>
    <xdr:sp macro="" textlink="">
      <xdr:nvSpPr>
        <xdr:cNvPr id="659" name="災害復旧費該当値テキスト"/>
        <xdr:cNvSpPr txBox="1"/>
      </xdr:nvSpPr>
      <xdr:spPr>
        <a:xfrm>
          <a:off x="16370300" y="13306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45270</xdr:rowOff>
    </xdr:from>
    <xdr:to>
      <xdr:col>81</xdr:col>
      <xdr:colOff>101600</xdr:colOff>
      <xdr:row>79</xdr:row>
      <xdr:rowOff>146870</xdr:rowOff>
    </xdr:to>
    <xdr:sp macro="" textlink="">
      <xdr:nvSpPr>
        <xdr:cNvPr id="660" name="楕円 659"/>
        <xdr:cNvSpPr/>
      </xdr:nvSpPr>
      <xdr:spPr>
        <a:xfrm>
          <a:off x="15430500" y="135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137997</xdr:rowOff>
    </xdr:from>
    <xdr:ext cx="378565" cy="259045"/>
    <xdr:sp macro="" textlink="">
      <xdr:nvSpPr>
        <xdr:cNvPr id="661" name="テキスト ボックス 660"/>
        <xdr:cNvSpPr txBox="1"/>
      </xdr:nvSpPr>
      <xdr:spPr>
        <a:xfrm>
          <a:off x="15292017" y="13682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45706</xdr:rowOff>
    </xdr:from>
    <xdr:to>
      <xdr:col>76</xdr:col>
      <xdr:colOff>165100</xdr:colOff>
      <xdr:row>79</xdr:row>
      <xdr:rowOff>147306</xdr:rowOff>
    </xdr:to>
    <xdr:sp macro="" textlink="">
      <xdr:nvSpPr>
        <xdr:cNvPr id="662" name="楕円 661"/>
        <xdr:cNvSpPr/>
      </xdr:nvSpPr>
      <xdr:spPr>
        <a:xfrm>
          <a:off x="14541500" y="1359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138433</xdr:rowOff>
    </xdr:from>
    <xdr:ext cx="378565" cy="259045"/>
    <xdr:sp macro="" textlink="">
      <xdr:nvSpPr>
        <xdr:cNvPr id="663" name="テキスト ボックス 662"/>
        <xdr:cNvSpPr txBox="1"/>
      </xdr:nvSpPr>
      <xdr:spPr>
        <a:xfrm>
          <a:off x="14403017" y="136829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167842</xdr:rowOff>
    </xdr:from>
    <xdr:to>
      <xdr:col>72</xdr:col>
      <xdr:colOff>38100</xdr:colOff>
      <xdr:row>79</xdr:row>
      <xdr:rowOff>97992</xdr:rowOff>
    </xdr:to>
    <xdr:sp macro="" textlink="">
      <xdr:nvSpPr>
        <xdr:cNvPr id="664" name="楕円 663"/>
        <xdr:cNvSpPr/>
      </xdr:nvSpPr>
      <xdr:spPr>
        <a:xfrm>
          <a:off x="13652500" y="1354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89119</xdr:rowOff>
    </xdr:from>
    <xdr:ext cx="469744" cy="259045"/>
    <xdr:sp macro="" textlink="">
      <xdr:nvSpPr>
        <xdr:cNvPr id="665" name="テキスト ボックス 664"/>
        <xdr:cNvSpPr txBox="1"/>
      </xdr:nvSpPr>
      <xdr:spPr>
        <a:xfrm>
          <a:off x="13468428" y="13633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15999</xdr:rowOff>
    </xdr:from>
    <xdr:to>
      <xdr:col>67</xdr:col>
      <xdr:colOff>101600</xdr:colOff>
      <xdr:row>79</xdr:row>
      <xdr:rowOff>117599</xdr:rowOff>
    </xdr:to>
    <xdr:sp macro="" textlink="">
      <xdr:nvSpPr>
        <xdr:cNvPr id="666" name="楕円 665"/>
        <xdr:cNvSpPr/>
      </xdr:nvSpPr>
      <xdr:spPr>
        <a:xfrm>
          <a:off x="12763500" y="1356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108726</xdr:rowOff>
    </xdr:from>
    <xdr:ext cx="469744" cy="259045"/>
    <xdr:sp macro="" textlink="">
      <xdr:nvSpPr>
        <xdr:cNvPr id="667" name="テキスト ボックス 666"/>
        <xdr:cNvSpPr txBox="1"/>
      </xdr:nvSpPr>
      <xdr:spPr>
        <a:xfrm>
          <a:off x="12579428" y="13653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8" name="直線コネクタ 67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9" name="テキスト ボックス 67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0" name="直線コネクタ 67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1" name="テキスト ボックス 68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2" name="直線コネクタ 68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3" name="テキスト ボックス 682"/>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4" name="直線コネクタ 68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5" name="テキスト ボックス 684"/>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6" name="直線コネクタ 68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7" name="テキスト ボックス 686"/>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127668</xdr:rowOff>
    </xdr:from>
    <xdr:to>
      <xdr:col>85</xdr:col>
      <xdr:colOff>126364</xdr:colOff>
      <xdr:row>98</xdr:row>
      <xdr:rowOff>118525</xdr:rowOff>
    </xdr:to>
    <xdr:cxnSp macro="">
      <xdr:nvCxnSpPr>
        <xdr:cNvPr id="691" name="直線コネクタ 690"/>
        <xdr:cNvCxnSpPr/>
      </xdr:nvCxnSpPr>
      <xdr:spPr>
        <a:xfrm flipV="1">
          <a:off x="16317595" y="15729618"/>
          <a:ext cx="1269"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122352</xdr:rowOff>
    </xdr:from>
    <xdr:ext cx="534377" cy="259045"/>
    <xdr:sp macro="" textlink="">
      <xdr:nvSpPr>
        <xdr:cNvPr id="692" name="公債費最小値テキスト"/>
        <xdr:cNvSpPr txBox="1"/>
      </xdr:nvSpPr>
      <xdr:spPr>
        <a:xfrm>
          <a:off x="16370300" y="1692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118525</xdr:rowOff>
    </xdr:from>
    <xdr:to>
      <xdr:col>86</xdr:col>
      <xdr:colOff>25400</xdr:colOff>
      <xdr:row>98</xdr:row>
      <xdr:rowOff>118525</xdr:rowOff>
    </xdr:to>
    <xdr:cxnSp macro="">
      <xdr:nvCxnSpPr>
        <xdr:cNvPr id="693" name="直線コネクタ 692"/>
        <xdr:cNvCxnSpPr/>
      </xdr:nvCxnSpPr>
      <xdr:spPr>
        <a:xfrm>
          <a:off x="16230600" y="169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74345</xdr:rowOff>
    </xdr:from>
    <xdr:ext cx="599010" cy="259045"/>
    <xdr:sp macro="" textlink="">
      <xdr:nvSpPr>
        <xdr:cNvPr id="694" name="公債費最大値テキスト"/>
        <xdr:cNvSpPr txBox="1"/>
      </xdr:nvSpPr>
      <xdr:spPr>
        <a:xfrm>
          <a:off x="16370300" y="15504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169,079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127668</xdr:rowOff>
    </xdr:from>
    <xdr:to>
      <xdr:col>86</xdr:col>
      <xdr:colOff>25400</xdr:colOff>
      <xdr:row>91</xdr:row>
      <xdr:rowOff>127668</xdr:rowOff>
    </xdr:to>
    <xdr:cxnSp macro="">
      <xdr:nvCxnSpPr>
        <xdr:cNvPr id="695" name="直線コネクタ 694"/>
        <xdr:cNvCxnSpPr/>
      </xdr:nvCxnSpPr>
      <xdr:spPr>
        <a:xfrm>
          <a:off x="16230600" y="15729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72712</xdr:rowOff>
    </xdr:from>
    <xdr:to>
      <xdr:col>85</xdr:col>
      <xdr:colOff>127000</xdr:colOff>
      <xdr:row>97</xdr:row>
      <xdr:rowOff>84539</xdr:rowOff>
    </xdr:to>
    <xdr:cxnSp macro="">
      <xdr:nvCxnSpPr>
        <xdr:cNvPr id="696" name="直線コネクタ 695"/>
        <xdr:cNvCxnSpPr/>
      </xdr:nvCxnSpPr>
      <xdr:spPr>
        <a:xfrm>
          <a:off x="15481300" y="16703362"/>
          <a:ext cx="838200" cy="11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128122</xdr:rowOff>
    </xdr:from>
    <xdr:ext cx="534377" cy="259045"/>
    <xdr:sp macro="" textlink="">
      <xdr:nvSpPr>
        <xdr:cNvPr id="697" name="公債費平均値テキスト"/>
        <xdr:cNvSpPr txBox="1"/>
      </xdr:nvSpPr>
      <xdr:spPr>
        <a:xfrm>
          <a:off x="16370300" y="16415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105245</xdr:rowOff>
    </xdr:from>
    <xdr:to>
      <xdr:col>85</xdr:col>
      <xdr:colOff>177800</xdr:colOff>
      <xdr:row>97</xdr:row>
      <xdr:rowOff>35395</xdr:rowOff>
    </xdr:to>
    <xdr:sp macro="" textlink="">
      <xdr:nvSpPr>
        <xdr:cNvPr id="698" name="フローチャート: 判断 697"/>
        <xdr:cNvSpPr/>
      </xdr:nvSpPr>
      <xdr:spPr>
        <a:xfrm>
          <a:off x="16268700" y="16564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72712</xdr:rowOff>
    </xdr:from>
    <xdr:to>
      <xdr:col>81</xdr:col>
      <xdr:colOff>50800</xdr:colOff>
      <xdr:row>97</xdr:row>
      <xdr:rowOff>84409</xdr:rowOff>
    </xdr:to>
    <xdr:cxnSp macro="">
      <xdr:nvCxnSpPr>
        <xdr:cNvPr id="699" name="直線コネクタ 698"/>
        <xdr:cNvCxnSpPr/>
      </xdr:nvCxnSpPr>
      <xdr:spPr>
        <a:xfrm flipV="1">
          <a:off x="14592300" y="16703362"/>
          <a:ext cx="889000" cy="11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74887</xdr:rowOff>
    </xdr:from>
    <xdr:to>
      <xdr:col>81</xdr:col>
      <xdr:colOff>101600</xdr:colOff>
      <xdr:row>97</xdr:row>
      <xdr:rowOff>5037</xdr:rowOff>
    </xdr:to>
    <xdr:sp macro="" textlink="">
      <xdr:nvSpPr>
        <xdr:cNvPr id="700" name="フローチャート: 判断 699"/>
        <xdr:cNvSpPr/>
      </xdr:nvSpPr>
      <xdr:spPr>
        <a:xfrm>
          <a:off x="15430500" y="1653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21564</xdr:rowOff>
    </xdr:from>
    <xdr:ext cx="534377" cy="259045"/>
    <xdr:sp macro="" textlink="">
      <xdr:nvSpPr>
        <xdr:cNvPr id="701" name="テキスト ボックス 700"/>
        <xdr:cNvSpPr txBox="1"/>
      </xdr:nvSpPr>
      <xdr:spPr>
        <a:xfrm>
          <a:off x="15214111" y="1630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84409</xdr:rowOff>
    </xdr:from>
    <xdr:to>
      <xdr:col>76</xdr:col>
      <xdr:colOff>114300</xdr:colOff>
      <xdr:row>97</xdr:row>
      <xdr:rowOff>102293</xdr:rowOff>
    </xdr:to>
    <xdr:cxnSp macro="">
      <xdr:nvCxnSpPr>
        <xdr:cNvPr id="702" name="直線コネクタ 701"/>
        <xdr:cNvCxnSpPr/>
      </xdr:nvCxnSpPr>
      <xdr:spPr>
        <a:xfrm flipV="1">
          <a:off x="13703300" y="16715059"/>
          <a:ext cx="889000" cy="17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92100</xdr:rowOff>
    </xdr:from>
    <xdr:to>
      <xdr:col>76</xdr:col>
      <xdr:colOff>165100</xdr:colOff>
      <xdr:row>97</xdr:row>
      <xdr:rowOff>22250</xdr:rowOff>
    </xdr:to>
    <xdr:sp macro="" textlink="">
      <xdr:nvSpPr>
        <xdr:cNvPr id="703" name="フローチャート: 判断 702"/>
        <xdr:cNvSpPr/>
      </xdr:nvSpPr>
      <xdr:spPr>
        <a:xfrm>
          <a:off x="14541500" y="1655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38777</xdr:rowOff>
    </xdr:from>
    <xdr:ext cx="534377" cy="259045"/>
    <xdr:sp macro="" textlink="">
      <xdr:nvSpPr>
        <xdr:cNvPr id="704" name="テキスト ボックス 703"/>
        <xdr:cNvSpPr txBox="1"/>
      </xdr:nvSpPr>
      <xdr:spPr>
        <a:xfrm>
          <a:off x="14325111" y="1632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102293</xdr:rowOff>
    </xdr:from>
    <xdr:to>
      <xdr:col>71</xdr:col>
      <xdr:colOff>177800</xdr:colOff>
      <xdr:row>97</xdr:row>
      <xdr:rowOff>110599</xdr:rowOff>
    </xdr:to>
    <xdr:cxnSp macro="">
      <xdr:nvCxnSpPr>
        <xdr:cNvPr id="705" name="直線コネクタ 704"/>
        <xdr:cNvCxnSpPr/>
      </xdr:nvCxnSpPr>
      <xdr:spPr>
        <a:xfrm flipV="1">
          <a:off x="12814300" y="16732943"/>
          <a:ext cx="889000" cy="8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111044</xdr:rowOff>
    </xdr:from>
    <xdr:to>
      <xdr:col>72</xdr:col>
      <xdr:colOff>38100</xdr:colOff>
      <xdr:row>97</xdr:row>
      <xdr:rowOff>41194</xdr:rowOff>
    </xdr:to>
    <xdr:sp macro="" textlink="">
      <xdr:nvSpPr>
        <xdr:cNvPr id="706" name="フローチャート: 判断 705"/>
        <xdr:cNvSpPr/>
      </xdr:nvSpPr>
      <xdr:spPr>
        <a:xfrm>
          <a:off x="13652500" y="165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57721</xdr:rowOff>
    </xdr:from>
    <xdr:ext cx="534377" cy="259045"/>
    <xdr:sp macro="" textlink="">
      <xdr:nvSpPr>
        <xdr:cNvPr id="707" name="テキスト ボックス 706"/>
        <xdr:cNvSpPr txBox="1"/>
      </xdr:nvSpPr>
      <xdr:spPr>
        <a:xfrm>
          <a:off x="13436111" y="1634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110099</xdr:rowOff>
    </xdr:from>
    <xdr:to>
      <xdr:col>67</xdr:col>
      <xdr:colOff>101600</xdr:colOff>
      <xdr:row>97</xdr:row>
      <xdr:rowOff>40249</xdr:rowOff>
    </xdr:to>
    <xdr:sp macro="" textlink="">
      <xdr:nvSpPr>
        <xdr:cNvPr id="708" name="フローチャート: 判断 707"/>
        <xdr:cNvSpPr/>
      </xdr:nvSpPr>
      <xdr:spPr>
        <a:xfrm>
          <a:off x="12763500" y="1656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56776</xdr:rowOff>
    </xdr:from>
    <xdr:ext cx="534377" cy="259045"/>
    <xdr:sp macro="" textlink="">
      <xdr:nvSpPr>
        <xdr:cNvPr id="709" name="テキスト ボックス 708"/>
        <xdr:cNvSpPr txBox="1"/>
      </xdr:nvSpPr>
      <xdr:spPr>
        <a:xfrm>
          <a:off x="12547111" y="1634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33739</xdr:rowOff>
    </xdr:from>
    <xdr:to>
      <xdr:col>85</xdr:col>
      <xdr:colOff>177800</xdr:colOff>
      <xdr:row>97</xdr:row>
      <xdr:rowOff>135339</xdr:rowOff>
    </xdr:to>
    <xdr:sp macro="" textlink="">
      <xdr:nvSpPr>
        <xdr:cNvPr id="715" name="楕円 714"/>
        <xdr:cNvSpPr/>
      </xdr:nvSpPr>
      <xdr:spPr>
        <a:xfrm>
          <a:off x="16268700" y="1666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12166</xdr:rowOff>
    </xdr:from>
    <xdr:ext cx="534377" cy="259045"/>
    <xdr:sp macro="" textlink="">
      <xdr:nvSpPr>
        <xdr:cNvPr id="716" name="公債費該当値テキスト"/>
        <xdr:cNvSpPr txBox="1"/>
      </xdr:nvSpPr>
      <xdr:spPr>
        <a:xfrm>
          <a:off x="16370300" y="16642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21912</xdr:rowOff>
    </xdr:from>
    <xdr:to>
      <xdr:col>81</xdr:col>
      <xdr:colOff>101600</xdr:colOff>
      <xdr:row>97</xdr:row>
      <xdr:rowOff>123512</xdr:rowOff>
    </xdr:to>
    <xdr:sp macro="" textlink="">
      <xdr:nvSpPr>
        <xdr:cNvPr id="717" name="楕円 716"/>
        <xdr:cNvSpPr/>
      </xdr:nvSpPr>
      <xdr:spPr>
        <a:xfrm>
          <a:off x="15430500" y="1665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114639</xdr:rowOff>
    </xdr:from>
    <xdr:ext cx="534377" cy="259045"/>
    <xdr:sp macro="" textlink="">
      <xdr:nvSpPr>
        <xdr:cNvPr id="718" name="テキスト ボックス 717"/>
        <xdr:cNvSpPr txBox="1"/>
      </xdr:nvSpPr>
      <xdr:spPr>
        <a:xfrm>
          <a:off x="15214111" y="16745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33609</xdr:rowOff>
    </xdr:from>
    <xdr:to>
      <xdr:col>76</xdr:col>
      <xdr:colOff>165100</xdr:colOff>
      <xdr:row>97</xdr:row>
      <xdr:rowOff>135209</xdr:rowOff>
    </xdr:to>
    <xdr:sp macro="" textlink="">
      <xdr:nvSpPr>
        <xdr:cNvPr id="719" name="楕円 718"/>
        <xdr:cNvSpPr/>
      </xdr:nvSpPr>
      <xdr:spPr>
        <a:xfrm>
          <a:off x="14541500" y="1666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126336</xdr:rowOff>
    </xdr:from>
    <xdr:ext cx="534377" cy="259045"/>
    <xdr:sp macro="" textlink="">
      <xdr:nvSpPr>
        <xdr:cNvPr id="720" name="テキスト ボックス 719"/>
        <xdr:cNvSpPr txBox="1"/>
      </xdr:nvSpPr>
      <xdr:spPr>
        <a:xfrm>
          <a:off x="14325111" y="16756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51493</xdr:rowOff>
    </xdr:from>
    <xdr:to>
      <xdr:col>72</xdr:col>
      <xdr:colOff>38100</xdr:colOff>
      <xdr:row>97</xdr:row>
      <xdr:rowOff>153093</xdr:rowOff>
    </xdr:to>
    <xdr:sp macro="" textlink="">
      <xdr:nvSpPr>
        <xdr:cNvPr id="721" name="楕円 720"/>
        <xdr:cNvSpPr/>
      </xdr:nvSpPr>
      <xdr:spPr>
        <a:xfrm>
          <a:off x="13652500" y="1668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144220</xdr:rowOff>
    </xdr:from>
    <xdr:ext cx="534377" cy="259045"/>
    <xdr:sp macro="" textlink="">
      <xdr:nvSpPr>
        <xdr:cNvPr id="722" name="テキスト ボックス 721"/>
        <xdr:cNvSpPr txBox="1"/>
      </xdr:nvSpPr>
      <xdr:spPr>
        <a:xfrm>
          <a:off x="13436111" y="1677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59799</xdr:rowOff>
    </xdr:from>
    <xdr:to>
      <xdr:col>67</xdr:col>
      <xdr:colOff>101600</xdr:colOff>
      <xdr:row>97</xdr:row>
      <xdr:rowOff>161399</xdr:rowOff>
    </xdr:to>
    <xdr:sp macro="" textlink="">
      <xdr:nvSpPr>
        <xdr:cNvPr id="723" name="楕円 722"/>
        <xdr:cNvSpPr/>
      </xdr:nvSpPr>
      <xdr:spPr>
        <a:xfrm>
          <a:off x="12763500" y="1669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152526</xdr:rowOff>
    </xdr:from>
    <xdr:ext cx="534377" cy="259045"/>
    <xdr:sp macro="" textlink="">
      <xdr:nvSpPr>
        <xdr:cNvPr id="724" name="テキスト ボックス 723"/>
        <xdr:cNvSpPr txBox="1"/>
      </xdr:nvSpPr>
      <xdr:spPr>
        <a:xfrm>
          <a:off x="12547111" y="16783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5" name="直線コネクタ 73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6" name="テキスト ボックス 73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7" name="直線コネクタ 73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8" name="テキスト ボックス 737"/>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9" name="直線コネクタ 73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0" name="テキスト ボックス 739"/>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1" name="直線コネクタ 74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2" name="テキスト ボックス 741"/>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4" name="テキスト ボックス 743"/>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112268</xdr:rowOff>
    </xdr:from>
    <xdr:to>
      <xdr:col>116</xdr:col>
      <xdr:colOff>62864</xdr:colOff>
      <xdr:row>38</xdr:row>
      <xdr:rowOff>139700</xdr:rowOff>
    </xdr:to>
    <xdr:cxnSp macro="">
      <xdr:nvCxnSpPr>
        <xdr:cNvPr id="746" name="直線コネクタ 745"/>
        <xdr:cNvCxnSpPr/>
      </xdr:nvCxnSpPr>
      <xdr:spPr>
        <a:xfrm flipV="1">
          <a:off x="22159595" y="5255768"/>
          <a:ext cx="1269"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155465</xdr:rowOff>
    </xdr:from>
    <xdr:ext cx="249299" cy="259045"/>
    <xdr:sp macro="" textlink="">
      <xdr:nvSpPr>
        <xdr:cNvPr id="747" name="諸支出金最小値テキスト"/>
        <xdr:cNvSpPr txBox="1"/>
      </xdr:nvSpPr>
      <xdr:spPr>
        <a:xfrm>
          <a:off x="22212300" y="66705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8" name="直線コネクタ 74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58945</xdr:rowOff>
    </xdr:from>
    <xdr:ext cx="378565" cy="259045"/>
    <xdr:sp macro="" textlink="">
      <xdr:nvSpPr>
        <xdr:cNvPr id="749" name="諸支出金最大値テキスト"/>
        <xdr:cNvSpPr txBox="1"/>
      </xdr:nvSpPr>
      <xdr:spPr>
        <a:xfrm>
          <a:off x="22212300" y="5030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112268</xdr:rowOff>
    </xdr:from>
    <xdr:to>
      <xdr:col>116</xdr:col>
      <xdr:colOff>152400</xdr:colOff>
      <xdr:row>30</xdr:row>
      <xdr:rowOff>112268</xdr:rowOff>
    </xdr:to>
    <xdr:cxnSp macro="">
      <xdr:nvCxnSpPr>
        <xdr:cNvPr id="750" name="直線コネクタ 749"/>
        <xdr:cNvCxnSpPr/>
      </xdr:nvCxnSpPr>
      <xdr:spPr>
        <a:xfrm>
          <a:off x="22072600" y="525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1" name="直線コネクタ 75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72915</xdr:rowOff>
    </xdr:from>
    <xdr:ext cx="313932" cy="259045"/>
    <xdr:sp macro="" textlink="">
      <xdr:nvSpPr>
        <xdr:cNvPr id="752" name="諸支出金平均値テキスト"/>
        <xdr:cNvSpPr txBox="1"/>
      </xdr:nvSpPr>
      <xdr:spPr>
        <a:xfrm>
          <a:off x="22212300" y="64165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50038</xdr:rowOff>
    </xdr:from>
    <xdr:to>
      <xdr:col>116</xdr:col>
      <xdr:colOff>114300</xdr:colOff>
      <xdr:row>38</xdr:row>
      <xdr:rowOff>151638</xdr:rowOff>
    </xdr:to>
    <xdr:sp macro="" textlink="">
      <xdr:nvSpPr>
        <xdr:cNvPr id="753" name="フローチャート: 判断 752"/>
        <xdr:cNvSpPr/>
      </xdr:nvSpPr>
      <xdr:spPr>
        <a:xfrm>
          <a:off x="22110700" y="656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4" name="直線コネクタ 75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107188</xdr:rowOff>
    </xdr:from>
    <xdr:to>
      <xdr:col>112</xdr:col>
      <xdr:colOff>38100</xdr:colOff>
      <xdr:row>38</xdr:row>
      <xdr:rowOff>37338</xdr:rowOff>
    </xdr:to>
    <xdr:sp macro="" textlink="">
      <xdr:nvSpPr>
        <xdr:cNvPr id="755" name="フローチャート: 判断 754"/>
        <xdr:cNvSpPr/>
      </xdr:nvSpPr>
      <xdr:spPr>
        <a:xfrm>
          <a:off x="21272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53865</xdr:rowOff>
    </xdr:from>
    <xdr:ext cx="313932" cy="259045"/>
    <xdr:sp macro="" textlink="">
      <xdr:nvSpPr>
        <xdr:cNvPr id="756" name="テキスト ボックス 755"/>
        <xdr:cNvSpPr txBox="1"/>
      </xdr:nvSpPr>
      <xdr:spPr>
        <a:xfrm>
          <a:off x="21166333" y="62260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7" name="直線コネクタ 75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52324</xdr:rowOff>
    </xdr:from>
    <xdr:to>
      <xdr:col>107</xdr:col>
      <xdr:colOff>101600</xdr:colOff>
      <xdr:row>38</xdr:row>
      <xdr:rowOff>153924</xdr:rowOff>
    </xdr:to>
    <xdr:sp macro="" textlink="">
      <xdr:nvSpPr>
        <xdr:cNvPr id="758" name="フローチャート: 判断 757"/>
        <xdr:cNvSpPr/>
      </xdr:nvSpPr>
      <xdr:spPr>
        <a:xfrm>
          <a:off x="20383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170451</xdr:rowOff>
    </xdr:from>
    <xdr:ext cx="313932" cy="259045"/>
    <xdr:sp macro="" textlink="">
      <xdr:nvSpPr>
        <xdr:cNvPr id="759" name="テキスト ボックス 758"/>
        <xdr:cNvSpPr txBox="1"/>
      </xdr:nvSpPr>
      <xdr:spPr>
        <a:xfrm>
          <a:off x="20277333" y="63426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0" name="直線コネクタ 75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61" name="フローチャート: 判断 760"/>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56896</xdr:rowOff>
    </xdr:from>
    <xdr:to>
      <xdr:col>98</xdr:col>
      <xdr:colOff>38100</xdr:colOff>
      <xdr:row>38</xdr:row>
      <xdr:rowOff>158496</xdr:rowOff>
    </xdr:to>
    <xdr:sp macro="" textlink="">
      <xdr:nvSpPr>
        <xdr:cNvPr id="763" name="フローチャート: 判断 762"/>
        <xdr:cNvSpPr/>
      </xdr:nvSpPr>
      <xdr:spPr>
        <a:xfrm>
          <a:off x="186055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3573</xdr:rowOff>
    </xdr:from>
    <xdr:ext cx="313932" cy="259045"/>
    <xdr:sp macro="" textlink="">
      <xdr:nvSpPr>
        <xdr:cNvPr id="764" name="テキスト ボックス 763"/>
        <xdr:cNvSpPr txBox="1"/>
      </xdr:nvSpPr>
      <xdr:spPr>
        <a:xfrm>
          <a:off x="18499333" y="63472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0" name="楕円 76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28465</xdr:rowOff>
    </xdr:from>
    <xdr:ext cx="249299" cy="259045"/>
    <xdr:sp macro="" textlink="">
      <xdr:nvSpPr>
        <xdr:cNvPr id="771" name="諸支出金該当値テキスト"/>
        <xdr:cNvSpPr txBox="1"/>
      </xdr:nvSpPr>
      <xdr:spPr>
        <a:xfrm>
          <a:off x="22212300" y="65435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2" name="楕円 77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3" name="テキスト ボックス 772"/>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4" name="楕円 77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5" name="テキスト ボックス 774"/>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6" name="楕円 77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77" name="テキスト ボックス 776"/>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8" name="楕円 77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9" name="テキスト ボックス 778"/>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・民生費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大きく増加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類似団体の平均を上回る結果となった。これは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大淀町立保育所型認定こども園新営事業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臨時福祉特別給付金事業が主な要因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となっており、一時的な増加であることから、今後事業が完了すれば減少することが見込まれる。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例年類似団体の平均を下回っていた災害復旧事業費については、豪雨災害に伴う災害復旧に多額の費用を要したことによ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り、大きく増加し、上回る結果となった。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衛生費が類似団体と比較して一人当たりコストが高い状況となっているのは、ごみ処理・病院事業において一部事務組合を構成していることにより、他の類似団体と比べ負担金の金額が多額となっているためであり、前年度より減少しているのは、さくら広域環境衛生組合のごみ処理施設建設に係る負担金や旧大淀病院の解体事業が主な要因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・教育費が前年度より減少しているのは、前年度実施の希望ヶ丘小学校トイレ改修事業や健康づくりセンターの施設改修事業が主な要因である。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・農林水産業費が前年度より増加しているのは、農業基盤整備事業や治山事業の実施に因るものである。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奈良県大淀町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財政調整基金残高は平成２８年度まで増加傾向にあったものの、平成２９年度以降南和広域医療企業団への負担金が大きく増加したことで、多額の取り崩しを行うこととなり、数年後には基金が枯渇することが懸念される。令和２年度には土地開発公社貸付金から約４億円の返還を受け、財政調整基金へ積み立てたことで残高は増加したものの、今後も多額の取り崩しを行わざるを得ない状況に変わりはない。</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現在は財政健全化に向け、財政調整基金に依存しない財政運営に取り組んでおり、今後は基金取崩を限りなく抑えた財政運営を進めていけるよう、行財政改革をさらに進めていく必要がある。</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また、実質収支額については、標準財政規模比で３～５％程度となるのが望ましいとされているが、この範囲を大幅に超過しないように、適正な予算措置と執行に配慮していきたい。</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奈良県大淀町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各会計においては、自立した運営を要請しているところであり、料金や保険料の見直し・経費節減により、健全財政を実現できるよう取り組んでいきたい。</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294420_&#22823;&#28096;&#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7.1</v>
          </cell>
          <cell r="BX51">
            <v>7</v>
          </cell>
          <cell r="CF51">
            <v>6.1</v>
          </cell>
          <cell r="CN51">
            <v>9.4</v>
          </cell>
          <cell r="CV51">
            <v>13.6</v>
          </cell>
        </row>
        <row r="53">
          <cell r="BP53">
            <v>62.1</v>
          </cell>
          <cell r="BX53">
            <v>63.8</v>
          </cell>
          <cell r="CF53">
            <v>65.5</v>
          </cell>
          <cell r="CN53">
            <v>67.5</v>
          </cell>
          <cell r="CV53">
            <v>69.099999999999994</v>
          </cell>
        </row>
        <row r="55">
          <cell r="AN55" t="str">
            <v>類似団体内平均値</v>
          </cell>
          <cell r="BP55">
            <v>21.4</v>
          </cell>
          <cell r="BX55">
            <v>12.8</v>
          </cell>
          <cell r="CF55">
            <v>0</v>
          </cell>
          <cell r="CN55">
            <v>0</v>
          </cell>
          <cell r="CV55">
            <v>0</v>
          </cell>
        </row>
        <row r="57">
          <cell r="BP57">
            <v>60.8</v>
          </cell>
          <cell r="BX57">
            <v>61.2</v>
          </cell>
          <cell r="CF57">
            <v>63.1</v>
          </cell>
          <cell r="CN57">
            <v>64.2</v>
          </cell>
          <cell r="CV57">
            <v>64.400000000000006</v>
          </cell>
        </row>
        <row r="72">
          <cell r="BP72" t="str">
            <v>R01</v>
          </cell>
          <cell r="BX72" t="str">
            <v>R02</v>
          </cell>
          <cell r="CF72" t="str">
            <v>R03</v>
          </cell>
          <cell r="CN72" t="str">
            <v>R04</v>
          </cell>
          <cell r="CV72" t="str">
            <v>R05</v>
          </cell>
        </row>
        <row r="73">
          <cell r="AN73" t="str">
            <v>当該団体値</v>
          </cell>
          <cell r="BP73">
            <v>7.1</v>
          </cell>
          <cell r="BX73">
            <v>7</v>
          </cell>
          <cell r="CF73">
            <v>6.1</v>
          </cell>
          <cell r="CN73">
            <v>9.4</v>
          </cell>
          <cell r="CV73">
            <v>13.6</v>
          </cell>
        </row>
        <row r="75">
          <cell r="BP75">
            <v>9.4</v>
          </cell>
          <cell r="BX75">
            <v>9.1999999999999993</v>
          </cell>
          <cell r="CF75">
            <v>8.1999999999999993</v>
          </cell>
          <cell r="CN75">
            <v>7.6</v>
          </cell>
          <cell r="CV75">
            <v>7.7</v>
          </cell>
        </row>
        <row r="77">
          <cell r="AN77" t="str">
            <v>類似団体内平均値</v>
          </cell>
          <cell r="BP77">
            <v>21.4</v>
          </cell>
          <cell r="BX77">
            <v>12.8</v>
          </cell>
          <cell r="CF77">
            <v>0</v>
          </cell>
          <cell r="CN77">
            <v>0</v>
          </cell>
          <cell r="CV77">
            <v>0</v>
          </cell>
        </row>
        <row r="79">
          <cell r="BP79">
            <v>7.7</v>
          </cell>
          <cell r="BX79">
            <v>7.3</v>
          </cell>
          <cell r="CF79">
            <v>7.2</v>
          </cell>
          <cell r="CN79">
            <v>7.2</v>
          </cell>
          <cell r="CV79">
            <v>7</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c r="B2" s="182" t="s">
        <v>77</v>
      </c>
      <c r="C2" s="182"/>
      <c r="D2" s="183"/>
    </row>
    <row r="3" spans="1:119" ht="18.75" customHeight="1" thickBot="1">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9224678</v>
      </c>
      <c r="BO4" s="407"/>
      <c r="BP4" s="407"/>
      <c r="BQ4" s="407"/>
      <c r="BR4" s="407"/>
      <c r="BS4" s="407"/>
      <c r="BT4" s="407"/>
      <c r="BU4" s="408"/>
      <c r="BV4" s="406">
        <v>10225630</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1.2</v>
      </c>
      <c r="CU4" s="413"/>
      <c r="CV4" s="413"/>
      <c r="CW4" s="413"/>
      <c r="CX4" s="413"/>
      <c r="CY4" s="413"/>
      <c r="CZ4" s="413"/>
      <c r="DA4" s="414"/>
      <c r="DB4" s="412">
        <v>4.0999999999999996</v>
      </c>
      <c r="DC4" s="413"/>
      <c r="DD4" s="413"/>
      <c r="DE4" s="413"/>
      <c r="DF4" s="413"/>
      <c r="DG4" s="413"/>
      <c r="DH4" s="413"/>
      <c r="DI4" s="414"/>
    </row>
    <row r="5" spans="1:119" ht="18.75" customHeight="1">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9041895</v>
      </c>
      <c r="BO5" s="444"/>
      <c r="BP5" s="444"/>
      <c r="BQ5" s="444"/>
      <c r="BR5" s="444"/>
      <c r="BS5" s="444"/>
      <c r="BT5" s="444"/>
      <c r="BU5" s="445"/>
      <c r="BV5" s="443">
        <v>9939286</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90.2</v>
      </c>
      <c r="CU5" s="441"/>
      <c r="CV5" s="441"/>
      <c r="CW5" s="441"/>
      <c r="CX5" s="441"/>
      <c r="CY5" s="441"/>
      <c r="CZ5" s="441"/>
      <c r="DA5" s="442"/>
      <c r="DB5" s="440">
        <v>90.7</v>
      </c>
      <c r="DC5" s="441"/>
      <c r="DD5" s="441"/>
      <c r="DE5" s="441"/>
      <c r="DF5" s="441"/>
      <c r="DG5" s="441"/>
      <c r="DH5" s="441"/>
      <c r="DI5" s="442"/>
    </row>
    <row r="6" spans="1:119" ht="18.75" customHeight="1">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182783</v>
      </c>
      <c r="BO6" s="444"/>
      <c r="BP6" s="444"/>
      <c r="BQ6" s="444"/>
      <c r="BR6" s="444"/>
      <c r="BS6" s="444"/>
      <c r="BT6" s="444"/>
      <c r="BU6" s="445"/>
      <c r="BV6" s="443">
        <v>286344</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90.7</v>
      </c>
      <c r="CU6" s="481"/>
      <c r="CV6" s="481"/>
      <c r="CW6" s="481"/>
      <c r="CX6" s="481"/>
      <c r="CY6" s="481"/>
      <c r="CZ6" s="481"/>
      <c r="DA6" s="482"/>
      <c r="DB6" s="480">
        <v>91.9</v>
      </c>
      <c r="DC6" s="481"/>
      <c r="DD6" s="481"/>
      <c r="DE6" s="481"/>
      <c r="DF6" s="481"/>
      <c r="DG6" s="481"/>
      <c r="DH6" s="481"/>
      <c r="DI6" s="482"/>
    </row>
    <row r="7" spans="1:119" ht="18.75" customHeight="1">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122869</v>
      </c>
      <c r="BO7" s="444"/>
      <c r="BP7" s="444"/>
      <c r="BQ7" s="444"/>
      <c r="BR7" s="444"/>
      <c r="BS7" s="444"/>
      <c r="BT7" s="444"/>
      <c r="BU7" s="445"/>
      <c r="BV7" s="443">
        <v>82019</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4995894</v>
      </c>
      <c r="CU7" s="444"/>
      <c r="CV7" s="444"/>
      <c r="CW7" s="444"/>
      <c r="CX7" s="444"/>
      <c r="CY7" s="444"/>
      <c r="CZ7" s="444"/>
      <c r="DA7" s="445"/>
      <c r="DB7" s="443">
        <v>5037886</v>
      </c>
      <c r="DC7" s="444"/>
      <c r="DD7" s="444"/>
      <c r="DE7" s="444"/>
      <c r="DF7" s="444"/>
      <c r="DG7" s="444"/>
      <c r="DH7" s="444"/>
      <c r="DI7" s="445"/>
    </row>
    <row r="8" spans="1:119" ht="18.75" customHeight="1" thickBot="1">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104</v>
      </c>
      <c r="AV8" s="476"/>
      <c r="AW8" s="476"/>
      <c r="AX8" s="476"/>
      <c r="AY8" s="477" t="s">
        <v>105</v>
      </c>
      <c r="AZ8" s="478"/>
      <c r="BA8" s="478"/>
      <c r="BB8" s="478"/>
      <c r="BC8" s="478"/>
      <c r="BD8" s="478"/>
      <c r="BE8" s="478"/>
      <c r="BF8" s="478"/>
      <c r="BG8" s="478"/>
      <c r="BH8" s="478"/>
      <c r="BI8" s="478"/>
      <c r="BJ8" s="478"/>
      <c r="BK8" s="478"/>
      <c r="BL8" s="478"/>
      <c r="BM8" s="479"/>
      <c r="BN8" s="443">
        <v>59914</v>
      </c>
      <c r="BO8" s="444"/>
      <c r="BP8" s="444"/>
      <c r="BQ8" s="444"/>
      <c r="BR8" s="444"/>
      <c r="BS8" s="444"/>
      <c r="BT8" s="444"/>
      <c r="BU8" s="445"/>
      <c r="BV8" s="443">
        <v>204325</v>
      </c>
      <c r="BW8" s="444"/>
      <c r="BX8" s="444"/>
      <c r="BY8" s="444"/>
      <c r="BZ8" s="444"/>
      <c r="CA8" s="444"/>
      <c r="CB8" s="444"/>
      <c r="CC8" s="445"/>
      <c r="CD8" s="446" t="s">
        <v>106</v>
      </c>
      <c r="CE8" s="447"/>
      <c r="CF8" s="447"/>
      <c r="CG8" s="447"/>
      <c r="CH8" s="447"/>
      <c r="CI8" s="447"/>
      <c r="CJ8" s="447"/>
      <c r="CK8" s="447"/>
      <c r="CL8" s="447"/>
      <c r="CM8" s="447"/>
      <c r="CN8" s="447"/>
      <c r="CO8" s="447"/>
      <c r="CP8" s="447"/>
      <c r="CQ8" s="447"/>
      <c r="CR8" s="447"/>
      <c r="CS8" s="448"/>
      <c r="CT8" s="483">
        <v>0.41</v>
      </c>
      <c r="CU8" s="484"/>
      <c r="CV8" s="484"/>
      <c r="CW8" s="484"/>
      <c r="CX8" s="484"/>
      <c r="CY8" s="484"/>
      <c r="CZ8" s="484"/>
      <c r="DA8" s="485"/>
      <c r="DB8" s="483">
        <v>0.42</v>
      </c>
      <c r="DC8" s="484"/>
      <c r="DD8" s="484"/>
      <c r="DE8" s="484"/>
      <c r="DF8" s="484"/>
      <c r="DG8" s="484"/>
      <c r="DH8" s="484"/>
      <c r="DI8" s="485"/>
    </row>
    <row r="9" spans="1:119" ht="18.75" customHeight="1" thickBot="1">
      <c r="A9" s="181"/>
      <c r="B9" s="437" t="s">
        <v>107</v>
      </c>
      <c r="C9" s="438"/>
      <c r="D9" s="438"/>
      <c r="E9" s="438"/>
      <c r="F9" s="438"/>
      <c r="G9" s="438"/>
      <c r="H9" s="438"/>
      <c r="I9" s="438"/>
      <c r="J9" s="438"/>
      <c r="K9" s="486"/>
      <c r="L9" s="487" t="s">
        <v>108</v>
      </c>
      <c r="M9" s="488"/>
      <c r="N9" s="488"/>
      <c r="O9" s="488"/>
      <c r="P9" s="488"/>
      <c r="Q9" s="489"/>
      <c r="R9" s="490">
        <v>16728</v>
      </c>
      <c r="S9" s="491"/>
      <c r="T9" s="491"/>
      <c r="U9" s="491"/>
      <c r="V9" s="492"/>
      <c r="W9" s="400" t="s">
        <v>109</v>
      </c>
      <c r="X9" s="401"/>
      <c r="Y9" s="401"/>
      <c r="Z9" s="401"/>
      <c r="AA9" s="401"/>
      <c r="AB9" s="401"/>
      <c r="AC9" s="401"/>
      <c r="AD9" s="401"/>
      <c r="AE9" s="401"/>
      <c r="AF9" s="401"/>
      <c r="AG9" s="401"/>
      <c r="AH9" s="401"/>
      <c r="AI9" s="401"/>
      <c r="AJ9" s="401"/>
      <c r="AK9" s="401"/>
      <c r="AL9" s="402"/>
      <c r="AM9" s="472" t="s">
        <v>110</v>
      </c>
      <c r="AN9" s="473"/>
      <c r="AO9" s="473"/>
      <c r="AP9" s="473"/>
      <c r="AQ9" s="473"/>
      <c r="AR9" s="473"/>
      <c r="AS9" s="473"/>
      <c r="AT9" s="474"/>
      <c r="AU9" s="475" t="s">
        <v>90</v>
      </c>
      <c r="AV9" s="476"/>
      <c r="AW9" s="476"/>
      <c r="AX9" s="476"/>
      <c r="AY9" s="477" t="s">
        <v>111</v>
      </c>
      <c r="AZ9" s="478"/>
      <c r="BA9" s="478"/>
      <c r="BB9" s="478"/>
      <c r="BC9" s="478"/>
      <c r="BD9" s="478"/>
      <c r="BE9" s="478"/>
      <c r="BF9" s="478"/>
      <c r="BG9" s="478"/>
      <c r="BH9" s="478"/>
      <c r="BI9" s="478"/>
      <c r="BJ9" s="478"/>
      <c r="BK9" s="478"/>
      <c r="BL9" s="478"/>
      <c r="BM9" s="479"/>
      <c r="BN9" s="443">
        <v>-144411</v>
      </c>
      <c r="BO9" s="444"/>
      <c r="BP9" s="444"/>
      <c r="BQ9" s="444"/>
      <c r="BR9" s="444"/>
      <c r="BS9" s="444"/>
      <c r="BT9" s="444"/>
      <c r="BU9" s="445"/>
      <c r="BV9" s="443">
        <v>141523</v>
      </c>
      <c r="BW9" s="444"/>
      <c r="BX9" s="444"/>
      <c r="BY9" s="444"/>
      <c r="BZ9" s="444"/>
      <c r="CA9" s="444"/>
      <c r="CB9" s="444"/>
      <c r="CC9" s="445"/>
      <c r="CD9" s="446" t="s">
        <v>112</v>
      </c>
      <c r="CE9" s="447"/>
      <c r="CF9" s="447"/>
      <c r="CG9" s="447"/>
      <c r="CH9" s="447"/>
      <c r="CI9" s="447"/>
      <c r="CJ9" s="447"/>
      <c r="CK9" s="447"/>
      <c r="CL9" s="447"/>
      <c r="CM9" s="447"/>
      <c r="CN9" s="447"/>
      <c r="CO9" s="447"/>
      <c r="CP9" s="447"/>
      <c r="CQ9" s="447"/>
      <c r="CR9" s="447"/>
      <c r="CS9" s="448"/>
      <c r="CT9" s="440">
        <v>10.199999999999999</v>
      </c>
      <c r="CU9" s="441"/>
      <c r="CV9" s="441"/>
      <c r="CW9" s="441"/>
      <c r="CX9" s="441"/>
      <c r="CY9" s="441"/>
      <c r="CZ9" s="441"/>
      <c r="DA9" s="442"/>
      <c r="DB9" s="440">
        <v>11</v>
      </c>
      <c r="DC9" s="441"/>
      <c r="DD9" s="441"/>
      <c r="DE9" s="441"/>
      <c r="DF9" s="441"/>
      <c r="DG9" s="441"/>
      <c r="DH9" s="441"/>
      <c r="DI9" s="442"/>
    </row>
    <row r="10" spans="1:119" ht="18.75" customHeight="1" thickBot="1">
      <c r="A10" s="181"/>
      <c r="B10" s="437"/>
      <c r="C10" s="438"/>
      <c r="D10" s="438"/>
      <c r="E10" s="438"/>
      <c r="F10" s="438"/>
      <c r="G10" s="438"/>
      <c r="H10" s="438"/>
      <c r="I10" s="438"/>
      <c r="J10" s="438"/>
      <c r="K10" s="486"/>
      <c r="L10" s="493" t="s">
        <v>113</v>
      </c>
      <c r="M10" s="473"/>
      <c r="N10" s="473"/>
      <c r="O10" s="473"/>
      <c r="P10" s="473"/>
      <c r="Q10" s="474"/>
      <c r="R10" s="494">
        <v>18069</v>
      </c>
      <c r="S10" s="495"/>
      <c r="T10" s="495"/>
      <c r="U10" s="495"/>
      <c r="V10" s="496"/>
      <c r="W10" s="431"/>
      <c r="X10" s="432"/>
      <c r="Y10" s="432"/>
      <c r="Z10" s="432"/>
      <c r="AA10" s="432"/>
      <c r="AB10" s="432"/>
      <c r="AC10" s="432"/>
      <c r="AD10" s="432"/>
      <c r="AE10" s="432"/>
      <c r="AF10" s="432"/>
      <c r="AG10" s="432"/>
      <c r="AH10" s="432"/>
      <c r="AI10" s="432"/>
      <c r="AJ10" s="432"/>
      <c r="AK10" s="432"/>
      <c r="AL10" s="435"/>
      <c r="AM10" s="472" t="s">
        <v>114</v>
      </c>
      <c r="AN10" s="473"/>
      <c r="AO10" s="473"/>
      <c r="AP10" s="473"/>
      <c r="AQ10" s="473"/>
      <c r="AR10" s="473"/>
      <c r="AS10" s="473"/>
      <c r="AT10" s="474"/>
      <c r="AU10" s="475" t="s">
        <v>90</v>
      </c>
      <c r="AV10" s="476"/>
      <c r="AW10" s="476"/>
      <c r="AX10" s="476"/>
      <c r="AY10" s="477" t="s">
        <v>115</v>
      </c>
      <c r="AZ10" s="478"/>
      <c r="BA10" s="478"/>
      <c r="BB10" s="478"/>
      <c r="BC10" s="478"/>
      <c r="BD10" s="478"/>
      <c r="BE10" s="478"/>
      <c r="BF10" s="478"/>
      <c r="BG10" s="478"/>
      <c r="BH10" s="478"/>
      <c r="BI10" s="478"/>
      <c r="BJ10" s="478"/>
      <c r="BK10" s="478"/>
      <c r="BL10" s="478"/>
      <c r="BM10" s="479"/>
      <c r="BN10" s="443">
        <v>18501</v>
      </c>
      <c r="BO10" s="444"/>
      <c r="BP10" s="444"/>
      <c r="BQ10" s="444"/>
      <c r="BR10" s="444"/>
      <c r="BS10" s="444"/>
      <c r="BT10" s="444"/>
      <c r="BU10" s="445"/>
      <c r="BV10" s="443">
        <v>16992</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90</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c r="A12" s="181"/>
      <c r="B12" s="503" t="s">
        <v>123</v>
      </c>
      <c r="C12" s="504"/>
      <c r="D12" s="504"/>
      <c r="E12" s="504"/>
      <c r="F12" s="504"/>
      <c r="G12" s="504"/>
      <c r="H12" s="504"/>
      <c r="I12" s="504"/>
      <c r="J12" s="504"/>
      <c r="K12" s="505"/>
      <c r="L12" s="512" t="s">
        <v>124</v>
      </c>
      <c r="M12" s="513"/>
      <c r="N12" s="513"/>
      <c r="O12" s="513"/>
      <c r="P12" s="513"/>
      <c r="Q12" s="514"/>
      <c r="R12" s="515">
        <v>16147</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c r="A13" s="181"/>
      <c r="B13" s="506"/>
      <c r="C13" s="507"/>
      <c r="D13" s="507"/>
      <c r="E13" s="507"/>
      <c r="F13" s="507"/>
      <c r="G13" s="507"/>
      <c r="H13" s="507"/>
      <c r="I13" s="507"/>
      <c r="J13" s="507"/>
      <c r="K13" s="508"/>
      <c r="L13" s="190"/>
      <c r="M13" s="534" t="s">
        <v>130</v>
      </c>
      <c r="N13" s="535"/>
      <c r="O13" s="535"/>
      <c r="P13" s="535"/>
      <c r="Q13" s="536"/>
      <c r="R13" s="527">
        <v>15807</v>
      </c>
      <c r="S13" s="528"/>
      <c r="T13" s="528"/>
      <c r="U13" s="528"/>
      <c r="V13" s="529"/>
      <c r="W13" s="459" t="s">
        <v>131</v>
      </c>
      <c r="X13" s="460"/>
      <c r="Y13" s="460"/>
      <c r="Z13" s="460"/>
      <c r="AA13" s="460"/>
      <c r="AB13" s="450"/>
      <c r="AC13" s="494">
        <v>311</v>
      </c>
      <c r="AD13" s="495"/>
      <c r="AE13" s="495"/>
      <c r="AF13" s="495"/>
      <c r="AG13" s="537"/>
      <c r="AH13" s="494">
        <v>314</v>
      </c>
      <c r="AI13" s="495"/>
      <c r="AJ13" s="495"/>
      <c r="AK13" s="495"/>
      <c r="AL13" s="496"/>
      <c r="AM13" s="472" t="s">
        <v>132</v>
      </c>
      <c r="AN13" s="473"/>
      <c r="AO13" s="473"/>
      <c r="AP13" s="473"/>
      <c r="AQ13" s="473"/>
      <c r="AR13" s="473"/>
      <c r="AS13" s="473"/>
      <c r="AT13" s="474"/>
      <c r="AU13" s="475" t="s">
        <v>104</v>
      </c>
      <c r="AV13" s="476"/>
      <c r="AW13" s="476"/>
      <c r="AX13" s="476"/>
      <c r="AY13" s="477" t="s">
        <v>133</v>
      </c>
      <c r="AZ13" s="478"/>
      <c r="BA13" s="478"/>
      <c r="BB13" s="478"/>
      <c r="BC13" s="478"/>
      <c r="BD13" s="478"/>
      <c r="BE13" s="478"/>
      <c r="BF13" s="478"/>
      <c r="BG13" s="478"/>
      <c r="BH13" s="478"/>
      <c r="BI13" s="478"/>
      <c r="BJ13" s="478"/>
      <c r="BK13" s="478"/>
      <c r="BL13" s="478"/>
      <c r="BM13" s="479"/>
      <c r="BN13" s="443">
        <v>-125910</v>
      </c>
      <c r="BO13" s="444"/>
      <c r="BP13" s="444"/>
      <c r="BQ13" s="444"/>
      <c r="BR13" s="444"/>
      <c r="BS13" s="444"/>
      <c r="BT13" s="444"/>
      <c r="BU13" s="445"/>
      <c r="BV13" s="443">
        <v>158515</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7.7</v>
      </c>
      <c r="CU13" s="441"/>
      <c r="CV13" s="441"/>
      <c r="CW13" s="441"/>
      <c r="CX13" s="441"/>
      <c r="CY13" s="441"/>
      <c r="CZ13" s="441"/>
      <c r="DA13" s="442"/>
      <c r="DB13" s="440">
        <v>7.6</v>
      </c>
      <c r="DC13" s="441"/>
      <c r="DD13" s="441"/>
      <c r="DE13" s="441"/>
      <c r="DF13" s="441"/>
      <c r="DG13" s="441"/>
      <c r="DH13" s="441"/>
      <c r="DI13" s="442"/>
    </row>
    <row r="14" spans="1:119" ht="18.75" customHeight="1" thickBot="1">
      <c r="A14" s="181"/>
      <c r="B14" s="506"/>
      <c r="C14" s="507"/>
      <c r="D14" s="507"/>
      <c r="E14" s="507"/>
      <c r="F14" s="507"/>
      <c r="G14" s="507"/>
      <c r="H14" s="507"/>
      <c r="I14" s="507"/>
      <c r="J14" s="507"/>
      <c r="K14" s="508"/>
      <c r="L14" s="524" t="s">
        <v>135</v>
      </c>
      <c r="M14" s="525"/>
      <c r="N14" s="525"/>
      <c r="O14" s="525"/>
      <c r="P14" s="525"/>
      <c r="Q14" s="526"/>
      <c r="R14" s="527">
        <v>16438</v>
      </c>
      <c r="S14" s="528"/>
      <c r="T14" s="528"/>
      <c r="U14" s="528"/>
      <c r="V14" s="529"/>
      <c r="W14" s="433"/>
      <c r="X14" s="434"/>
      <c r="Y14" s="434"/>
      <c r="Z14" s="434"/>
      <c r="AA14" s="434"/>
      <c r="AB14" s="423"/>
      <c r="AC14" s="530">
        <v>4.2</v>
      </c>
      <c r="AD14" s="531"/>
      <c r="AE14" s="531"/>
      <c r="AF14" s="531"/>
      <c r="AG14" s="532"/>
      <c r="AH14" s="530">
        <v>4.0999999999999996</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v>13.6</v>
      </c>
      <c r="CU14" s="542"/>
      <c r="CV14" s="542"/>
      <c r="CW14" s="542"/>
      <c r="CX14" s="542"/>
      <c r="CY14" s="542"/>
      <c r="CZ14" s="542"/>
      <c r="DA14" s="543"/>
      <c r="DB14" s="541">
        <v>9.4</v>
      </c>
      <c r="DC14" s="542"/>
      <c r="DD14" s="542"/>
      <c r="DE14" s="542"/>
      <c r="DF14" s="542"/>
      <c r="DG14" s="542"/>
      <c r="DH14" s="542"/>
      <c r="DI14" s="543"/>
    </row>
    <row r="15" spans="1:119" ht="18.75" customHeight="1">
      <c r="A15" s="181"/>
      <c r="B15" s="506"/>
      <c r="C15" s="507"/>
      <c r="D15" s="507"/>
      <c r="E15" s="507"/>
      <c r="F15" s="507"/>
      <c r="G15" s="507"/>
      <c r="H15" s="507"/>
      <c r="I15" s="507"/>
      <c r="J15" s="507"/>
      <c r="K15" s="508"/>
      <c r="L15" s="190"/>
      <c r="M15" s="534" t="s">
        <v>130</v>
      </c>
      <c r="N15" s="535"/>
      <c r="O15" s="535"/>
      <c r="P15" s="535"/>
      <c r="Q15" s="536"/>
      <c r="R15" s="527">
        <v>16124</v>
      </c>
      <c r="S15" s="528"/>
      <c r="T15" s="528"/>
      <c r="U15" s="528"/>
      <c r="V15" s="529"/>
      <c r="W15" s="459" t="s">
        <v>137</v>
      </c>
      <c r="X15" s="460"/>
      <c r="Y15" s="460"/>
      <c r="Z15" s="460"/>
      <c r="AA15" s="460"/>
      <c r="AB15" s="450"/>
      <c r="AC15" s="494">
        <v>1966</v>
      </c>
      <c r="AD15" s="495"/>
      <c r="AE15" s="495"/>
      <c r="AF15" s="495"/>
      <c r="AG15" s="537"/>
      <c r="AH15" s="494">
        <v>2085</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1861383</v>
      </c>
      <c r="BO15" s="407"/>
      <c r="BP15" s="407"/>
      <c r="BQ15" s="407"/>
      <c r="BR15" s="407"/>
      <c r="BS15" s="407"/>
      <c r="BT15" s="407"/>
      <c r="BU15" s="408"/>
      <c r="BV15" s="406">
        <v>1887262</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26.8</v>
      </c>
      <c r="AD16" s="531"/>
      <c r="AE16" s="531"/>
      <c r="AF16" s="531"/>
      <c r="AG16" s="532"/>
      <c r="AH16" s="530">
        <v>27.1</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4467666</v>
      </c>
      <c r="BO16" s="444"/>
      <c r="BP16" s="444"/>
      <c r="BQ16" s="444"/>
      <c r="BR16" s="444"/>
      <c r="BS16" s="444"/>
      <c r="BT16" s="444"/>
      <c r="BU16" s="445"/>
      <c r="BV16" s="443">
        <v>4474192</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5062</v>
      </c>
      <c r="AD17" s="495"/>
      <c r="AE17" s="495"/>
      <c r="AF17" s="495"/>
      <c r="AG17" s="537"/>
      <c r="AH17" s="494">
        <v>5287</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2340341</v>
      </c>
      <c r="BO17" s="444"/>
      <c r="BP17" s="444"/>
      <c r="BQ17" s="444"/>
      <c r="BR17" s="444"/>
      <c r="BS17" s="444"/>
      <c r="BT17" s="444"/>
      <c r="BU17" s="445"/>
      <c r="BV17" s="443">
        <v>2379963</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c r="A18" s="181"/>
      <c r="B18" s="565" t="s">
        <v>147</v>
      </c>
      <c r="C18" s="486"/>
      <c r="D18" s="486"/>
      <c r="E18" s="566"/>
      <c r="F18" s="566"/>
      <c r="G18" s="566"/>
      <c r="H18" s="566"/>
      <c r="I18" s="566"/>
      <c r="J18" s="566"/>
      <c r="K18" s="566"/>
      <c r="L18" s="567">
        <v>38.1</v>
      </c>
      <c r="M18" s="567"/>
      <c r="N18" s="567"/>
      <c r="O18" s="567"/>
      <c r="P18" s="567"/>
      <c r="Q18" s="567"/>
      <c r="R18" s="568"/>
      <c r="S18" s="568"/>
      <c r="T18" s="568"/>
      <c r="U18" s="568"/>
      <c r="V18" s="569"/>
      <c r="W18" s="461"/>
      <c r="X18" s="462"/>
      <c r="Y18" s="462"/>
      <c r="Z18" s="462"/>
      <c r="AA18" s="462"/>
      <c r="AB18" s="453"/>
      <c r="AC18" s="570">
        <v>69</v>
      </c>
      <c r="AD18" s="571"/>
      <c r="AE18" s="571"/>
      <c r="AF18" s="571"/>
      <c r="AG18" s="572"/>
      <c r="AH18" s="570">
        <v>68.8</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4602899</v>
      </c>
      <c r="BO18" s="444"/>
      <c r="BP18" s="444"/>
      <c r="BQ18" s="444"/>
      <c r="BR18" s="444"/>
      <c r="BS18" s="444"/>
      <c r="BT18" s="444"/>
      <c r="BU18" s="445"/>
      <c r="BV18" s="443">
        <v>4619279</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c r="A19" s="181"/>
      <c r="B19" s="565" t="s">
        <v>149</v>
      </c>
      <c r="C19" s="486"/>
      <c r="D19" s="486"/>
      <c r="E19" s="566"/>
      <c r="F19" s="566"/>
      <c r="G19" s="566"/>
      <c r="H19" s="566"/>
      <c r="I19" s="566"/>
      <c r="J19" s="566"/>
      <c r="K19" s="566"/>
      <c r="L19" s="574">
        <v>439</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6262236</v>
      </c>
      <c r="BO19" s="444"/>
      <c r="BP19" s="444"/>
      <c r="BQ19" s="444"/>
      <c r="BR19" s="444"/>
      <c r="BS19" s="444"/>
      <c r="BT19" s="444"/>
      <c r="BU19" s="445"/>
      <c r="BV19" s="443">
        <v>6111956</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c r="A20" s="181"/>
      <c r="B20" s="565" t="s">
        <v>151</v>
      </c>
      <c r="C20" s="486"/>
      <c r="D20" s="486"/>
      <c r="E20" s="566"/>
      <c r="F20" s="566"/>
      <c r="G20" s="566"/>
      <c r="H20" s="566"/>
      <c r="I20" s="566"/>
      <c r="J20" s="566"/>
      <c r="K20" s="566"/>
      <c r="L20" s="574">
        <v>6509</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7213084</v>
      </c>
      <c r="BO22" s="407"/>
      <c r="BP22" s="407"/>
      <c r="BQ22" s="407"/>
      <c r="BR22" s="407"/>
      <c r="BS22" s="407"/>
      <c r="BT22" s="407"/>
      <c r="BU22" s="408"/>
      <c r="BV22" s="406">
        <v>6828097</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6644045</v>
      </c>
      <c r="BO23" s="444"/>
      <c r="BP23" s="444"/>
      <c r="BQ23" s="444"/>
      <c r="BR23" s="444"/>
      <c r="BS23" s="444"/>
      <c r="BT23" s="444"/>
      <c r="BU23" s="445"/>
      <c r="BV23" s="443">
        <v>6429714</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c r="A24" s="181"/>
      <c r="B24" s="614"/>
      <c r="C24" s="590"/>
      <c r="D24" s="591"/>
      <c r="E24" s="493" t="s">
        <v>161</v>
      </c>
      <c r="F24" s="473"/>
      <c r="G24" s="473"/>
      <c r="H24" s="473"/>
      <c r="I24" s="473"/>
      <c r="J24" s="473"/>
      <c r="K24" s="474"/>
      <c r="L24" s="494">
        <v>1</v>
      </c>
      <c r="M24" s="495"/>
      <c r="N24" s="495"/>
      <c r="O24" s="495"/>
      <c r="P24" s="537"/>
      <c r="Q24" s="494">
        <v>8500</v>
      </c>
      <c r="R24" s="495"/>
      <c r="S24" s="495"/>
      <c r="T24" s="495"/>
      <c r="U24" s="495"/>
      <c r="V24" s="537"/>
      <c r="W24" s="589"/>
      <c r="X24" s="590"/>
      <c r="Y24" s="591"/>
      <c r="Z24" s="493" t="s">
        <v>162</v>
      </c>
      <c r="AA24" s="473"/>
      <c r="AB24" s="473"/>
      <c r="AC24" s="473"/>
      <c r="AD24" s="473"/>
      <c r="AE24" s="473"/>
      <c r="AF24" s="473"/>
      <c r="AG24" s="474"/>
      <c r="AH24" s="494">
        <v>153</v>
      </c>
      <c r="AI24" s="495"/>
      <c r="AJ24" s="495"/>
      <c r="AK24" s="495"/>
      <c r="AL24" s="537"/>
      <c r="AM24" s="494">
        <v>474759</v>
      </c>
      <c r="AN24" s="495"/>
      <c r="AO24" s="495"/>
      <c r="AP24" s="495"/>
      <c r="AQ24" s="495"/>
      <c r="AR24" s="537"/>
      <c r="AS24" s="494">
        <v>3103</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4406786</v>
      </c>
      <c r="BO24" s="444"/>
      <c r="BP24" s="444"/>
      <c r="BQ24" s="444"/>
      <c r="BR24" s="444"/>
      <c r="BS24" s="444"/>
      <c r="BT24" s="444"/>
      <c r="BU24" s="445"/>
      <c r="BV24" s="443">
        <v>3726389</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c r="A25" s="181"/>
      <c r="B25" s="614"/>
      <c r="C25" s="590"/>
      <c r="D25" s="591"/>
      <c r="E25" s="493" t="s">
        <v>164</v>
      </c>
      <c r="F25" s="473"/>
      <c r="G25" s="473"/>
      <c r="H25" s="473"/>
      <c r="I25" s="473"/>
      <c r="J25" s="473"/>
      <c r="K25" s="474"/>
      <c r="L25" s="494">
        <v>1</v>
      </c>
      <c r="M25" s="495"/>
      <c r="N25" s="495"/>
      <c r="O25" s="495"/>
      <c r="P25" s="537"/>
      <c r="Q25" s="494">
        <v>7000</v>
      </c>
      <c r="R25" s="495"/>
      <c r="S25" s="495"/>
      <c r="T25" s="495"/>
      <c r="U25" s="495"/>
      <c r="V25" s="537"/>
      <c r="W25" s="589"/>
      <c r="X25" s="590"/>
      <c r="Y25" s="591"/>
      <c r="Z25" s="493" t="s">
        <v>165</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180877</v>
      </c>
      <c r="BO25" s="407"/>
      <c r="BP25" s="407"/>
      <c r="BQ25" s="407"/>
      <c r="BR25" s="407"/>
      <c r="BS25" s="407"/>
      <c r="BT25" s="407"/>
      <c r="BU25" s="408"/>
      <c r="BV25" s="406">
        <v>167640</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c r="A26" s="181"/>
      <c r="B26" s="614"/>
      <c r="C26" s="590"/>
      <c r="D26" s="591"/>
      <c r="E26" s="493" t="s">
        <v>167</v>
      </c>
      <c r="F26" s="473"/>
      <c r="G26" s="473"/>
      <c r="H26" s="473"/>
      <c r="I26" s="473"/>
      <c r="J26" s="473"/>
      <c r="K26" s="474"/>
      <c r="L26" s="494">
        <v>1</v>
      </c>
      <c r="M26" s="495"/>
      <c r="N26" s="495"/>
      <c r="O26" s="495"/>
      <c r="P26" s="537"/>
      <c r="Q26" s="494">
        <v>6050</v>
      </c>
      <c r="R26" s="495"/>
      <c r="S26" s="495"/>
      <c r="T26" s="495"/>
      <c r="U26" s="495"/>
      <c r="V26" s="537"/>
      <c r="W26" s="589"/>
      <c r="X26" s="590"/>
      <c r="Y26" s="591"/>
      <c r="Z26" s="493" t="s">
        <v>168</v>
      </c>
      <c r="AA26" s="595"/>
      <c r="AB26" s="595"/>
      <c r="AC26" s="595"/>
      <c r="AD26" s="595"/>
      <c r="AE26" s="595"/>
      <c r="AF26" s="595"/>
      <c r="AG26" s="596"/>
      <c r="AH26" s="494">
        <v>17</v>
      </c>
      <c r="AI26" s="495"/>
      <c r="AJ26" s="495"/>
      <c r="AK26" s="495"/>
      <c r="AL26" s="537"/>
      <c r="AM26" s="494">
        <v>42823</v>
      </c>
      <c r="AN26" s="495"/>
      <c r="AO26" s="495"/>
      <c r="AP26" s="495"/>
      <c r="AQ26" s="495"/>
      <c r="AR26" s="537"/>
      <c r="AS26" s="494">
        <v>2519</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c r="A27" s="181"/>
      <c r="B27" s="614"/>
      <c r="C27" s="590"/>
      <c r="D27" s="591"/>
      <c r="E27" s="493" t="s">
        <v>170</v>
      </c>
      <c r="F27" s="473"/>
      <c r="G27" s="473"/>
      <c r="H27" s="473"/>
      <c r="I27" s="473"/>
      <c r="J27" s="473"/>
      <c r="K27" s="474"/>
      <c r="L27" s="494">
        <v>1</v>
      </c>
      <c r="M27" s="495"/>
      <c r="N27" s="495"/>
      <c r="O27" s="495"/>
      <c r="P27" s="537"/>
      <c r="Q27" s="494">
        <v>3300</v>
      </c>
      <c r="R27" s="495"/>
      <c r="S27" s="495"/>
      <c r="T27" s="495"/>
      <c r="U27" s="495"/>
      <c r="V27" s="537"/>
      <c r="W27" s="589"/>
      <c r="X27" s="590"/>
      <c r="Y27" s="591"/>
      <c r="Z27" s="493" t="s">
        <v>171</v>
      </c>
      <c r="AA27" s="473"/>
      <c r="AB27" s="473"/>
      <c r="AC27" s="473"/>
      <c r="AD27" s="473"/>
      <c r="AE27" s="473"/>
      <c r="AF27" s="473"/>
      <c r="AG27" s="474"/>
      <c r="AH27" s="494" t="s">
        <v>122</v>
      </c>
      <c r="AI27" s="495"/>
      <c r="AJ27" s="495"/>
      <c r="AK27" s="495"/>
      <c r="AL27" s="537"/>
      <c r="AM27" s="494" t="s">
        <v>122</v>
      </c>
      <c r="AN27" s="495"/>
      <c r="AO27" s="495"/>
      <c r="AP27" s="495"/>
      <c r="AQ27" s="495"/>
      <c r="AR27" s="537"/>
      <c r="AS27" s="494" t="s">
        <v>122</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v>240000</v>
      </c>
      <c r="BO27" s="563"/>
      <c r="BP27" s="563"/>
      <c r="BQ27" s="563"/>
      <c r="BR27" s="563"/>
      <c r="BS27" s="563"/>
      <c r="BT27" s="563"/>
      <c r="BU27" s="564"/>
      <c r="BV27" s="562">
        <v>240000</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c r="A28" s="181"/>
      <c r="B28" s="614"/>
      <c r="C28" s="590"/>
      <c r="D28" s="591"/>
      <c r="E28" s="493" t="s">
        <v>173</v>
      </c>
      <c r="F28" s="473"/>
      <c r="G28" s="473"/>
      <c r="H28" s="473"/>
      <c r="I28" s="473"/>
      <c r="J28" s="473"/>
      <c r="K28" s="474"/>
      <c r="L28" s="494">
        <v>1</v>
      </c>
      <c r="M28" s="495"/>
      <c r="N28" s="495"/>
      <c r="O28" s="495"/>
      <c r="P28" s="537"/>
      <c r="Q28" s="494">
        <v>2800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1701985</v>
      </c>
      <c r="BO28" s="407"/>
      <c r="BP28" s="407"/>
      <c r="BQ28" s="407"/>
      <c r="BR28" s="407"/>
      <c r="BS28" s="407"/>
      <c r="BT28" s="407"/>
      <c r="BU28" s="408"/>
      <c r="BV28" s="406">
        <v>1501879</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c r="A29" s="181"/>
      <c r="B29" s="614"/>
      <c r="C29" s="590"/>
      <c r="D29" s="591"/>
      <c r="E29" s="493" t="s">
        <v>176</v>
      </c>
      <c r="F29" s="473"/>
      <c r="G29" s="473"/>
      <c r="H29" s="473"/>
      <c r="I29" s="473"/>
      <c r="J29" s="473"/>
      <c r="K29" s="474"/>
      <c r="L29" s="494">
        <v>10</v>
      </c>
      <c r="M29" s="495"/>
      <c r="N29" s="495"/>
      <c r="O29" s="495"/>
      <c r="P29" s="537"/>
      <c r="Q29" s="494">
        <v>2500</v>
      </c>
      <c r="R29" s="495"/>
      <c r="S29" s="495"/>
      <c r="T29" s="495"/>
      <c r="U29" s="495"/>
      <c r="V29" s="537"/>
      <c r="W29" s="592"/>
      <c r="X29" s="593"/>
      <c r="Y29" s="594"/>
      <c r="Z29" s="493" t="s">
        <v>177</v>
      </c>
      <c r="AA29" s="473"/>
      <c r="AB29" s="473"/>
      <c r="AC29" s="473"/>
      <c r="AD29" s="473"/>
      <c r="AE29" s="473"/>
      <c r="AF29" s="473"/>
      <c r="AG29" s="474"/>
      <c r="AH29" s="494">
        <v>153</v>
      </c>
      <c r="AI29" s="495"/>
      <c r="AJ29" s="495"/>
      <c r="AK29" s="495"/>
      <c r="AL29" s="537"/>
      <c r="AM29" s="494">
        <v>474759</v>
      </c>
      <c r="AN29" s="495"/>
      <c r="AO29" s="495"/>
      <c r="AP29" s="495"/>
      <c r="AQ29" s="495"/>
      <c r="AR29" s="537"/>
      <c r="AS29" s="494">
        <v>3103</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971184</v>
      </c>
      <c r="BO29" s="444"/>
      <c r="BP29" s="444"/>
      <c r="BQ29" s="444"/>
      <c r="BR29" s="444"/>
      <c r="BS29" s="444"/>
      <c r="BT29" s="444"/>
      <c r="BU29" s="445"/>
      <c r="BV29" s="443">
        <v>809513</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96</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1071050</v>
      </c>
      <c r="BO30" s="563"/>
      <c r="BP30" s="563"/>
      <c r="BQ30" s="563"/>
      <c r="BR30" s="563"/>
      <c r="BS30" s="563"/>
      <c r="BT30" s="563"/>
      <c r="BU30" s="564"/>
      <c r="BV30" s="562">
        <v>1215960</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c r="A31" s="181"/>
      <c r="B31" s="203"/>
      <c r="DI31" s="204"/>
    </row>
    <row r="32" spans="1:113" ht="13.5" customHeight="1">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5</v>
      </c>
      <c r="V34" s="633"/>
      <c r="W34" s="634" t="str">
        <f>IF('各会計、関係団体の財政状況及び健全化判断比率'!B28="","",'各会計、関係団体の財政状況及び健全化判断比率'!B28)</f>
        <v>国民健康保険事業特別会計</v>
      </c>
      <c r="X34" s="634"/>
      <c r="Y34" s="634"/>
      <c r="Z34" s="634"/>
      <c r="AA34" s="634"/>
      <c r="AB34" s="634"/>
      <c r="AC34" s="634"/>
      <c r="AD34" s="634"/>
      <c r="AE34" s="634"/>
      <c r="AF34" s="634"/>
      <c r="AG34" s="634"/>
      <c r="AH34" s="634"/>
      <c r="AI34" s="634"/>
      <c r="AJ34" s="634"/>
      <c r="AK34" s="634"/>
      <c r="AL34" s="181"/>
      <c r="AM34" s="633">
        <f>IF(AO34="","",MAX(C34:D43,U34:V43)+1)</f>
        <v>8</v>
      </c>
      <c r="AN34" s="633"/>
      <c r="AO34" s="634" t="str">
        <f>IF('各会計、関係団体の財政状況及び健全化判断比率'!B31="","",'各会計、関係団体の財政状況及び健全化判断比率'!B31)</f>
        <v>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10</v>
      </c>
      <c r="BX34" s="633"/>
      <c r="BY34" s="634" t="str">
        <f>IF('各会計、関係団体の財政状況及び健全化判断比率'!B68="","",'各会計、関係団体の財政状況及び健全化判断比率'!B68)</f>
        <v>奈良県広域消防組合</v>
      </c>
      <c r="BZ34" s="634"/>
      <c r="CA34" s="634"/>
      <c r="CB34" s="634"/>
      <c r="CC34" s="634"/>
      <c r="CD34" s="634"/>
      <c r="CE34" s="634"/>
      <c r="CF34" s="634"/>
      <c r="CG34" s="634"/>
      <c r="CH34" s="634"/>
      <c r="CI34" s="634"/>
      <c r="CJ34" s="634"/>
      <c r="CK34" s="634"/>
      <c r="CL34" s="634"/>
      <c r="CM34" s="634"/>
      <c r="CN34" s="181"/>
      <c r="CO34" s="633">
        <f>IF(CQ34="","",MAX(C34:D43,U34:V43,AM34:AN43,BE34:BF43,BW34:BX43)+1)</f>
        <v>17</v>
      </c>
      <c r="CP34" s="633"/>
      <c r="CQ34" s="634" t="str">
        <f>IF('各会計、関係団体の財政状況及び健全化判断比率'!BS7="","",'各会計、関係団体の財政状況及び健全化判断比率'!BS7)</f>
        <v>大淀町土地開発公社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c r="A35" s="181"/>
      <c r="B35" s="205"/>
      <c r="C35" s="633">
        <f>IF(E35="","",C34+1)</f>
        <v>2</v>
      </c>
      <c r="D35" s="633"/>
      <c r="E35" s="634" t="str">
        <f>IF('各会計、関係団体の財政状況及び健全化判断比率'!B8="","",'各会計、関係団体の財政状況及び健全化判断比率'!B8)</f>
        <v>住宅改修資金等貸付金特別会計</v>
      </c>
      <c r="F35" s="634"/>
      <c r="G35" s="634"/>
      <c r="H35" s="634"/>
      <c r="I35" s="634"/>
      <c r="J35" s="634"/>
      <c r="K35" s="634"/>
      <c r="L35" s="634"/>
      <c r="M35" s="634"/>
      <c r="N35" s="634"/>
      <c r="O35" s="634"/>
      <c r="P35" s="634"/>
      <c r="Q35" s="634"/>
      <c r="R35" s="634"/>
      <c r="S35" s="634"/>
      <c r="T35" s="181"/>
      <c r="U35" s="633">
        <f>IF(W35="","",U34+1)</f>
        <v>6</v>
      </c>
      <c r="V35" s="633"/>
      <c r="W35" s="634" t="str">
        <f>IF('各会計、関係団体の財政状況及び健全化判断比率'!B29="","",'各会計、関係団体の財政状況及び健全化判断比率'!B29)</f>
        <v>介護保険事業特別会計</v>
      </c>
      <c r="X35" s="634"/>
      <c r="Y35" s="634"/>
      <c r="Z35" s="634"/>
      <c r="AA35" s="634"/>
      <c r="AB35" s="634"/>
      <c r="AC35" s="634"/>
      <c r="AD35" s="634"/>
      <c r="AE35" s="634"/>
      <c r="AF35" s="634"/>
      <c r="AG35" s="634"/>
      <c r="AH35" s="634"/>
      <c r="AI35" s="634"/>
      <c r="AJ35" s="634"/>
      <c r="AK35" s="634"/>
      <c r="AL35" s="181"/>
      <c r="AM35" s="633">
        <f t="shared" ref="AM35:AM43" si="0">IF(AO35="","",AM34+1)</f>
        <v>9</v>
      </c>
      <c r="AN35" s="633"/>
      <c r="AO35" s="634" t="str">
        <f>IF('各会計、関係団体の財政状況及び健全化判断比率'!B32="","",'各会計、関係団体の財政状況及び健全化判断比率'!B32)</f>
        <v>下水道事業会計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11</v>
      </c>
      <c r="BX35" s="633"/>
      <c r="BY35" s="634" t="str">
        <f>IF('各会計、関係団体の財政状況及び健全化判断比率'!B69="","",'各会計、関係団体の財政状況及び健全化判断比率'!B69)</f>
        <v>南和広域衛生組合</v>
      </c>
      <c r="BZ35" s="634"/>
      <c r="CA35" s="634"/>
      <c r="CB35" s="634"/>
      <c r="CC35" s="634"/>
      <c r="CD35" s="634"/>
      <c r="CE35" s="634"/>
      <c r="CF35" s="634"/>
      <c r="CG35" s="634"/>
      <c r="CH35" s="634"/>
      <c r="CI35" s="634"/>
      <c r="CJ35" s="634"/>
      <c r="CK35" s="634"/>
      <c r="CL35" s="634"/>
      <c r="CM35" s="634"/>
      <c r="CN35" s="181"/>
      <c r="CO35" s="633">
        <f t="shared" ref="CO35:CO43" si="3">IF(CQ35="","",CO34+1)</f>
        <v>18</v>
      </c>
      <c r="CP35" s="633"/>
      <c r="CQ35" s="634" t="str">
        <f>IF('各会計、関係団体の財政状況及び健全化判断比率'!BS8="","",'各会計、関係団体の財政状況及び健全化判断比率'!BS8)</f>
        <v>吉野路大淀振興センター</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c r="A36" s="181"/>
      <c r="B36" s="205"/>
      <c r="C36" s="633">
        <f>IF(E36="","",C35+1)</f>
        <v>3</v>
      </c>
      <c r="D36" s="633"/>
      <c r="E36" s="634" t="str">
        <f>IF('各会計、関係団体の財政状況及び健全化判断比率'!B9="","",'各会計、関係団体の財政状況及び健全化判断比率'!B9)</f>
        <v>公園墓地維持管理特別会計</v>
      </c>
      <c r="F36" s="634"/>
      <c r="G36" s="634"/>
      <c r="H36" s="634"/>
      <c r="I36" s="634"/>
      <c r="J36" s="634"/>
      <c r="K36" s="634"/>
      <c r="L36" s="634"/>
      <c r="M36" s="634"/>
      <c r="N36" s="634"/>
      <c r="O36" s="634"/>
      <c r="P36" s="634"/>
      <c r="Q36" s="634"/>
      <c r="R36" s="634"/>
      <c r="S36" s="634"/>
      <c r="T36" s="181"/>
      <c r="U36" s="633">
        <f t="shared" ref="U36:U43" si="4">IF(W36="","",U35+1)</f>
        <v>7</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12</v>
      </c>
      <c r="BX36" s="633"/>
      <c r="BY36" s="634" t="str">
        <f>IF('各会計、関係団体の財政状況及び健全化判断比率'!B70="","",'各会計、関係団体の財政状況及び健全化判断比率'!B70)</f>
        <v>奈良県市町村総合事務組合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c r="A37" s="181"/>
      <c r="B37" s="205"/>
      <c r="C37" s="633">
        <f>IF(E37="","",C36+1)</f>
        <v>4</v>
      </c>
      <c r="D37" s="633"/>
      <c r="E37" s="634" t="str">
        <f>IF('各会計、関係団体の財政状況及び健全化判断比率'!B10="","",'各会計、関係団体の財政状況及び健全化判断比率'!B10)</f>
        <v>病院事業清算特別会計</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13</v>
      </c>
      <c r="BX37" s="633"/>
      <c r="BY37" s="634" t="str">
        <f>IF('各会計、関係団体の財政状況及び健全化判断比率'!B71="","",'各会計、関係団体の財政状況及び健全化判断比率'!B71)</f>
        <v>奈良県後期高齢者医療広域連合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14</v>
      </c>
      <c r="BX38" s="633"/>
      <c r="BY38" s="634" t="str">
        <f>IF('各会計、関係団体の財政状況及び健全化判断比率'!B72="","",'各会計、関係団体の財政状況及び健全化判断比率'!B72)</f>
        <v>奈良県広域水質検査センター組合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15</v>
      </c>
      <c r="BX39" s="633"/>
      <c r="BY39" s="634" t="str">
        <f>IF('各会計、関係団体の財政状況及び健全化判断比率'!B73="","",'各会計、関係団体の財政状況及び健全化判断比率'!B73)</f>
        <v>南和広域医療企業団</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16</v>
      </c>
      <c r="BX40" s="633"/>
      <c r="BY40" s="634" t="str">
        <f>IF('各会計、関係団体の財政状況及び健全化判断比率'!B74="","",'各会計、関係団体の財政状況及び健全化判断比率'!B74)</f>
        <v>さくら広域環境衛生組合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row r="46" spans="1:113">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row r="55" spans="5:113"/>
    <row r="56" spans="5:113"/>
  </sheetData>
  <sheetProtection algorithmName="SHA-512" hashValue="hjSc/3wwgNkSO1BK6BMAA6NiVVC8xgzTY/7x+pqAEpjPsgi7NG6cdW/A4+ntDtbkqNY0OUcTyMvz+ZUdE6QE1A==" saltValue="dC4e6VWikzH+6ejMI8mX8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c r="A34" s="22"/>
      <c r="B34" s="31"/>
      <c r="C34" s="1187" t="s">
        <v>534</v>
      </c>
      <c r="D34" s="1187"/>
      <c r="E34" s="1188"/>
      <c r="F34" s="32">
        <v>24.47</v>
      </c>
      <c r="G34" s="33">
        <v>24.81</v>
      </c>
      <c r="H34" s="33">
        <v>23.67</v>
      </c>
      <c r="I34" s="33">
        <v>24.48</v>
      </c>
      <c r="J34" s="34">
        <v>24.91</v>
      </c>
      <c r="K34" s="22"/>
      <c r="L34" s="22"/>
      <c r="M34" s="22"/>
      <c r="N34" s="22"/>
      <c r="O34" s="22"/>
      <c r="P34" s="22"/>
    </row>
    <row r="35" spans="1:16" ht="39" customHeight="1">
      <c r="A35" s="22"/>
      <c r="B35" s="35"/>
      <c r="C35" s="1181" t="s">
        <v>535</v>
      </c>
      <c r="D35" s="1182"/>
      <c r="E35" s="1183"/>
      <c r="F35" s="36">
        <v>3.09</v>
      </c>
      <c r="G35" s="37">
        <v>2.84</v>
      </c>
      <c r="H35" s="37">
        <v>2.52</v>
      </c>
      <c r="I35" s="37">
        <v>2.2000000000000002</v>
      </c>
      <c r="J35" s="38">
        <v>1.83</v>
      </c>
      <c r="K35" s="22"/>
      <c r="L35" s="22"/>
      <c r="M35" s="22"/>
      <c r="N35" s="22"/>
      <c r="O35" s="22"/>
      <c r="P35" s="22"/>
    </row>
    <row r="36" spans="1:16" ht="39" customHeight="1">
      <c r="A36" s="22"/>
      <c r="B36" s="35"/>
      <c r="C36" s="1181" t="s">
        <v>536</v>
      </c>
      <c r="D36" s="1182"/>
      <c r="E36" s="1183"/>
      <c r="F36" s="36">
        <v>1.02</v>
      </c>
      <c r="G36" s="37">
        <v>0.92</v>
      </c>
      <c r="H36" s="37">
        <v>0.88</v>
      </c>
      <c r="I36" s="37">
        <v>4</v>
      </c>
      <c r="J36" s="38">
        <v>1.17</v>
      </c>
      <c r="K36" s="22"/>
      <c r="L36" s="22"/>
      <c r="M36" s="22"/>
      <c r="N36" s="22"/>
      <c r="O36" s="22"/>
      <c r="P36" s="22"/>
    </row>
    <row r="37" spans="1:16" ht="39" customHeight="1">
      <c r="A37" s="22"/>
      <c r="B37" s="35"/>
      <c r="C37" s="1181" t="s">
        <v>537</v>
      </c>
      <c r="D37" s="1182"/>
      <c r="E37" s="1183"/>
      <c r="F37" s="36">
        <v>1.1299999999999999</v>
      </c>
      <c r="G37" s="37">
        <v>0.87</v>
      </c>
      <c r="H37" s="37">
        <v>0.65</v>
      </c>
      <c r="I37" s="37">
        <v>0.69</v>
      </c>
      <c r="J37" s="38">
        <v>0.43</v>
      </c>
      <c r="K37" s="22"/>
      <c r="L37" s="22"/>
      <c r="M37" s="22"/>
      <c r="N37" s="22"/>
      <c r="O37" s="22"/>
      <c r="P37" s="22"/>
    </row>
    <row r="38" spans="1:16" ht="39" customHeight="1">
      <c r="A38" s="22"/>
      <c r="B38" s="35"/>
      <c r="C38" s="1181" t="s">
        <v>538</v>
      </c>
      <c r="D38" s="1182"/>
      <c r="E38" s="1183"/>
      <c r="F38" s="36">
        <v>1.51</v>
      </c>
      <c r="G38" s="37">
        <v>0.91</v>
      </c>
      <c r="H38" s="37">
        <v>0.61</v>
      </c>
      <c r="I38" s="37">
        <v>0.35</v>
      </c>
      <c r="J38" s="38">
        <v>0.43</v>
      </c>
      <c r="K38" s="22"/>
      <c r="L38" s="22"/>
      <c r="M38" s="22"/>
      <c r="N38" s="22"/>
      <c r="O38" s="22"/>
      <c r="P38" s="22"/>
    </row>
    <row r="39" spans="1:16" ht="39" customHeight="1">
      <c r="A39" s="22"/>
      <c r="B39" s="35"/>
      <c r="C39" s="1181" t="s">
        <v>539</v>
      </c>
      <c r="D39" s="1182"/>
      <c r="E39" s="1183"/>
      <c r="F39" s="36">
        <v>0</v>
      </c>
      <c r="G39" s="37">
        <v>0</v>
      </c>
      <c r="H39" s="37">
        <v>0</v>
      </c>
      <c r="I39" s="37">
        <v>0.01</v>
      </c>
      <c r="J39" s="38">
        <v>0.01</v>
      </c>
      <c r="K39" s="22"/>
      <c r="L39" s="22"/>
      <c r="M39" s="22"/>
      <c r="N39" s="22"/>
      <c r="O39" s="22"/>
      <c r="P39" s="22"/>
    </row>
    <row r="40" spans="1:16" ht="39" customHeight="1">
      <c r="A40" s="22"/>
      <c r="B40" s="35"/>
      <c r="C40" s="1181" t="s">
        <v>540</v>
      </c>
      <c r="D40" s="1182"/>
      <c r="E40" s="1183"/>
      <c r="F40" s="36">
        <v>0.1</v>
      </c>
      <c r="G40" s="37">
        <v>0.31</v>
      </c>
      <c r="H40" s="37">
        <v>0.28999999999999998</v>
      </c>
      <c r="I40" s="37">
        <v>0</v>
      </c>
      <c r="J40" s="38">
        <v>0.01</v>
      </c>
      <c r="K40" s="22"/>
      <c r="L40" s="22"/>
      <c r="M40" s="22"/>
      <c r="N40" s="22"/>
      <c r="O40" s="22"/>
      <c r="P40" s="22"/>
    </row>
    <row r="41" spans="1:16" ht="39" customHeight="1">
      <c r="A41" s="22"/>
      <c r="B41" s="35"/>
      <c r="C41" s="1181" t="s">
        <v>541</v>
      </c>
      <c r="D41" s="1182"/>
      <c r="E41" s="1183"/>
      <c r="F41" s="36">
        <v>0</v>
      </c>
      <c r="G41" s="37">
        <v>0.01</v>
      </c>
      <c r="H41" s="37">
        <v>0.02</v>
      </c>
      <c r="I41" s="37">
        <v>0.05</v>
      </c>
      <c r="J41" s="38">
        <v>0</v>
      </c>
      <c r="K41" s="22"/>
      <c r="L41" s="22"/>
      <c r="M41" s="22"/>
      <c r="N41" s="22"/>
      <c r="O41" s="22"/>
      <c r="P41" s="22"/>
    </row>
    <row r="42" spans="1:16" ht="39" customHeight="1">
      <c r="A42" s="22"/>
      <c r="B42" s="39"/>
      <c r="C42" s="1181" t="s">
        <v>542</v>
      </c>
      <c r="D42" s="1182"/>
      <c r="E42" s="1183"/>
      <c r="F42" s="36" t="s">
        <v>488</v>
      </c>
      <c r="G42" s="37" t="s">
        <v>488</v>
      </c>
      <c r="H42" s="37" t="s">
        <v>488</v>
      </c>
      <c r="I42" s="37" t="s">
        <v>488</v>
      </c>
      <c r="J42" s="38" t="s">
        <v>488</v>
      </c>
      <c r="K42" s="22"/>
      <c r="L42" s="22"/>
      <c r="M42" s="22"/>
      <c r="N42" s="22"/>
      <c r="O42" s="22"/>
      <c r="P42" s="22"/>
    </row>
    <row r="43" spans="1:16" ht="39" customHeight="1" thickBot="1">
      <c r="A43" s="22"/>
      <c r="B43" s="40"/>
      <c r="C43" s="1184" t="s">
        <v>543</v>
      </c>
      <c r="D43" s="1185"/>
      <c r="E43" s="1186"/>
      <c r="F43" s="41">
        <v>0</v>
      </c>
      <c r="G43" s="42">
        <v>0</v>
      </c>
      <c r="H43" s="42">
        <v>0</v>
      </c>
      <c r="I43" s="42">
        <v>0</v>
      </c>
      <c r="J43" s="43">
        <v>0</v>
      </c>
      <c r="K43" s="22"/>
      <c r="L43" s="22"/>
      <c r="M43" s="22"/>
      <c r="N43" s="22"/>
      <c r="O43" s="22"/>
      <c r="P43" s="22"/>
    </row>
    <row r="44" spans="1:16" ht="39" customHeight="1">
      <c r="A44" s="22"/>
      <c r="B44" s="44"/>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diK1Mp33Dq5EJ5seBvTE8o2IcaLp7N02w10wttbIxbkl/1kSlATlu/q9wUaKHYlKreFIEgbMJpyYezQuZL01Q==" saltValue="+pWt5tXuR70+b8zgcmAFN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c r="A45" s="48"/>
      <c r="B45" s="1189" t="s">
        <v>9</v>
      </c>
      <c r="C45" s="1190"/>
      <c r="D45" s="58"/>
      <c r="E45" s="1195" t="s">
        <v>10</v>
      </c>
      <c r="F45" s="1195"/>
      <c r="G45" s="1195"/>
      <c r="H45" s="1195"/>
      <c r="I45" s="1195"/>
      <c r="J45" s="1196"/>
      <c r="K45" s="59">
        <v>676</v>
      </c>
      <c r="L45" s="60">
        <v>641</v>
      </c>
      <c r="M45" s="60">
        <v>667</v>
      </c>
      <c r="N45" s="60">
        <v>679</v>
      </c>
      <c r="O45" s="61">
        <v>642</v>
      </c>
      <c r="P45" s="48"/>
      <c r="Q45" s="48"/>
      <c r="R45" s="48"/>
      <c r="S45" s="48"/>
      <c r="T45" s="48"/>
      <c r="U45" s="48"/>
    </row>
    <row r="46" spans="1:21" ht="30.75" customHeight="1">
      <c r="A46" s="48"/>
      <c r="B46" s="1191"/>
      <c r="C46" s="1192"/>
      <c r="D46" s="62"/>
      <c r="E46" s="1197" t="s">
        <v>11</v>
      </c>
      <c r="F46" s="1197"/>
      <c r="G46" s="1197"/>
      <c r="H46" s="1197"/>
      <c r="I46" s="1197"/>
      <c r="J46" s="1198"/>
      <c r="K46" s="63" t="s">
        <v>488</v>
      </c>
      <c r="L46" s="64" t="s">
        <v>488</v>
      </c>
      <c r="M46" s="64" t="s">
        <v>488</v>
      </c>
      <c r="N46" s="64" t="s">
        <v>488</v>
      </c>
      <c r="O46" s="65" t="s">
        <v>488</v>
      </c>
      <c r="P46" s="48"/>
      <c r="Q46" s="48"/>
      <c r="R46" s="48"/>
      <c r="S46" s="48"/>
      <c r="T46" s="48"/>
      <c r="U46" s="48"/>
    </row>
    <row r="47" spans="1:21" ht="30.75" customHeight="1">
      <c r="A47" s="48"/>
      <c r="B47" s="1191"/>
      <c r="C47" s="1192"/>
      <c r="D47" s="62"/>
      <c r="E47" s="1197" t="s">
        <v>12</v>
      </c>
      <c r="F47" s="1197"/>
      <c r="G47" s="1197"/>
      <c r="H47" s="1197"/>
      <c r="I47" s="1197"/>
      <c r="J47" s="1198"/>
      <c r="K47" s="63" t="s">
        <v>488</v>
      </c>
      <c r="L47" s="64" t="s">
        <v>488</v>
      </c>
      <c r="M47" s="64" t="s">
        <v>488</v>
      </c>
      <c r="N47" s="64" t="s">
        <v>488</v>
      </c>
      <c r="O47" s="65" t="s">
        <v>488</v>
      </c>
      <c r="P47" s="48"/>
      <c r="Q47" s="48"/>
      <c r="R47" s="48"/>
      <c r="S47" s="48"/>
      <c r="T47" s="48"/>
      <c r="U47" s="48"/>
    </row>
    <row r="48" spans="1:21" ht="30.75" customHeight="1">
      <c r="A48" s="48"/>
      <c r="B48" s="1191"/>
      <c r="C48" s="1192"/>
      <c r="D48" s="62"/>
      <c r="E48" s="1197" t="s">
        <v>13</v>
      </c>
      <c r="F48" s="1197"/>
      <c r="G48" s="1197"/>
      <c r="H48" s="1197"/>
      <c r="I48" s="1197"/>
      <c r="J48" s="1198"/>
      <c r="K48" s="63">
        <v>231</v>
      </c>
      <c r="L48" s="64">
        <v>216</v>
      </c>
      <c r="M48" s="64">
        <v>217</v>
      </c>
      <c r="N48" s="64">
        <v>217</v>
      </c>
      <c r="O48" s="65">
        <v>213</v>
      </c>
      <c r="P48" s="48"/>
      <c r="Q48" s="48"/>
      <c r="R48" s="48"/>
      <c r="S48" s="48"/>
      <c r="T48" s="48"/>
      <c r="U48" s="48"/>
    </row>
    <row r="49" spans="1:21" ht="30.75" customHeight="1">
      <c r="A49" s="48"/>
      <c r="B49" s="1191"/>
      <c r="C49" s="1192"/>
      <c r="D49" s="62"/>
      <c r="E49" s="1197" t="s">
        <v>14</v>
      </c>
      <c r="F49" s="1197"/>
      <c r="G49" s="1197"/>
      <c r="H49" s="1197"/>
      <c r="I49" s="1197"/>
      <c r="J49" s="1198"/>
      <c r="K49" s="63">
        <v>232</v>
      </c>
      <c r="L49" s="64">
        <v>250</v>
      </c>
      <c r="M49" s="64">
        <v>172</v>
      </c>
      <c r="N49" s="64">
        <v>103</v>
      </c>
      <c r="O49" s="65">
        <v>114</v>
      </c>
      <c r="P49" s="48"/>
      <c r="Q49" s="48"/>
      <c r="R49" s="48"/>
      <c r="S49" s="48"/>
      <c r="T49" s="48"/>
      <c r="U49" s="48"/>
    </row>
    <row r="50" spans="1:21" ht="30.75" customHeight="1">
      <c r="A50" s="48"/>
      <c r="B50" s="1191"/>
      <c r="C50" s="1192"/>
      <c r="D50" s="62"/>
      <c r="E50" s="1197" t="s">
        <v>15</v>
      </c>
      <c r="F50" s="1197"/>
      <c r="G50" s="1197"/>
      <c r="H50" s="1197"/>
      <c r="I50" s="1197"/>
      <c r="J50" s="1198"/>
      <c r="K50" s="63" t="s">
        <v>488</v>
      </c>
      <c r="L50" s="64" t="s">
        <v>488</v>
      </c>
      <c r="M50" s="64" t="s">
        <v>488</v>
      </c>
      <c r="N50" s="64" t="s">
        <v>488</v>
      </c>
      <c r="O50" s="65" t="s">
        <v>488</v>
      </c>
      <c r="P50" s="48"/>
      <c r="Q50" s="48"/>
      <c r="R50" s="48"/>
      <c r="S50" s="48"/>
      <c r="T50" s="48"/>
      <c r="U50" s="48"/>
    </row>
    <row r="51" spans="1:21" ht="30.75" customHeight="1">
      <c r="A51" s="48"/>
      <c r="B51" s="1193"/>
      <c r="C51" s="1194"/>
      <c r="D51" s="66"/>
      <c r="E51" s="1197" t="s">
        <v>16</v>
      </c>
      <c r="F51" s="1197"/>
      <c r="G51" s="1197"/>
      <c r="H51" s="1197"/>
      <c r="I51" s="1197"/>
      <c r="J51" s="1198"/>
      <c r="K51" s="63" t="s">
        <v>488</v>
      </c>
      <c r="L51" s="64" t="s">
        <v>488</v>
      </c>
      <c r="M51" s="64" t="s">
        <v>488</v>
      </c>
      <c r="N51" s="64" t="s">
        <v>488</v>
      </c>
      <c r="O51" s="65" t="s">
        <v>488</v>
      </c>
      <c r="P51" s="48"/>
      <c r="Q51" s="48"/>
      <c r="R51" s="48"/>
      <c r="S51" s="48"/>
      <c r="T51" s="48"/>
      <c r="U51" s="48"/>
    </row>
    <row r="52" spans="1:21" ht="30.75" customHeight="1">
      <c r="A52" s="48"/>
      <c r="B52" s="1199" t="s">
        <v>17</v>
      </c>
      <c r="C52" s="1200"/>
      <c r="D52" s="66"/>
      <c r="E52" s="1197" t="s">
        <v>18</v>
      </c>
      <c r="F52" s="1197"/>
      <c r="G52" s="1197"/>
      <c r="H52" s="1197"/>
      <c r="I52" s="1197"/>
      <c r="J52" s="1198"/>
      <c r="K52" s="63">
        <v>755</v>
      </c>
      <c r="L52" s="64">
        <v>760</v>
      </c>
      <c r="M52" s="64">
        <v>729</v>
      </c>
      <c r="N52" s="64">
        <v>665</v>
      </c>
      <c r="O52" s="65">
        <v>591</v>
      </c>
      <c r="P52" s="48"/>
      <c r="Q52" s="48"/>
      <c r="R52" s="48"/>
      <c r="S52" s="48"/>
      <c r="T52" s="48"/>
      <c r="U52" s="48"/>
    </row>
    <row r="53" spans="1:21" ht="30.75" customHeight="1" thickBot="1">
      <c r="A53" s="48"/>
      <c r="B53" s="1201" t="s">
        <v>19</v>
      </c>
      <c r="C53" s="1202"/>
      <c r="D53" s="67"/>
      <c r="E53" s="1203" t="s">
        <v>20</v>
      </c>
      <c r="F53" s="1203"/>
      <c r="G53" s="1203"/>
      <c r="H53" s="1203"/>
      <c r="I53" s="1203"/>
      <c r="J53" s="1204"/>
      <c r="K53" s="68">
        <v>384</v>
      </c>
      <c r="L53" s="69">
        <v>347</v>
      </c>
      <c r="M53" s="69">
        <v>327</v>
      </c>
      <c r="N53" s="69">
        <v>334</v>
      </c>
      <c r="O53" s="70">
        <v>378</v>
      </c>
      <c r="P53" s="48"/>
      <c r="Q53" s="48"/>
      <c r="R53" s="48"/>
      <c r="S53" s="48"/>
      <c r="T53" s="48"/>
      <c r="U53" s="48"/>
    </row>
    <row r="54" spans="1:21" ht="24" customHeight="1">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c r="B58" s="1205" t="s">
        <v>24</v>
      </c>
      <c r="C58" s="1206"/>
      <c r="D58" s="1211" t="s">
        <v>25</v>
      </c>
      <c r="E58" s="1212"/>
      <c r="F58" s="1212"/>
      <c r="G58" s="1212"/>
      <c r="H58" s="1212"/>
      <c r="I58" s="1212"/>
      <c r="J58" s="1213"/>
      <c r="K58" s="83" t="s">
        <v>560</v>
      </c>
      <c r="L58" s="84" t="s">
        <v>560</v>
      </c>
      <c r="M58" s="84" t="s">
        <v>560</v>
      </c>
      <c r="N58" s="84" t="s">
        <v>560</v>
      </c>
      <c r="O58" s="85" t="s">
        <v>560</v>
      </c>
    </row>
    <row r="59" spans="1:21" ht="31.5" customHeight="1">
      <c r="B59" s="1207"/>
      <c r="C59" s="1208"/>
      <c r="D59" s="1214" t="s">
        <v>26</v>
      </c>
      <c r="E59" s="1215"/>
      <c r="F59" s="1215"/>
      <c r="G59" s="1215"/>
      <c r="H59" s="1215"/>
      <c r="I59" s="1215"/>
      <c r="J59" s="1216"/>
      <c r="K59" s="86" t="s">
        <v>560</v>
      </c>
      <c r="L59" s="87" t="s">
        <v>560</v>
      </c>
      <c r="M59" s="87" t="s">
        <v>560</v>
      </c>
      <c r="N59" s="87" t="s">
        <v>560</v>
      </c>
      <c r="O59" s="88" t="s">
        <v>560</v>
      </c>
    </row>
    <row r="60" spans="1:21" ht="31.5" customHeight="1" thickBot="1">
      <c r="B60" s="1209"/>
      <c r="C60" s="1210"/>
      <c r="D60" s="1217" t="s">
        <v>27</v>
      </c>
      <c r="E60" s="1218"/>
      <c r="F60" s="1218"/>
      <c r="G60" s="1218"/>
      <c r="H60" s="1218"/>
      <c r="I60" s="1218"/>
      <c r="J60" s="1219"/>
      <c r="K60" s="89" t="s">
        <v>560</v>
      </c>
      <c r="L60" s="90" t="s">
        <v>560</v>
      </c>
      <c r="M60" s="90" t="s">
        <v>560</v>
      </c>
      <c r="N60" s="90" t="s">
        <v>560</v>
      </c>
      <c r="O60" s="91" t="s">
        <v>560</v>
      </c>
    </row>
    <row r="61" spans="1:21" ht="24" customHeight="1">
      <c r="B61" s="92"/>
      <c r="C61" s="92"/>
      <c r="D61" s="93" t="s">
        <v>28</v>
      </c>
      <c r="E61" s="94"/>
      <c r="F61" s="94"/>
      <c r="G61" s="94"/>
      <c r="H61" s="94"/>
      <c r="I61" s="94"/>
      <c r="J61" s="94"/>
      <c r="K61" s="94"/>
      <c r="L61" s="94"/>
      <c r="M61" s="94"/>
      <c r="N61" s="94"/>
      <c r="O61" s="94"/>
    </row>
    <row r="62" spans="1:21" ht="24" customHeight="1">
      <c r="B62" s="95"/>
      <c r="C62" s="95"/>
      <c r="D62" s="93" t="s">
        <v>29</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gp9rAIY4Cz88yGhZEsxyncFLJimnyROC63CEJiHjT7cYc8+atXmC/gwt+4CBvUvlx3vnTBwjKq6tDLJlM9VDOw==" saltValue="wpVjy5hLh/Aq91u/ipTWf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7</v>
      </c>
    </row>
    <row r="40" spans="2:13" ht="27.75" customHeight="1" thickBot="1">
      <c r="B40" s="98" t="s">
        <v>8</v>
      </c>
      <c r="C40" s="99"/>
      <c r="D40" s="99"/>
      <c r="E40" s="100"/>
      <c r="F40" s="100"/>
      <c r="G40" s="100"/>
      <c r="H40" s="101" t="s">
        <v>2</v>
      </c>
      <c r="I40" s="102" t="s">
        <v>527</v>
      </c>
      <c r="J40" s="103" t="s">
        <v>528</v>
      </c>
      <c r="K40" s="103" t="s">
        <v>529</v>
      </c>
      <c r="L40" s="103" t="s">
        <v>530</v>
      </c>
      <c r="M40" s="104" t="s">
        <v>531</v>
      </c>
    </row>
    <row r="41" spans="2:13" ht="27.75" customHeight="1">
      <c r="B41" s="1220" t="s">
        <v>30</v>
      </c>
      <c r="C41" s="1221"/>
      <c r="D41" s="105"/>
      <c r="E41" s="1226" t="s">
        <v>31</v>
      </c>
      <c r="F41" s="1226"/>
      <c r="G41" s="1226"/>
      <c r="H41" s="1227"/>
      <c r="I41" s="355">
        <v>6295</v>
      </c>
      <c r="J41" s="356">
        <v>6284</v>
      </c>
      <c r="K41" s="356">
        <v>6131</v>
      </c>
      <c r="L41" s="356">
        <v>6828</v>
      </c>
      <c r="M41" s="357">
        <v>7213</v>
      </c>
    </row>
    <row r="42" spans="2:13" ht="27.75" customHeight="1">
      <c r="B42" s="1222"/>
      <c r="C42" s="1223"/>
      <c r="D42" s="106"/>
      <c r="E42" s="1228" t="s">
        <v>32</v>
      </c>
      <c r="F42" s="1228"/>
      <c r="G42" s="1228"/>
      <c r="H42" s="1229"/>
      <c r="I42" s="358" t="s">
        <v>488</v>
      </c>
      <c r="J42" s="359" t="s">
        <v>488</v>
      </c>
      <c r="K42" s="359" t="s">
        <v>488</v>
      </c>
      <c r="L42" s="359" t="s">
        <v>488</v>
      </c>
      <c r="M42" s="360" t="s">
        <v>488</v>
      </c>
    </row>
    <row r="43" spans="2:13" ht="27.75" customHeight="1">
      <c r="B43" s="1222"/>
      <c r="C43" s="1223"/>
      <c r="D43" s="106"/>
      <c r="E43" s="1228" t="s">
        <v>33</v>
      </c>
      <c r="F43" s="1228"/>
      <c r="G43" s="1228"/>
      <c r="H43" s="1229"/>
      <c r="I43" s="358">
        <v>3855</v>
      </c>
      <c r="J43" s="359">
        <v>3563</v>
      </c>
      <c r="K43" s="359">
        <v>3411</v>
      </c>
      <c r="L43" s="359">
        <v>3210</v>
      </c>
      <c r="M43" s="360">
        <v>3057</v>
      </c>
    </row>
    <row r="44" spans="2:13" ht="27.75" customHeight="1">
      <c r="B44" s="1222"/>
      <c r="C44" s="1223"/>
      <c r="D44" s="106"/>
      <c r="E44" s="1228" t="s">
        <v>34</v>
      </c>
      <c r="F44" s="1228"/>
      <c r="G44" s="1228"/>
      <c r="H44" s="1229"/>
      <c r="I44" s="358">
        <v>1895</v>
      </c>
      <c r="J44" s="359">
        <v>1656</v>
      </c>
      <c r="K44" s="359">
        <v>1527</v>
      </c>
      <c r="L44" s="359">
        <v>1457</v>
      </c>
      <c r="M44" s="360">
        <v>1399</v>
      </c>
    </row>
    <row r="45" spans="2:13" ht="27.75" customHeight="1">
      <c r="B45" s="1222"/>
      <c r="C45" s="1223"/>
      <c r="D45" s="106"/>
      <c r="E45" s="1228" t="s">
        <v>35</v>
      </c>
      <c r="F45" s="1228"/>
      <c r="G45" s="1228"/>
      <c r="H45" s="1229"/>
      <c r="I45" s="358">
        <v>1305</v>
      </c>
      <c r="J45" s="359">
        <v>1193</v>
      </c>
      <c r="K45" s="359">
        <v>1618</v>
      </c>
      <c r="L45" s="359">
        <v>1556</v>
      </c>
      <c r="M45" s="360">
        <v>1765</v>
      </c>
    </row>
    <row r="46" spans="2:13" ht="27.75" customHeight="1">
      <c r="B46" s="1222"/>
      <c r="C46" s="1223"/>
      <c r="D46" s="107"/>
      <c r="E46" s="1228" t="s">
        <v>36</v>
      </c>
      <c r="F46" s="1228"/>
      <c r="G46" s="1228"/>
      <c r="H46" s="1229"/>
      <c r="I46" s="358">
        <v>35</v>
      </c>
      <c r="J46" s="359">
        <v>23</v>
      </c>
      <c r="K46" s="359">
        <v>20</v>
      </c>
      <c r="L46" s="359">
        <v>17</v>
      </c>
      <c r="M46" s="360">
        <v>14</v>
      </c>
    </row>
    <row r="47" spans="2:13" ht="27.75" customHeight="1">
      <c r="B47" s="1222"/>
      <c r="C47" s="1223"/>
      <c r="D47" s="108"/>
      <c r="E47" s="1230" t="s">
        <v>37</v>
      </c>
      <c r="F47" s="1231"/>
      <c r="G47" s="1231"/>
      <c r="H47" s="1232"/>
      <c r="I47" s="358" t="s">
        <v>488</v>
      </c>
      <c r="J47" s="359" t="s">
        <v>488</v>
      </c>
      <c r="K47" s="359" t="s">
        <v>488</v>
      </c>
      <c r="L47" s="359" t="s">
        <v>488</v>
      </c>
      <c r="M47" s="360" t="s">
        <v>488</v>
      </c>
    </row>
    <row r="48" spans="2:13" ht="27.75" customHeight="1">
      <c r="B48" s="1222"/>
      <c r="C48" s="1223"/>
      <c r="D48" s="106"/>
      <c r="E48" s="1228" t="s">
        <v>38</v>
      </c>
      <c r="F48" s="1228"/>
      <c r="G48" s="1228"/>
      <c r="H48" s="1229"/>
      <c r="I48" s="358" t="s">
        <v>488</v>
      </c>
      <c r="J48" s="359" t="s">
        <v>488</v>
      </c>
      <c r="K48" s="359" t="s">
        <v>488</v>
      </c>
      <c r="L48" s="359" t="s">
        <v>488</v>
      </c>
      <c r="M48" s="360" t="s">
        <v>488</v>
      </c>
    </row>
    <row r="49" spans="2:13" ht="27.75" customHeight="1">
      <c r="B49" s="1224"/>
      <c r="C49" s="1225"/>
      <c r="D49" s="106"/>
      <c r="E49" s="1228" t="s">
        <v>39</v>
      </c>
      <c r="F49" s="1228"/>
      <c r="G49" s="1228"/>
      <c r="H49" s="1229"/>
      <c r="I49" s="358" t="s">
        <v>488</v>
      </c>
      <c r="J49" s="359" t="s">
        <v>488</v>
      </c>
      <c r="K49" s="359" t="s">
        <v>488</v>
      </c>
      <c r="L49" s="359" t="s">
        <v>488</v>
      </c>
      <c r="M49" s="360" t="s">
        <v>488</v>
      </c>
    </row>
    <row r="50" spans="2:13" ht="27.75" customHeight="1">
      <c r="B50" s="1233" t="s">
        <v>40</v>
      </c>
      <c r="C50" s="1234"/>
      <c r="D50" s="109"/>
      <c r="E50" s="1228" t="s">
        <v>41</v>
      </c>
      <c r="F50" s="1228"/>
      <c r="G50" s="1228"/>
      <c r="H50" s="1229"/>
      <c r="I50" s="358">
        <v>3237</v>
      </c>
      <c r="J50" s="359">
        <v>3366</v>
      </c>
      <c r="K50" s="359">
        <v>3625</v>
      </c>
      <c r="L50" s="359">
        <v>3767</v>
      </c>
      <c r="M50" s="360">
        <v>3984</v>
      </c>
    </row>
    <row r="51" spans="2:13" ht="27.75" customHeight="1">
      <c r="B51" s="1222"/>
      <c r="C51" s="1223"/>
      <c r="D51" s="106"/>
      <c r="E51" s="1228" t="s">
        <v>42</v>
      </c>
      <c r="F51" s="1228"/>
      <c r="G51" s="1228"/>
      <c r="H51" s="1229"/>
      <c r="I51" s="358">
        <v>1598</v>
      </c>
      <c r="J51" s="359">
        <v>1102</v>
      </c>
      <c r="K51" s="359">
        <v>1029</v>
      </c>
      <c r="L51" s="359">
        <v>981</v>
      </c>
      <c r="M51" s="360">
        <v>938</v>
      </c>
    </row>
    <row r="52" spans="2:13" ht="27.75" customHeight="1">
      <c r="B52" s="1224"/>
      <c r="C52" s="1225"/>
      <c r="D52" s="106"/>
      <c r="E52" s="1228" t="s">
        <v>43</v>
      </c>
      <c r="F52" s="1228"/>
      <c r="G52" s="1228"/>
      <c r="H52" s="1229"/>
      <c r="I52" s="358">
        <v>8255</v>
      </c>
      <c r="J52" s="359">
        <v>7950</v>
      </c>
      <c r="K52" s="359">
        <v>7772</v>
      </c>
      <c r="L52" s="359">
        <v>7904</v>
      </c>
      <c r="M52" s="360">
        <v>7919</v>
      </c>
    </row>
    <row r="53" spans="2:13" ht="27.75" customHeight="1" thickBot="1">
      <c r="B53" s="1235" t="s">
        <v>19</v>
      </c>
      <c r="C53" s="1236"/>
      <c r="D53" s="110"/>
      <c r="E53" s="1237" t="s">
        <v>44</v>
      </c>
      <c r="F53" s="1237"/>
      <c r="G53" s="1237"/>
      <c r="H53" s="1238"/>
      <c r="I53" s="361">
        <v>294</v>
      </c>
      <c r="J53" s="362">
        <v>301</v>
      </c>
      <c r="K53" s="362">
        <v>281</v>
      </c>
      <c r="L53" s="362">
        <v>416</v>
      </c>
      <c r="M53" s="363">
        <v>606</v>
      </c>
    </row>
    <row r="54" spans="2:13" ht="27.75" customHeight="1">
      <c r="B54" s="111"/>
      <c r="C54" s="112"/>
      <c r="D54" s="112"/>
      <c r="E54" s="113"/>
      <c r="F54" s="113"/>
      <c r="G54" s="113"/>
      <c r="H54" s="113"/>
      <c r="I54" s="114"/>
      <c r="J54" s="114"/>
      <c r="K54" s="114"/>
      <c r="L54" s="114"/>
      <c r="M54" s="114"/>
    </row>
    <row r="55" spans="2:13"/>
  </sheetData>
  <sheetProtection algorithmName="SHA-512" hashValue="KprNp2ftryAs3CZ2tRwH4hRZpV6F4LmCLA8Bqv689jUySHOkFbkh9sb9GG9AVGc28zFy4OZkGfqwv9NV+8osBA==" saltValue="E7h3V2/iq8gLxXSmP/x7W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45</v>
      </c>
    </row>
    <row r="54" spans="2:8" ht="29.25" customHeight="1" thickBot="1">
      <c r="B54" s="116" t="s">
        <v>1</v>
      </c>
      <c r="C54" s="117"/>
      <c r="D54" s="117"/>
      <c r="E54" s="118" t="s">
        <v>2</v>
      </c>
      <c r="F54" s="119" t="s">
        <v>529</v>
      </c>
      <c r="G54" s="119" t="s">
        <v>530</v>
      </c>
      <c r="H54" s="120" t="s">
        <v>531</v>
      </c>
    </row>
    <row r="55" spans="2:8" ht="52.5" customHeight="1">
      <c r="B55" s="121"/>
      <c r="C55" s="1247" t="s">
        <v>46</v>
      </c>
      <c r="D55" s="1247"/>
      <c r="E55" s="1248"/>
      <c r="F55" s="122">
        <v>1459</v>
      </c>
      <c r="G55" s="122">
        <v>1502</v>
      </c>
      <c r="H55" s="123">
        <v>1702</v>
      </c>
    </row>
    <row r="56" spans="2:8" ht="52.5" customHeight="1">
      <c r="B56" s="124"/>
      <c r="C56" s="1249" t="s">
        <v>47</v>
      </c>
      <c r="D56" s="1249"/>
      <c r="E56" s="1250"/>
      <c r="F56" s="125">
        <v>658</v>
      </c>
      <c r="G56" s="125">
        <v>810</v>
      </c>
      <c r="H56" s="126">
        <v>971</v>
      </c>
    </row>
    <row r="57" spans="2:8" ht="53.25" customHeight="1">
      <c r="B57" s="124"/>
      <c r="C57" s="1251" t="s">
        <v>48</v>
      </c>
      <c r="D57" s="1251"/>
      <c r="E57" s="1252"/>
      <c r="F57" s="127">
        <v>1267</v>
      </c>
      <c r="G57" s="127">
        <v>1216</v>
      </c>
      <c r="H57" s="128">
        <v>1071</v>
      </c>
    </row>
    <row r="58" spans="2:8" ht="45.75" customHeight="1">
      <c r="B58" s="129"/>
      <c r="C58" s="1239" t="s">
        <v>561</v>
      </c>
      <c r="D58" s="1240"/>
      <c r="E58" s="1241"/>
      <c r="F58" s="130">
        <v>318</v>
      </c>
      <c r="G58" s="130">
        <v>321</v>
      </c>
      <c r="H58" s="131">
        <v>324</v>
      </c>
    </row>
    <row r="59" spans="2:8" ht="45.75" customHeight="1">
      <c r="B59" s="129"/>
      <c r="C59" s="1239" t="s">
        <v>562</v>
      </c>
      <c r="D59" s="1240"/>
      <c r="E59" s="1241"/>
      <c r="F59" s="130">
        <v>395</v>
      </c>
      <c r="G59" s="130">
        <v>365</v>
      </c>
      <c r="H59" s="131">
        <v>253</v>
      </c>
    </row>
    <row r="60" spans="2:8" ht="45.75" customHeight="1">
      <c r="B60" s="129"/>
      <c r="C60" s="1239" t="s">
        <v>563</v>
      </c>
      <c r="D60" s="1240"/>
      <c r="E60" s="1241"/>
      <c r="F60" s="130">
        <v>216</v>
      </c>
      <c r="G60" s="130">
        <v>158</v>
      </c>
      <c r="H60" s="131">
        <v>236</v>
      </c>
    </row>
    <row r="61" spans="2:8" ht="45.75" customHeight="1">
      <c r="B61" s="129"/>
      <c r="C61" s="1239" t="s">
        <v>564</v>
      </c>
      <c r="D61" s="1240"/>
      <c r="E61" s="1241"/>
      <c r="F61" s="130">
        <v>78</v>
      </c>
      <c r="G61" s="130">
        <v>82</v>
      </c>
      <c r="H61" s="131">
        <v>78</v>
      </c>
    </row>
    <row r="62" spans="2:8" ht="45.75" customHeight="1" thickBot="1">
      <c r="B62" s="132"/>
      <c r="C62" s="1242" t="s">
        <v>565</v>
      </c>
      <c r="D62" s="1243"/>
      <c r="E62" s="1244"/>
      <c r="F62" s="133">
        <v>33</v>
      </c>
      <c r="G62" s="133">
        <v>55</v>
      </c>
      <c r="H62" s="134">
        <v>56</v>
      </c>
    </row>
    <row r="63" spans="2:8" ht="52.5" customHeight="1" thickBot="1">
      <c r="B63" s="135"/>
      <c r="C63" s="1245" t="s">
        <v>49</v>
      </c>
      <c r="D63" s="1245"/>
      <c r="E63" s="1246"/>
      <c r="F63" s="136">
        <v>3385</v>
      </c>
      <c r="G63" s="136">
        <v>3527</v>
      </c>
      <c r="H63" s="137">
        <v>3744</v>
      </c>
    </row>
    <row r="64" spans="2:8"/>
  </sheetData>
  <sheetProtection algorithmName="SHA-512" hashValue="hf36DICmFumaySEuDejviXjr+HluBSCk1F19Htk8h+MPRIUxOkecAyQjrXEzgXf99N+ADF86V6AEXSRhAvehKA==" saltValue="LjxZLYWAA2kS5RutJzg5b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tabSelected="1" zoomScaleNormal="100" workbookViewId="0"/>
  </sheetViews>
  <sheetFormatPr defaultColWidth="0" defaultRowHeight="13.5" customHeight="1" zeroHeight="1"/>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c r="A1" s="364"/>
      <c r="B1" s="365"/>
      <c r="DD1" s="366"/>
      <c r="DE1" s="366"/>
    </row>
    <row r="2" spans="1:109" ht="25.5" customHeight="1">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c r="DD19" s="366"/>
      <c r="DE19" s="366"/>
    </row>
    <row r="20" spans="1:109">
      <c r="DD20" s="366"/>
      <c r="DE20" s="366"/>
    </row>
    <row r="21" spans="1:109" ht="17.25" customHeight="1">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c r="B22" s="372"/>
    </row>
    <row r="23" spans="1:109">
      <c r="B23" s="372"/>
    </row>
    <row r="24" spans="1:109">
      <c r="B24" s="372"/>
    </row>
    <row r="25" spans="1:109">
      <c r="B25" s="372"/>
    </row>
    <row r="26" spans="1:109">
      <c r="B26" s="372"/>
    </row>
    <row r="27" spans="1:109">
      <c r="B27" s="372"/>
    </row>
    <row r="28" spans="1:109">
      <c r="B28" s="372"/>
    </row>
    <row r="29" spans="1:109">
      <c r="B29" s="372"/>
    </row>
    <row r="30" spans="1:109">
      <c r="B30" s="372"/>
    </row>
    <row r="31" spans="1:109">
      <c r="B31" s="372"/>
    </row>
    <row r="32" spans="1:109">
      <c r="B32" s="372"/>
    </row>
    <row r="33" spans="2:109">
      <c r="B33" s="372"/>
    </row>
    <row r="34" spans="2:109">
      <c r="B34" s="372"/>
    </row>
    <row r="35" spans="2:109">
      <c r="B35" s="372"/>
    </row>
    <row r="36" spans="2:109">
      <c r="B36" s="372"/>
    </row>
    <row r="37" spans="2:109">
      <c r="B37" s="372"/>
    </row>
    <row r="38" spans="2:109">
      <c r="B38" s="372"/>
    </row>
    <row r="39" spans="2:109">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c r="B40" s="377"/>
      <c r="DD40" s="377"/>
      <c r="DE40" s="366"/>
    </row>
    <row r="41" spans="2:109" ht="17.25">
      <c r="B41" s="378" t="s">
        <v>566</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c r="B42" s="372"/>
      <c r="G42" s="379"/>
      <c r="I42" s="380"/>
      <c r="J42" s="380"/>
      <c r="K42" s="380"/>
      <c r="AM42" s="379"/>
      <c r="AN42" s="379" t="s">
        <v>567</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c r="B43" s="372"/>
      <c r="AN43" s="1265" t="s">
        <v>575</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c r="B49" s="372"/>
      <c r="AN49" s="366" t="s">
        <v>568</v>
      </c>
    </row>
    <row r="50" spans="1:109">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527</v>
      </c>
      <c r="BQ50" s="1258"/>
      <c r="BR50" s="1258"/>
      <c r="BS50" s="1258"/>
      <c r="BT50" s="1258"/>
      <c r="BU50" s="1258"/>
      <c r="BV50" s="1258"/>
      <c r="BW50" s="1258"/>
      <c r="BX50" s="1258" t="s">
        <v>528</v>
      </c>
      <c r="BY50" s="1258"/>
      <c r="BZ50" s="1258"/>
      <c r="CA50" s="1258"/>
      <c r="CB50" s="1258"/>
      <c r="CC50" s="1258"/>
      <c r="CD50" s="1258"/>
      <c r="CE50" s="1258"/>
      <c r="CF50" s="1258" t="s">
        <v>529</v>
      </c>
      <c r="CG50" s="1258"/>
      <c r="CH50" s="1258"/>
      <c r="CI50" s="1258"/>
      <c r="CJ50" s="1258"/>
      <c r="CK50" s="1258"/>
      <c r="CL50" s="1258"/>
      <c r="CM50" s="1258"/>
      <c r="CN50" s="1258" t="s">
        <v>530</v>
      </c>
      <c r="CO50" s="1258"/>
      <c r="CP50" s="1258"/>
      <c r="CQ50" s="1258"/>
      <c r="CR50" s="1258"/>
      <c r="CS50" s="1258"/>
      <c r="CT50" s="1258"/>
      <c r="CU50" s="1258"/>
      <c r="CV50" s="1258" t="s">
        <v>531</v>
      </c>
      <c r="CW50" s="1258"/>
      <c r="CX50" s="1258"/>
      <c r="CY50" s="1258"/>
      <c r="CZ50" s="1258"/>
      <c r="DA50" s="1258"/>
      <c r="DB50" s="1258"/>
      <c r="DC50" s="1258"/>
    </row>
    <row r="51" spans="1:109" ht="13.5" customHeight="1">
      <c r="B51" s="372"/>
      <c r="G51" s="1261"/>
      <c r="H51" s="1261"/>
      <c r="I51" s="1274"/>
      <c r="J51" s="1274"/>
      <c r="K51" s="1260"/>
      <c r="L51" s="1260"/>
      <c r="M51" s="1260"/>
      <c r="N51" s="1260"/>
      <c r="AM51" s="381"/>
      <c r="AN51" s="1256" t="s">
        <v>569</v>
      </c>
      <c r="AO51" s="1256"/>
      <c r="AP51" s="1256"/>
      <c r="AQ51" s="1256"/>
      <c r="AR51" s="1256"/>
      <c r="AS51" s="1256"/>
      <c r="AT51" s="1256"/>
      <c r="AU51" s="1256"/>
      <c r="AV51" s="1256"/>
      <c r="AW51" s="1256"/>
      <c r="AX51" s="1256"/>
      <c r="AY51" s="1256"/>
      <c r="AZ51" s="1256"/>
      <c r="BA51" s="1256"/>
      <c r="BB51" s="1256" t="s">
        <v>570</v>
      </c>
      <c r="BC51" s="1256"/>
      <c r="BD51" s="1256"/>
      <c r="BE51" s="1256"/>
      <c r="BF51" s="1256"/>
      <c r="BG51" s="1256"/>
      <c r="BH51" s="1256"/>
      <c r="BI51" s="1256"/>
      <c r="BJ51" s="1256"/>
      <c r="BK51" s="1256"/>
      <c r="BL51" s="1256"/>
      <c r="BM51" s="1256"/>
      <c r="BN51" s="1256"/>
      <c r="BO51" s="1256"/>
      <c r="BP51" s="1253">
        <v>7.1</v>
      </c>
      <c r="BQ51" s="1253"/>
      <c r="BR51" s="1253"/>
      <c r="BS51" s="1253"/>
      <c r="BT51" s="1253"/>
      <c r="BU51" s="1253"/>
      <c r="BV51" s="1253"/>
      <c r="BW51" s="1253"/>
      <c r="BX51" s="1253">
        <v>7</v>
      </c>
      <c r="BY51" s="1253"/>
      <c r="BZ51" s="1253"/>
      <c r="CA51" s="1253"/>
      <c r="CB51" s="1253"/>
      <c r="CC51" s="1253"/>
      <c r="CD51" s="1253"/>
      <c r="CE51" s="1253"/>
      <c r="CF51" s="1253">
        <v>6.1</v>
      </c>
      <c r="CG51" s="1253"/>
      <c r="CH51" s="1253"/>
      <c r="CI51" s="1253"/>
      <c r="CJ51" s="1253"/>
      <c r="CK51" s="1253"/>
      <c r="CL51" s="1253"/>
      <c r="CM51" s="1253"/>
      <c r="CN51" s="1253">
        <v>9.4</v>
      </c>
      <c r="CO51" s="1253"/>
      <c r="CP51" s="1253"/>
      <c r="CQ51" s="1253"/>
      <c r="CR51" s="1253"/>
      <c r="CS51" s="1253"/>
      <c r="CT51" s="1253"/>
      <c r="CU51" s="1253"/>
      <c r="CV51" s="1253">
        <v>13.6</v>
      </c>
      <c r="CW51" s="1253"/>
      <c r="CX51" s="1253"/>
      <c r="CY51" s="1253"/>
      <c r="CZ51" s="1253"/>
      <c r="DA51" s="1253"/>
      <c r="DB51" s="1253"/>
      <c r="DC51" s="1253"/>
    </row>
    <row r="52" spans="1:109">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571</v>
      </c>
      <c r="BC53" s="1256"/>
      <c r="BD53" s="1256"/>
      <c r="BE53" s="1256"/>
      <c r="BF53" s="1256"/>
      <c r="BG53" s="1256"/>
      <c r="BH53" s="1256"/>
      <c r="BI53" s="1256"/>
      <c r="BJ53" s="1256"/>
      <c r="BK53" s="1256"/>
      <c r="BL53" s="1256"/>
      <c r="BM53" s="1256"/>
      <c r="BN53" s="1256"/>
      <c r="BO53" s="1256"/>
      <c r="BP53" s="1253">
        <v>62.1</v>
      </c>
      <c r="BQ53" s="1253"/>
      <c r="BR53" s="1253"/>
      <c r="BS53" s="1253"/>
      <c r="BT53" s="1253"/>
      <c r="BU53" s="1253"/>
      <c r="BV53" s="1253"/>
      <c r="BW53" s="1253"/>
      <c r="BX53" s="1253">
        <v>63.8</v>
      </c>
      <c r="BY53" s="1253"/>
      <c r="BZ53" s="1253"/>
      <c r="CA53" s="1253"/>
      <c r="CB53" s="1253"/>
      <c r="CC53" s="1253"/>
      <c r="CD53" s="1253"/>
      <c r="CE53" s="1253"/>
      <c r="CF53" s="1253">
        <v>65.5</v>
      </c>
      <c r="CG53" s="1253"/>
      <c r="CH53" s="1253"/>
      <c r="CI53" s="1253"/>
      <c r="CJ53" s="1253"/>
      <c r="CK53" s="1253"/>
      <c r="CL53" s="1253"/>
      <c r="CM53" s="1253"/>
      <c r="CN53" s="1253">
        <v>67.5</v>
      </c>
      <c r="CO53" s="1253"/>
      <c r="CP53" s="1253"/>
      <c r="CQ53" s="1253"/>
      <c r="CR53" s="1253"/>
      <c r="CS53" s="1253"/>
      <c r="CT53" s="1253"/>
      <c r="CU53" s="1253"/>
      <c r="CV53" s="1253">
        <v>69.099999999999994</v>
      </c>
      <c r="CW53" s="1253"/>
      <c r="CX53" s="1253"/>
      <c r="CY53" s="1253"/>
      <c r="CZ53" s="1253"/>
      <c r="DA53" s="1253"/>
      <c r="DB53" s="1253"/>
      <c r="DC53" s="1253"/>
    </row>
    <row r="54" spans="1:109">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c r="A55" s="380"/>
      <c r="B55" s="372"/>
      <c r="G55" s="1259"/>
      <c r="H55" s="1259"/>
      <c r="I55" s="1259"/>
      <c r="J55" s="1259"/>
      <c r="K55" s="1260"/>
      <c r="L55" s="1260"/>
      <c r="M55" s="1260"/>
      <c r="N55" s="1260"/>
      <c r="AN55" s="1258" t="s">
        <v>572</v>
      </c>
      <c r="AO55" s="1258"/>
      <c r="AP55" s="1258"/>
      <c r="AQ55" s="1258"/>
      <c r="AR55" s="1258"/>
      <c r="AS55" s="1258"/>
      <c r="AT55" s="1258"/>
      <c r="AU55" s="1258"/>
      <c r="AV55" s="1258"/>
      <c r="AW55" s="1258"/>
      <c r="AX55" s="1258"/>
      <c r="AY55" s="1258"/>
      <c r="AZ55" s="1258"/>
      <c r="BA55" s="1258"/>
      <c r="BB55" s="1256" t="s">
        <v>570</v>
      </c>
      <c r="BC55" s="1256"/>
      <c r="BD55" s="1256"/>
      <c r="BE55" s="1256"/>
      <c r="BF55" s="1256"/>
      <c r="BG55" s="1256"/>
      <c r="BH55" s="1256"/>
      <c r="BI55" s="1256"/>
      <c r="BJ55" s="1256"/>
      <c r="BK55" s="1256"/>
      <c r="BL55" s="1256"/>
      <c r="BM55" s="1256"/>
      <c r="BN55" s="1256"/>
      <c r="BO55" s="1256"/>
      <c r="BP55" s="1253">
        <v>21.4</v>
      </c>
      <c r="BQ55" s="1253"/>
      <c r="BR55" s="1253"/>
      <c r="BS55" s="1253"/>
      <c r="BT55" s="1253"/>
      <c r="BU55" s="1253"/>
      <c r="BV55" s="1253"/>
      <c r="BW55" s="1253"/>
      <c r="BX55" s="1253">
        <v>12.8</v>
      </c>
      <c r="BY55" s="1253"/>
      <c r="BZ55" s="1253"/>
      <c r="CA55" s="1253"/>
      <c r="CB55" s="1253"/>
      <c r="CC55" s="1253"/>
      <c r="CD55" s="1253"/>
      <c r="CE55" s="1253"/>
      <c r="CF55" s="1253">
        <v>0</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571</v>
      </c>
      <c r="BC57" s="1256"/>
      <c r="BD57" s="1256"/>
      <c r="BE57" s="1256"/>
      <c r="BF57" s="1256"/>
      <c r="BG57" s="1256"/>
      <c r="BH57" s="1256"/>
      <c r="BI57" s="1256"/>
      <c r="BJ57" s="1256"/>
      <c r="BK57" s="1256"/>
      <c r="BL57" s="1256"/>
      <c r="BM57" s="1256"/>
      <c r="BN57" s="1256"/>
      <c r="BO57" s="1256"/>
      <c r="BP57" s="1253">
        <v>60.8</v>
      </c>
      <c r="BQ57" s="1253"/>
      <c r="BR57" s="1253"/>
      <c r="BS57" s="1253"/>
      <c r="BT57" s="1253"/>
      <c r="BU57" s="1253"/>
      <c r="BV57" s="1253"/>
      <c r="BW57" s="1253"/>
      <c r="BX57" s="1253">
        <v>61.2</v>
      </c>
      <c r="BY57" s="1253"/>
      <c r="BZ57" s="1253"/>
      <c r="CA57" s="1253"/>
      <c r="CB57" s="1253"/>
      <c r="CC57" s="1253"/>
      <c r="CD57" s="1253"/>
      <c r="CE57" s="1253"/>
      <c r="CF57" s="1253">
        <v>63.1</v>
      </c>
      <c r="CG57" s="1253"/>
      <c r="CH57" s="1253"/>
      <c r="CI57" s="1253"/>
      <c r="CJ57" s="1253"/>
      <c r="CK57" s="1253"/>
      <c r="CL57" s="1253"/>
      <c r="CM57" s="1253"/>
      <c r="CN57" s="1253">
        <v>64.2</v>
      </c>
      <c r="CO57" s="1253"/>
      <c r="CP57" s="1253"/>
      <c r="CQ57" s="1253"/>
      <c r="CR57" s="1253"/>
      <c r="CS57" s="1253"/>
      <c r="CT57" s="1253"/>
      <c r="CU57" s="1253"/>
      <c r="CV57" s="1253">
        <v>64.400000000000006</v>
      </c>
      <c r="CW57" s="1253"/>
      <c r="CX57" s="1253"/>
      <c r="CY57" s="1253"/>
      <c r="CZ57" s="1253"/>
      <c r="DA57" s="1253"/>
      <c r="DB57" s="1253"/>
      <c r="DC57" s="1253"/>
      <c r="DD57" s="385"/>
      <c r="DE57" s="384"/>
    </row>
    <row r="58" spans="1:109" s="380" customFormat="1">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c r="B63" s="391" t="s">
        <v>573</v>
      </c>
    </row>
    <row r="64" spans="1:109">
      <c r="B64" s="372"/>
      <c r="G64" s="379"/>
      <c r="I64" s="392"/>
      <c r="J64" s="392"/>
      <c r="K64" s="392"/>
      <c r="L64" s="392"/>
      <c r="M64" s="392"/>
      <c r="N64" s="393"/>
      <c r="AM64" s="379"/>
      <c r="AN64" s="379" t="s">
        <v>567</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c r="B65" s="372"/>
      <c r="AN65" s="1265" t="s">
        <v>576</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c r="B71" s="372"/>
      <c r="G71" s="397"/>
      <c r="I71" s="398"/>
      <c r="J71" s="395"/>
      <c r="K71" s="395"/>
      <c r="L71" s="396"/>
      <c r="M71" s="395"/>
      <c r="N71" s="396"/>
      <c r="AM71" s="397"/>
      <c r="AN71" s="366" t="s">
        <v>568</v>
      </c>
    </row>
    <row r="72" spans="2:107">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527</v>
      </c>
      <c r="BQ72" s="1258"/>
      <c r="BR72" s="1258"/>
      <c r="BS72" s="1258"/>
      <c r="BT72" s="1258"/>
      <c r="BU72" s="1258"/>
      <c r="BV72" s="1258"/>
      <c r="BW72" s="1258"/>
      <c r="BX72" s="1258" t="s">
        <v>528</v>
      </c>
      <c r="BY72" s="1258"/>
      <c r="BZ72" s="1258"/>
      <c r="CA72" s="1258"/>
      <c r="CB72" s="1258"/>
      <c r="CC72" s="1258"/>
      <c r="CD72" s="1258"/>
      <c r="CE72" s="1258"/>
      <c r="CF72" s="1258" t="s">
        <v>529</v>
      </c>
      <c r="CG72" s="1258"/>
      <c r="CH72" s="1258"/>
      <c r="CI72" s="1258"/>
      <c r="CJ72" s="1258"/>
      <c r="CK72" s="1258"/>
      <c r="CL72" s="1258"/>
      <c r="CM72" s="1258"/>
      <c r="CN72" s="1258" t="s">
        <v>530</v>
      </c>
      <c r="CO72" s="1258"/>
      <c r="CP72" s="1258"/>
      <c r="CQ72" s="1258"/>
      <c r="CR72" s="1258"/>
      <c r="CS72" s="1258"/>
      <c r="CT72" s="1258"/>
      <c r="CU72" s="1258"/>
      <c r="CV72" s="1258" t="s">
        <v>531</v>
      </c>
      <c r="CW72" s="1258"/>
      <c r="CX72" s="1258"/>
      <c r="CY72" s="1258"/>
      <c r="CZ72" s="1258"/>
      <c r="DA72" s="1258"/>
      <c r="DB72" s="1258"/>
      <c r="DC72" s="1258"/>
    </row>
    <row r="73" spans="2:107">
      <c r="B73" s="372"/>
      <c r="G73" s="1261"/>
      <c r="H73" s="1261"/>
      <c r="I73" s="1261"/>
      <c r="J73" s="1261"/>
      <c r="K73" s="1257"/>
      <c r="L73" s="1257"/>
      <c r="M73" s="1257"/>
      <c r="N73" s="1257"/>
      <c r="AM73" s="381"/>
      <c r="AN73" s="1256" t="s">
        <v>569</v>
      </c>
      <c r="AO73" s="1256"/>
      <c r="AP73" s="1256"/>
      <c r="AQ73" s="1256"/>
      <c r="AR73" s="1256"/>
      <c r="AS73" s="1256"/>
      <c r="AT73" s="1256"/>
      <c r="AU73" s="1256"/>
      <c r="AV73" s="1256"/>
      <c r="AW73" s="1256"/>
      <c r="AX73" s="1256"/>
      <c r="AY73" s="1256"/>
      <c r="AZ73" s="1256"/>
      <c r="BA73" s="1256"/>
      <c r="BB73" s="1256" t="s">
        <v>570</v>
      </c>
      <c r="BC73" s="1256"/>
      <c r="BD73" s="1256"/>
      <c r="BE73" s="1256"/>
      <c r="BF73" s="1256"/>
      <c r="BG73" s="1256"/>
      <c r="BH73" s="1256"/>
      <c r="BI73" s="1256"/>
      <c r="BJ73" s="1256"/>
      <c r="BK73" s="1256"/>
      <c r="BL73" s="1256"/>
      <c r="BM73" s="1256"/>
      <c r="BN73" s="1256"/>
      <c r="BO73" s="1256"/>
      <c r="BP73" s="1253">
        <v>7.1</v>
      </c>
      <c r="BQ73" s="1253"/>
      <c r="BR73" s="1253"/>
      <c r="BS73" s="1253"/>
      <c r="BT73" s="1253"/>
      <c r="BU73" s="1253"/>
      <c r="BV73" s="1253"/>
      <c r="BW73" s="1253"/>
      <c r="BX73" s="1253">
        <v>7</v>
      </c>
      <c r="BY73" s="1253"/>
      <c r="BZ73" s="1253"/>
      <c r="CA73" s="1253"/>
      <c r="CB73" s="1253"/>
      <c r="CC73" s="1253"/>
      <c r="CD73" s="1253"/>
      <c r="CE73" s="1253"/>
      <c r="CF73" s="1253">
        <v>6.1</v>
      </c>
      <c r="CG73" s="1253"/>
      <c r="CH73" s="1253"/>
      <c r="CI73" s="1253"/>
      <c r="CJ73" s="1253"/>
      <c r="CK73" s="1253"/>
      <c r="CL73" s="1253"/>
      <c r="CM73" s="1253"/>
      <c r="CN73" s="1253">
        <v>9.4</v>
      </c>
      <c r="CO73" s="1253"/>
      <c r="CP73" s="1253"/>
      <c r="CQ73" s="1253"/>
      <c r="CR73" s="1253"/>
      <c r="CS73" s="1253"/>
      <c r="CT73" s="1253"/>
      <c r="CU73" s="1253"/>
      <c r="CV73" s="1253">
        <v>13.6</v>
      </c>
      <c r="CW73" s="1253"/>
      <c r="CX73" s="1253"/>
      <c r="CY73" s="1253"/>
      <c r="CZ73" s="1253"/>
      <c r="DA73" s="1253"/>
      <c r="DB73" s="1253"/>
      <c r="DC73" s="1253"/>
    </row>
    <row r="74" spans="2:107">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574</v>
      </c>
      <c r="BC75" s="1256"/>
      <c r="BD75" s="1256"/>
      <c r="BE75" s="1256"/>
      <c r="BF75" s="1256"/>
      <c r="BG75" s="1256"/>
      <c r="BH75" s="1256"/>
      <c r="BI75" s="1256"/>
      <c r="BJ75" s="1256"/>
      <c r="BK75" s="1256"/>
      <c r="BL75" s="1256"/>
      <c r="BM75" s="1256"/>
      <c r="BN75" s="1256"/>
      <c r="BO75" s="1256"/>
      <c r="BP75" s="1253">
        <v>9.4</v>
      </c>
      <c r="BQ75" s="1253"/>
      <c r="BR75" s="1253"/>
      <c r="BS75" s="1253"/>
      <c r="BT75" s="1253"/>
      <c r="BU75" s="1253"/>
      <c r="BV75" s="1253"/>
      <c r="BW75" s="1253"/>
      <c r="BX75" s="1253">
        <v>9.1999999999999993</v>
      </c>
      <c r="BY75" s="1253"/>
      <c r="BZ75" s="1253"/>
      <c r="CA75" s="1253"/>
      <c r="CB75" s="1253"/>
      <c r="CC75" s="1253"/>
      <c r="CD75" s="1253"/>
      <c r="CE75" s="1253"/>
      <c r="CF75" s="1253">
        <v>8.1999999999999993</v>
      </c>
      <c r="CG75" s="1253"/>
      <c r="CH75" s="1253"/>
      <c r="CI75" s="1253"/>
      <c r="CJ75" s="1253"/>
      <c r="CK75" s="1253"/>
      <c r="CL75" s="1253"/>
      <c r="CM75" s="1253"/>
      <c r="CN75" s="1253">
        <v>7.6</v>
      </c>
      <c r="CO75" s="1253"/>
      <c r="CP75" s="1253"/>
      <c r="CQ75" s="1253"/>
      <c r="CR75" s="1253"/>
      <c r="CS75" s="1253"/>
      <c r="CT75" s="1253"/>
      <c r="CU75" s="1253"/>
      <c r="CV75" s="1253">
        <v>7.7</v>
      </c>
      <c r="CW75" s="1253"/>
      <c r="CX75" s="1253"/>
      <c r="CY75" s="1253"/>
      <c r="CZ75" s="1253"/>
      <c r="DA75" s="1253"/>
      <c r="DB75" s="1253"/>
      <c r="DC75" s="1253"/>
    </row>
    <row r="76" spans="2:107">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c r="B77" s="372"/>
      <c r="G77" s="1259"/>
      <c r="H77" s="1259"/>
      <c r="I77" s="1259"/>
      <c r="J77" s="1259"/>
      <c r="K77" s="1257"/>
      <c r="L77" s="1257"/>
      <c r="M77" s="1257"/>
      <c r="N77" s="1257"/>
      <c r="AN77" s="1258" t="s">
        <v>572</v>
      </c>
      <c r="AO77" s="1258"/>
      <c r="AP77" s="1258"/>
      <c r="AQ77" s="1258"/>
      <c r="AR77" s="1258"/>
      <c r="AS77" s="1258"/>
      <c r="AT77" s="1258"/>
      <c r="AU77" s="1258"/>
      <c r="AV77" s="1258"/>
      <c r="AW77" s="1258"/>
      <c r="AX77" s="1258"/>
      <c r="AY77" s="1258"/>
      <c r="AZ77" s="1258"/>
      <c r="BA77" s="1258"/>
      <c r="BB77" s="1256" t="s">
        <v>570</v>
      </c>
      <c r="BC77" s="1256"/>
      <c r="BD77" s="1256"/>
      <c r="BE77" s="1256"/>
      <c r="BF77" s="1256"/>
      <c r="BG77" s="1256"/>
      <c r="BH77" s="1256"/>
      <c r="BI77" s="1256"/>
      <c r="BJ77" s="1256"/>
      <c r="BK77" s="1256"/>
      <c r="BL77" s="1256"/>
      <c r="BM77" s="1256"/>
      <c r="BN77" s="1256"/>
      <c r="BO77" s="1256"/>
      <c r="BP77" s="1253">
        <v>21.4</v>
      </c>
      <c r="BQ77" s="1253"/>
      <c r="BR77" s="1253"/>
      <c r="BS77" s="1253"/>
      <c r="BT77" s="1253"/>
      <c r="BU77" s="1253"/>
      <c r="BV77" s="1253"/>
      <c r="BW77" s="1253"/>
      <c r="BX77" s="1253">
        <v>12.8</v>
      </c>
      <c r="BY77" s="1253"/>
      <c r="BZ77" s="1253"/>
      <c r="CA77" s="1253"/>
      <c r="CB77" s="1253"/>
      <c r="CC77" s="1253"/>
      <c r="CD77" s="1253"/>
      <c r="CE77" s="1253"/>
      <c r="CF77" s="1253">
        <v>0</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574</v>
      </c>
      <c r="BC79" s="1256"/>
      <c r="BD79" s="1256"/>
      <c r="BE79" s="1256"/>
      <c r="BF79" s="1256"/>
      <c r="BG79" s="1256"/>
      <c r="BH79" s="1256"/>
      <c r="BI79" s="1256"/>
      <c r="BJ79" s="1256"/>
      <c r="BK79" s="1256"/>
      <c r="BL79" s="1256"/>
      <c r="BM79" s="1256"/>
      <c r="BN79" s="1256"/>
      <c r="BO79" s="1256"/>
      <c r="BP79" s="1253">
        <v>7.7</v>
      </c>
      <c r="BQ79" s="1253"/>
      <c r="BR79" s="1253"/>
      <c r="BS79" s="1253"/>
      <c r="BT79" s="1253"/>
      <c r="BU79" s="1253"/>
      <c r="BV79" s="1253"/>
      <c r="BW79" s="1253"/>
      <c r="BX79" s="1253">
        <v>7.3</v>
      </c>
      <c r="BY79" s="1253"/>
      <c r="BZ79" s="1253"/>
      <c r="CA79" s="1253"/>
      <c r="CB79" s="1253"/>
      <c r="CC79" s="1253"/>
      <c r="CD79" s="1253"/>
      <c r="CE79" s="1253"/>
      <c r="CF79" s="1253">
        <v>7.2</v>
      </c>
      <c r="CG79" s="1253"/>
      <c r="CH79" s="1253"/>
      <c r="CI79" s="1253"/>
      <c r="CJ79" s="1253"/>
      <c r="CK79" s="1253"/>
      <c r="CL79" s="1253"/>
      <c r="CM79" s="1253"/>
      <c r="CN79" s="1253">
        <v>7.2</v>
      </c>
      <c r="CO79" s="1253"/>
      <c r="CP79" s="1253"/>
      <c r="CQ79" s="1253"/>
      <c r="CR79" s="1253"/>
      <c r="CS79" s="1253"/>
      <c r="CT79" s="1253"/>
      <c r="CU79" s="1253"/>
      <c r="CV79" s="1253">
        <v>7</v>
      </c>
      <c r="CW79" s="1253"/>
      <c r="CX79" s="1253"/>
      <c r="CY79" s="1253"/>
      <c r="CZ79" s="1253"/>
      <c r="DA79" s="1253"/>
      <c r="DB79" s="1253"/>
      <c r="DC79" s="1253"/>
    </row>
    <row r="80" spans="2:107">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c r="B81" s="372"/>
    </row>
    <row r="82" spans="2:109" ht="17.2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c r="DD84" s="366"/>
      <c r="DE84" s="366"/>
    </row>
    <row r="85" spans="2:109">
      <c r="DD85" s="366"/>
      <c r="DE85" s="366"/>
    </row>
  </sheetData>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ageMargins left="0.7" right="0.7" top="0.75" bottom="0.75" header="0.3" footer="0.3"/>
  <pageSetup paperSize="9" scale="44"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zoomScaleNormal="100" workbookViewId="0"/>
  </sheetViews>
  <sheetFormatPr defaultColWidth="0" defaultRowHeight="13.5" customHeight="1" zeroHeight="1"/>
  <cols>
    <col min="1" max="34" width="2.5" style="260" customWidth="1"/>
    <col min="35" max="122" width="2.5" style="259" customWidth="1"/>
    <col min="123" max="16384" width="2.5" style="259" hidden="1"/>
  </cols>
  <sheetData>
    <row r="1" spans="1:34"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c r="S2" s="259"/>
      <c r="AH2" s="259"/>
    </row>
    <row r="3" spans="1:34">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row r="5" spans="1:34"/>
    <row r="6" spans="1:34"/>
    <row r="7" spans="1:34"/>
    <row r="8" spans="1:34"/>
    <row r="9" spans="1:34">
      <c r="AH9" s="259"/>
    </row>
    <row r="10" spans="1:34"/>
    <row r="11" spans="1:34"/>
    <row r="12" spans="1:34"/>
    <row r="13" spans="1:34"/>
    <row r="14" spans="1:34"/>
    <row r="15" spans="1:34"/>
    <row r="16" spans="1:34"/>
    <row r="17" spans="12:34">
      <c r="AH17" s="259"/>
    </row>
    <row r="18" spans="12:34"/>
    <row r="19" spans="12:34"/>
    <row r="20" spans="12:34">
      <c r="AH20" s="259"/>
    </row>
    <row r="21" spans="12:34">
      <c r="AH21" s="259"/>
    </row>
    <row r="22" spans="12:34"/>
    <row r="23" spans="12:34"/>
    <row r="24" spans="12:34">
      <c r="Q24" s="259"/>
    </row>
    <row r="25" spans="12:34"/>
    <row r="26" spans="12:34"/>
    <row r="27" spans="12:34"/>
    <row r="28" spans="12:34">
      <c r="O28" s="259"/>
      <c r="T28" s="259"/>
      <c r="AH28" s="259"/>
    </row>
    <row r="29" spans="12:34"/>
    <row r="30" spans="12:34"/>
    <row r="31" spans="12:34">
      <c r="Q31" s="259"/>
    </row>
    <row r="32" spans="12:34">
      <c r="L32" s="259"/>
    </row>
    <row r="33" spans="2:34">
      <c r="C33" s="259"/>
      <c r="E33" s="259"/>
      <c r="G33" s="259"/>
      <c r="I33" s="259"/>
      <c r="X33" s="259"/>
    </row>
    <row r="34" spans="2:34">
      <c r="B34" s="259"/>
      <c r="P34" s="259"/>
      <c r="R34" s="259"/>
      <c r="T34" s="259"/>
    </row>
    <row r="35" spans="2:34">
      <c r="D35" s="259"/>
      <c r="W35" s="259"/>
      <c r="AC35" s="259"/>
      <c r="AD35" s="259"/>
      <c r="AE35" s="259"/>
      <c r="AF35" s="259"/>
      <c r="AG35" s="259"/>
      <c r="AH35" s="259"/>
    </row>
    <row r="36" spans="2:34">
      <c r="H36" s="259"/>
      <c r="J36" s="259"/>
      <c r="K36" s="259"/>
      <c r="M36" s="259"/>
      <c r="Y36" s="259"/>
      <c r="Z36" s="259"/>
      <c r="AA36" s="259"/>
      <c r="AB36" s="259"/>
      <c r="AC36" s="259"/>
      <c r="AD36" s="259"/>
      <c r="AE36" s="259"/>
      <c r="AF36" s="259"/>
      <c r="AG36" s="259"/>
      <c r="AH36" s="259"/>
    </row>
    <row r="37" spans="2:34">
      <c r="AH37" s="259"/>
    </row>
    <row r="38" spans="2:34">
      <c r="AG38" s="259"/>
      <c r="AH38" s="259"/>
    </row>
    <row r="39" spans="2:34"/>
    <row r="40" spans="2:34">
      <c r="X40" s="259"/>
    </row>
    <row r="41" spans="2:34">
      <c r="R41" s="259"/>
    </row>
    <row r="42" spans="2:34">
      <c r="W42" s="259"/>
    </row>
    <row r="43" spans="2:34">
      <c r="Y43" s="259"/>
      <c r="Z43" s="259"/>
      <c r="AA43" s="259"/>
      <c r="AB43" s="259"/>
      <c r="AC43" s="259"/>
      <c r="AD43" s="259"/>
      <c r="AE43" s="259"/>
      <c r="AF43" s="259"/>
      <c r="AG43" s="259"/>
      <c r="AH43" s="259"/>
    </row>
    <row r="44" spans="2:34">
      <c r="AH44" s="259"/>
    </row>
    <row r="45" spans="2:34">
      <c r="X45" s="259"/>
    </row>
    <row r="46" spans="2:34"/>
    <row r="47" spans="2:34"/>
    <row r="48" spans="2:34">
      <c r="W48" s="259"/>
      <c r="Y48" s="259"/>
      <c r="Z48" s="259"/>
      <c r="AA48" s="259"/>
      <c r="AB48" s="259"/>
      <c r="AC48" s="259"/>
      <c r="AD48" s="259"/>
      <c r="AE48" s="259"/>
      <c r="AF48" s="259"/>
      <c r="AG48" s="259"/>
      <c r="AH48" s="259"/>
    </row>
    <row r="49" spans="28:34"/>
    <row r="50" spans="28:34">
      <c r="AE50" s="259"/>
      <c r="AF50" s="259"/>
      <c r="AG50" s="259"/>
      <c r="AH50" s="259"/>
    </row>
    <row r="51" spans="28:34">
      <c r="AC51" s="259"/>
      <c r="AD51" s="259"/>
      <c r="AE51" s="259"/>
      <c r="AF51" s="259"/>
      <c r="AG51" s="259"/>
      <c r="AH51" s="259"/>
    </row>
    <row r="52" spans="28:34"/>
    <row r="53" spans="28:34">
      <c r="AF53" s="259"/>
      <c r="AG53" s="259"/>
      <c r="AH53" s="259"/>
    </row>
    <row r="54" spans="28:34">
      <c r="AH54" s="259"/>
    </row>
    <row r="55" spans="28:34"/>
    <row r="56" spans="28:34">
      <c r="AB56" s="259"/>
      <c r="AC56" s="259"/>
      <c r="AD56" s="259"/>
      <c r="AE56" s="259"/>
      <c r="AF56" s="259"/>
      <c r="AG56" s="259"/>
      <c r="AH56" s="259"/>
    </row>
    <row r="57" spans="28:34">
      <c r="AH57" s="259"/>
    </row>
    <row r="58" spans="28:34">
      <c r="AH58" s="259"/>
    </row>
    <row r="59" spans="28:34"/>
    <row r="60" spans="28:34"/>
    <row r="61" spans="28:34"/>
    <row r="62" spans="28:34"/>
    <row r="63" spans="28:34">
      <c r="AH63" s="259"/>
    </row>
    <row r="64" spans="28:34">
      <c r="AG64" s="259"/>
      <c r="AH64" s="259"/>
    </row>
    <row r="65" spans="28:34"/>
    <row r="66" spans="28:34"/>
    <row r="67" spans="28:34"/>
    <row r="68" spans="28:34">
      <c r="AB68" s="259"/>
      <c r="AC68" s="259"/>
      <c r="AD68" s="259"/>
      <c r="AE68" s="259"/>
      <c r="AF68" s="259"/>
      <c r="AG68" s="259"/>
      <c r="AH68" s="259"/>
    </row>
    <row r="69" spans="28:34">
      <c r="AF69" s="259"/>
      <c r="AG69" s="259"/>
      <c r="AH69" s="259"/>
    </row>
    <row r="70" spans="28:34"/>
    <row r="71" spans="28:34"/>
    <row r="72" spans="28:34"/>
    <row r="73" spans="28:34"/>
    <row r="74" spans="28:34"/>
    <row r="75" spans="28:34">
      <c r="AH75" s="259"/>
    </row>
    <row r="76" spans="28:34">
      <c r="AF76" s="259"/>
      <c r="AG76" s="259"/>
      <c r="AH76" s="259"/>
    </row>
    <row r="77" spans="28:34">
      <c r="AG77" s="259"/>
      <c r="AH77" s="259"/>
    </row>
    <row r="78" spans="28:34"/>
    <row r="79" spans="28:34"/>
    <row r="80" spans="28:34"/>
    <row r="81" spans="25:34"/>
    <row r="82" spans="25:34">
      <c r="Y82" s="259"/>
    </row>
    <row r="83" spans="25:34">
      <c r="Y83" s="259"/>
      <c r="Z83" s="259"/>
      <c r="AA83" s="259"/>
      <c r="AB83" s="259"/>
      <c r="AC83" s="259"/>
      <c r="AD83" s="259"/>
      <c r="AE83" s="259"/>
      <c r="AF83" s="259"/>
      <c r="AG83" s="259"/>
      <c r="AH83" s="259"/>
    </row>
    <row r="84" spans="25:34"/>
    <row r="85" spans="25:34"/>
    <row r="86" spans="25:34"/>
    <row r="87" spans="25:34"/>
    <row r="88" spans="25:34">
      <c r="AH88" s="259"/>
    </row>
    <row r="89" spans="25:34"/>
    <row r="90" spans="25:34"/>
    <row r="91" spans="25:34"/>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477</v>
      </c>
    </row>
  </sheetData>
  <phoneticPr fontId="2"/>
  <pageMargins left="1.6929133858267718" right="0.51181102362204722" top="0.74803149606299213" bottom="0.55118110236220474" header="0.31496062992125984" footer="0.31496062992125984"/>
  <pageSetup paperSize="9" scale="32"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zoomScaleNormal="100" workbookViewId="0"/>
  </sheetViews>
  <sheetFormatPr defaultColWidth="0" defaultRowHeight="13.5" customHeight="1" zeroHeight="1"/>
  <cols>
    <col min="1" max="34" width="2.5" style="260" customWidth="1"/>
    <col min="35" max="122" width="2.5" style="259" customWidth="1"/>
    <col min="123" max="16384" width="2.5" style="259" hidden="1"/>
  </cols>
  <sheetData>
    <row r="1" spans="2:34"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c r="S2" s="259"/>
      <c r="AH2" s="259"/>
    </row>
    <row r="3" spans="2:34">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row r="5" spans="2:34"/>
    <row r="6" spans="2:34"/>
    <row r="7" spans="2:34"/>
    <row r="8" spans="2:34"/>
    <row r="9" spans="2:34">
      <c r="AH9" s="259"/>
    </row>
    <row r="10" spans="2:34"/>
    <row r="11" spans="2:34"/>
    <row r="12" spans="2:34"/>
    <row r="13" spans="2:34"/>
    <row r="14" spans="2:34"/>
    <row r="15" spans="2:34"/>
    <row r="16" spans="2:34"/>
    <row r="17" spans="12:34">
      <c r="AH17" s="259"/>
    </row>
    <row r="18" spans="12:34"/>
    <row r="19" spans="12:34"/>
    <row r="20" spans="12:34">
      <c r="AH20" s="259"/>
    </row>
    <row r="21" spans="12:34">
      <c r="AH21" s="259"/>
    </row>
    <row r="22" spans="12:34"/>
    <row r="23" spans="12:34"/>
    <row r="24" spans="12:34">
      <c r="Q24" s="259"/>
    </row>
    <row r="25" spans="12:34"/>
    <row r="26" spans="12:34"/>
    <row r="27" spans="12:34"/>
    <row r="28" spans="12:34">
      <c r="O28" s="259"/>
      <c r="T28" s="259"/>
      <c r="AH28" s="259"/>
    </row>
    <row r="29" spans="12:34"/>
    <row r="30" spans="12:34"/>
    <row r="31" spans="12:34">
      <c r="Q31" s="259"/>
    </row>
    <row r="32" spans="12:34">
      <c r="L32" s="259"/>
    </row>
    <row r="33" spans="2:34">
      <c r="C33" s="259"/>
      <c r="E33" s="259"/>
      <c r="G33" s="259"/>
      <c r="I33" s="259"/>
      <c r="X33" s="259"/>
    </row>
    <row r="34" spans="2:34">
      <c r="B34" s="259"/>
      <c r="P34" s="259"/>
      <c r="R34" s="259"/>
      <c r="T34" s="259"/>
    </row>
    <row r="35" spans="2:34">
      <c r="D35" s="259"/>
      <c r="W35" s="259"/>
      <c r="AC35" s="259"/>
      <c r="AD35" s="259"/>
      <c r="AE35" s="259"/>
      <c r="AF35" s="259"/>
      <c r="AG35" s="259"/>
      <c r="AH35" s="259"/>
    </row>
    <row r="36" spans="2:34">
      <c r="H36" s="259"/>
      <c r="J36" s="259"/>
      <c r="K36" s="259"/>
      <c r="M36" s="259"/>
      <c r="Y36" s="259"/>
      <c r="Z36" s="259"/>
      <c r="AA36" s="259"/>
      <c r="AB36" s="259"/>
      <c r="AC36" s="259"/>
      <c r="AD36" s="259"/>
      <c r="AE36" s="259"/>
      <c r="AF36" s="259"/>
      <c r="AG36" s="259"/>
      <c r="AH36" s="259"/>
    </row>
    <row r="37" spans="2:34">
      <c r="AH37" s="259"/>
    </row>
    <row r="38" spans="2:34">
      <c r="AG38" s="259"/>
      <c r="AH38" s="259"/>
    </row>
    <row r="39" spans="2:34"/>
    <row r="40" spans="2:34">
      <c r="X40" s="259"/>
    </row>
    <row r="41" spans="2:34">
      <c r="R41" s="259"/>
    </row>
    <row r="42" spans="2:34">
      <c r="W42" s="259"/>
    </row>
    <row r="43" spans="2:34">
      <c r="Y43" s="259"/>
      <c r="Z43" s="259"/>
      <c r="AA43" s="259"/>
      <c r="AB43" s="259"/>
      <c r="AC43" s="259"/>
      <c r="AD43" s="259"/>
      <c r="AE43" s="259"/>
      <c r="AF43" s="259"/>
      <c r="AG43" s="259"/>
      <c r="AH43" s="259"/>
    </row>
    <row r="44" spans="2:34">
      <c r="AH44" s="259"/>
    </row>
    <row r="45" spans="2:34">
      <c r="X45" s="259"/>
    </row>
    <row r="46" spans="2:34"/>
    <row r="47" spans="2:34"/>
    <row r="48" spans="2:34">
      <c r="W48" s="259"/>
      <c r="Y48" s="259"/>
      <c r="Z48" s="259"/>
      <c r="AA48" s="259"/>
      <c r="AB48" s="259"/>
      <c r="AC48" s="259"/>
      <c r="AD48" s="259"/>
      <c r="AE48" s="259"/>
      <c r="AF48" s="259"/>
      <c r="AG48" s="259"/>
      <c r="AH48" s="259"/>
    </row>
    <row r="49" spans="28:34"/>
    <row r="50" spans="28:34">
      <c r="AE50" s="259"/>
      <c r="AF50" s="259"/>
      <c r="AG50" s="259"/>
      <c r="AH50" s="259"/>
    </row>
    <row r="51" spans="28:34">
      <c r="AC51" s="259"/>
      <c r="AD51" s="259"/>
      <c r="AE51" s="259"/>
      <c r="AF51" s="259"/>
      <c r="AG51" s="259"/>
      <c r="AH51" s="259"/>
    </row>
    <row r="52" spans="28:34"/>
    <row r="53" spans="28:34">
      <c r="AF53" s="259"/>
      <c r="AG53" s="259"/>
      <c r="AH53" s="259"/>
    </row>
    <row r="54" spans="28:34">
      <c r="AH54" s="259"/>
    </row>
    <row r="55" spans="28:34"/>
    <row r="56" spans="28:34">
      <c r="AB56" s="259"/>
      <c r="AC56" s="259"/>
      <c r="AD56" s="259"/>
      <c r="AE56" s="259"/>
      <c r="AF56" s="259"/>
      <c r="AG56" s="259"/>
      <c r="AH56" s="259"/>
    </row>
    <row r="57" spans="28:34">
      <c r="AH57" s="259"/>
    </row>
    <row r="58" spans="28:34">
      <c r="AH58" s="259"/>
    </row>
    <row r="59" spans="28:34">
      <c r="AG59" s="259"/>
      <c r="AH59" s="259"/>
    </row>
    <row r="60" spans="28:34"/>
    <row r="61" spans="28:34"/>
    <row r="62" spans="28:34"/>
    <row r="63" spans="28:34">
      <c r="AH63" s="259"/>
    </row>
    <row r="64" spans="28:34">
      <c r="AG64" s="259"/>
      <c r="AH64" s="259"/>
    </row>
    <row r="65" spans="28:34"/>
    <row r="66" spans="28:34"/>
    <row r="67" spans="28:34"/>
    <row r="68" spans="28:34">
      <c r="AB68" s="259"/>
      <c r="AC68" s="259"/>
      <c r="AD68" s="259"/>
      <c r="AE68" s="259"/>
      <c r="AF68" s="259"/>
      <c r="AG68" s="259"/>
      <c r="AH68" s="259"/>
    </row>
    <row r="69" spans="28:34">
      <c r="AF69" s="259"/>
      <c r="AG69" s="259"/>
      <c r="AH69" s="259"/>
    </row>
    <row r="70" spans="28:34"/>
    <row r="71" spans="28:34"/>
    <row r="72" spans="28:34"/>
    <row r="73" spans="28:34"/>
    <row r="74" spans="28:34"/>
    <row r="75" spans="28:34">
      <c r="AH75" s="259"/>
    </row>
    <row r="76" spans="28:34">
      <c r="AF76" s="259"/>
      <c r="AG76" s="259"/>
      <c r="AH76" s="259"/>
    </row>
    <row r="77" spans="28:34">
      <c r="AG77" s="259"/>
      <c r="AH77" s="259"/>
    </row>
    <row r="78" spans="28:34"/>
    <row r="79" spans="28:34"/>
    <row r="80" spans="28:34"/>
    <row r="81" spans="25:34"/>
    <row r="82" spans="25:34">
      <c r="Y82" s="259"/>
    </row>
    <row r="83" spans="25:34">
      <c r="Y83" s="259"/>
      <c r="Z83" s="259"/>
      <c r="AA83" s="259"/>
      <c r="AB83" s="259"/>
      <c r="AC83" s="259"/>
      <c r="AD83" s="259"/>
      <c r="AE83" s="259"/>
      <c r="AF83" s="259"/>
      <c r="AG83" s="259"/>
      <c r="AH83" s="259"/>
    </row>
    <row r="84" spans="25:34"/>
    <row r="85" spans="25:34"/>
    <row r="86" spans="25:34"/>
    <row r="87" spans="25:34"/>
    <row r="88" spans="25:34">
      <c r="AH88" s="259"/>
    </row>
    <row r="89" spans="25:34"/>
    <row r="90" spans="25:34"/>
    <row r="91" spans="25:34"/>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477</v>
      </c>
    </row>
  </sheetData>
  <phoneticPr fontId="2"/>
  <pageMargins left="1.6929133858267718" right="0.51181102362204722" top="0.74803149606299213" bottom="0.55118110236220474" header="0.31496062992125984" footer="0.31496062992125984"/>
  <pageSetup paperSize="9" scale="32"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4" customWidth="1"/>
    <col min="2" max="8" width="13.375" style="144" customWidth="1"/>
    <col min="9" max="16384" width="11.125" style="144"/>
  </cols>
  <sheetData>
    <row r="1" spans="1:8">
      <c r="A1" s="138"/>
      <c r="B1" s="139"/>
      <c r="C1" s="140"/>
      <c r="D1" s="141"/>
      <c r="E1" s="142"/>
      <c r="F1" s="142"/>
      <c r="G1" s="142"/>
      <c r="H1" s="143"/>
    </row>
    <row r="2" spans="1:8">
      <c r="A2" s="145"/>
      <c r="B2" s="146"/>
      <c r="C2" s="147"/>
      <c r="D2" s="148" t="s">
        <v>50</v>
      </c>
      <c r="E2" s="149"/>
      <c r="F2" s="150" t="s">
        <v>526</v>
      </c>
      <c r="G2" s="151"/>
      <c r="H2" s="152"/>
    </row>
    <row r="3" spans="1:8">
      <c r="A3" s="148" t="s">
        <v>519</v>
      </c>
      <c r="B3" s="153"/>
      <c r="C3" s="154"/>
      <c r="D3" s="155">
        <v>26242</v>
      </c>
      <c r="E3" s="156"/>
      <c r="F3" s="157">
        <v>87464</v>
      </c>
      <c r="G3" s="158"/>
      <c r="H3" s="159"/>
    </row>
    <row r="4" spans="1:8">
      <c r="A4" s="160"/>
      <c r="B4" s="161"/>
      <c r="C4" s="162"/>
      <c r="D4" s="163">
        <v>16573</v>
      </c>
      <c r="E4" s="164"/>
      <c r="F4" s="165">
        <v>47479</v>
      </c>
      <c r="G4" s="166"/>
      <c r="H4" s="167"/>
    </row>
    <row r="5" spans="1:8">
      <c r="A5" s="148" t="s">
        <v>521</v>
      </c>
      <c r="B5" s="153"/>
      <c r="C5" s="154"/>
      <c r="D5" s="155">
        <v>28104</v>
      </c>
      <c r="E5" s="156"/>
      <c r="F5" s="157">
        <v>96248</v>
      </c>
      <c r="G5" s="158"/>
      <c r="H5" s="159"/>
    </row>
    <row r="6" spans="1:8">
      <c r="A6" s="160"/>
      <c r="B6" s="161"/>
      <c r="C6" s="162"/>
      <c r="D6" s="163">
        <v>13677</v>
      </c>
      <c r="E6" s="164"/>
      <c r="F6" s="165">
        <v>55768</v>
      </c>
      <c r="G6" s="166"/>
      <c r="H6" s="167"/>
    </row>
    <row r="7" spans="1:8">
      <c r="A7" s="148" t="s">
        <v>522</v>
      </c>
      <c r="B7" s="153"/>
      <c r="C7" s="154"/>
      <c r="D7" s="155">
        <v>41146</v>
      </c>
      <c r="E7" s="156"/>
      <c r="F7" s="157">
        <v>76413</v>
      </c>
      <c r="G7" s="158"/>
      <c r="H7" s="159"/>
    </row>
    <row r="8" spans="1:8">
      <c r="A8" s="160"/>
      <c r="B8" s="161"/>
      <c r="C8" s="162"/>
      <c r="D8" s="163">
        <v>32217</v>
      </c>
      <c r="E8" s="164"/>
      <c r="F8" s="165">
        <v>39658</v>
      </c>
      <c r="G8" s="166"/>
      <c r="H8" s="167"/>
    </row>
    <row r="9" spans="1:8">
      <c r="A9" s="148" t="s">
        <v>523</v>
      </c>
      <c r="B9" s="153"/>
      <c r="C9" s="154"/>
      <c r="D9" s="155">
        <v>59104</v>
      </c>
      <c r="E9" s="156"/>
      <c r="F9" s="157">
        <v>66481</v>
      </c>
      <c r="G9" s="158"/>
      <c r="H9" s="159"/>
    </row>
    <row r="10" spans="1:8">
      <c r="A10" s="160"/>
      <c r="B10" s="161"/>
      <c r="C10" s="162"/>
      <c r="D10" s="163">
        <v>50635</v>
      </c>
      <c r="E10" s="164"/>
      <c r="F10" s="165">
        <v>36120</v>
      </c>
      <c r="G10" s="166"/>
      <c r="H10" s="167"/>
    </row>
    <row r="11" spans="1:8">
      <c r="A11" s="148" t="s">
        <v>524</v>
      </c>
      <c r="B11" s="153"/>
      <c r="C11" s="154"/>
      <c r="D11" s="155">
        <v>46054</v>
      </c>
      <c r="E11" s="156"/>
      <c r="F11" s="157">
        <v>67825</v>
      </c>
      <c r="G11" s="158"/>
      <c r="H11" s="159"/>
    </row>
    <row r="12" spans="1:8">
      <c r="A12" s="160"/>
      <c r="B12" s="161"/>
      <c r="C12" s="168"/>
      <c r="D12" s="163">
        <v>39210</v>
      </c>
      <c r="E12" s="164"/>
      <c r="F12" s="165">
        <v>39417</v>
      </c>
      <c r="G12" s="166"/>
      <c r="H12" s="167"/>
    </row>
    <row r="13" spans="1:8">
      <c r="A13" s="148"/>
      <c r="B13" s="153"/>
      <c r="C13" s="169"/>
      <c r="D13" s="170">
        <v>40130</v>
      </c>
      <c r="E13" s="171"/>
      <c r="F13" s="172">
        <v>78886</v>
      </c>
      <c r="G13" s="173"/>
      <c r="H13" s="159"/>
    </row>
    <row r="14" spans="1:8">
      <c r="A14" s="160"/>
      <c r="B14" s="161"/>
      <c r="C14" s="162"/>
      <c r="D14" s="163">
        <v>30462</v>
      </c>
      <c r="E14" s="164"/>
      <c r="F14" s="165">
        <v>43688</v>
      </c>
      <c r="G14" s="166"/>
      <c r="H14" s="167"/>
    </row>
    <row r="17" spans="1:11">
      <c r="A17" s="144" t="s">
        <v>51</v>
      </c>
    </row>
    <row r="18" spans="1:11">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c r="A19" s="174" t="s">
        <v>52</v>
      </c>
      <c r="B19" s="174">
        <f>ROUND(VALUE(SUBSTITUTE(実質収支比率等に係る経年分析!F$48,"▲","-")),2)</f>
        <v>1.1399999999999999</v>
      </c>
      <c r="C19" s="174">
        <f>ROUND(VALUE(SUBSTITUTE(実質収支比率等に係る経年分析!G$48,"▲","-")),2)</f>
        <v>1.25</v>
      </c>
      <c r="D19" s="174">
        <f>ROUND(VALUE(SUBSTITUTE(実質収支比率等に係る経年分析!H$48,"▲","-")),2)</f>
        <v>1.21</v>
      </c>
      <c r="E19" s="174">
        <f>ROUND(VALUE(SUBSTITUTE(実質収支比率等に係る経年分析!I$48,"▲","-")),2)</f>
        <v>4.0599999999999996</v>
      </c>
      <c r="F19" s="174">
        <f>ROUND(VALUE(SUBSTITUTE(実質収支比率等に係る経年分析!J$48,"▲","-")),2)</f>
        <v>1.2</v>
      </c>
    </row>
    <row r="20" spans="1:11">
      <c r="A20" s="174" t="s">
        <v>53</v>
      </c>
      <c r="B20" s="174">
        <f>ROUND(VALUE(SUBSTITUTE(実質収支比率等に係る経年分析!F$47,"▲","-")),2)</f>
        <v>23.23</v>
      </c>
      <c r="C20" s="174">
        <f>ROUND(VALUE(SUBSTITUTE(実質収支比率等に係る経年分析!G$47,"▲","-")),2)</f>
        <v>28.66</v>
      </c>
      <c r="D20" s="174">
        <f>ROUND(VALUE(SUBSTITUTE(実質収支比率等に係る経年分析!H$47,"▲","-")),2)</f>
        <v>27.99</v>
      </c>
      <c r="E20" s="174">
        <f>ROUND(VALUE(SUBSTITUTE(実質収支比率等に係る経年分析!I$47,"▲","-")),2)</f>
        <v>29.81</v>
      </c>
      <c r="F20" s="174">
        <f>ROUND(VALUE(SUBSTITUTE(実質収支比率等に係る経年分析!J$47,"▲","-")),2)</f>
        <v>34.07</v>
      </c>
    </row>
    <row r="21" spans="1:11">
      <c r="A21" s="174" t="s">
        <v>54</v>
      </c>
      <c r="B21" s="174">
        <f>IF(ISNUMBER(VALUE(SUBSTITUTE(実質収支比率等に係る経年分析!F$49,"▲","-"))),ROUND(VALUE(SUBSTITUTE(実質収支比率等に係る経年分析!F$49,"▲","-")),2),NA())</f>
        <v>-7.54</v>
      </c>
      <c r="C21" s="174">
        <f>IF(ISNUMBER(VALUE(SUBSTITUTE(実質収支比率等に係る経年分析!G$49,"▲","-"))),ROUND(VALUE(SUBSTITUTE(実質収支比率等に係る経年分析!G$49,"▲","-")),2),NA())</f>
        <v>5.74</v>
      </c>
      <c r="D21" s="174">
        <f>IF(ISNUMBER(VALUE(SUBSTITUTE(実質収支比率等に係る経年分析!H$49,"▲","-"))),ROUND(VALUE(SUBSTITUTE(実質収支比率等に係る経年分析!H$49,"▲","-")),2),NA())</f>
        <v>0.34</v>
      </c>
      <c r="E21" s="174">
        <f>IF(ISNUMBER(VALUE(SUBSTITUTE(実質収支比率等に係る経年分析!I$49,"▲","-"))),ROUND(VALUE(SUBSTITUTE(実質収支比率等に係る経年分析!I$49,"▲","-")),2),NA())</f>
        <v>3.15</v>
      </c>
      <c r="F21" s="174">
        <f>IF(ISNUMBER(VALUE(SUBSTITUTE(実質収支比率等に係る経年分析!J$49,"▲","-"))),ROUND(VALUE(SUBSTITUTE(実質収支比率等に係る経年分析!J$49,"▲","-")),2),NA())</f>
        <v>-2.52</v>
      </c>
    </row>
    <row r="24" spans="1:11">
      <c r="A24" s="144" t="s">
        <v>55</v>
      </c>
    </row>
    <row r="25" spans="1:11">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c r="A26" s="175"/>
      <c r="B26" s="175" t="s">
        <v>56</v>
      </c>
      <c r="C26" s="175" t="s">
        <v>57</v>
      </c>
      <c r="D26" s="175" t="s">
        <v>56</v>
      </c>
      <c r="E26" s="175" t="s">
        <v>57</v>
      </c>
      <c r="F26" s="175" t="s">
        <v>56</v>
      </c>
      <c r="G26" s="175" t="s">
        <v>57</v>
      </c>
      <c r="H26" s="175" t="s">
        <v>56</v>
      </c>
      <c r="I26" s="175" t="s">
        <v>57</v>
      </c>
      <c r="J26" s="175" t="s">
        <v>56</v>
      </c>
      <c r="K26" s="175" t="s">
        <v>57</v>
      </c>
    </row>
    <row r="27" spans="1:11">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c r="A29" s="175" t="str">
        <f>IF(連結実質赤字比率に係る赤字・黒字の構成分析!C$41="",NA(),連結実質赤字比率に係る赤字・黒字の構成分析!C$41)</f>
        <v>公園墓地維持管理特別会計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0.01</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0.02</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0.05</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c r="A30" s="175" t="str">
        <f>IF(連結実質赤字比率に係る赤字・黒字の構成分析!C$40="",NA(),連結実質赤字比率に係る赤字・黒字の構成分析!C$40)</f>
        <v>住宅改修資金等貸付金特別会計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0.31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0.28999999999999998</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0.01</v>
      </c>
    </row>
    <row r="31" spans="1:11">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0.01</v>
      </c>
    </row>
    <row r="32" spans="1:11">
      <c r="A32" s="175" t="str">
        <f>IF(連結実質赤字比率に係る赤字・黒字の構成分析!C$38="",NA(),連結実質赤字比率に係る赤字・黒字の構成分析!C$38)</f>
        <v>国民健康保険事業特別会計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1.51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0.91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0.61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0.35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0.43</v>
      </c>
    </row>
    <row r="33" spans="1:16">
      <c r="A33" s="175" t="str">
        <f>IF(連結実質赤字比率に係る赤字・黒字の構成分析!C$37="",NA(),連結実質赤字比率に係る赤字・黒字の構成分析!C$37)</f>
        <v>介護保険事業特別会計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1.1299999999999999</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0.87</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0.65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0.69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0.43</v>
      </c>
    </row>
    <row r="34" spans="1:16">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1.02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0.92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0.88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1.17</v>
      </c>
    </row>
    <row r="35" spans="1:16">
      <c r="A35" s="175" t="str">
        <f>IF(連結実質赤字比率に係る赤字・黒字の構成分析!C$35="",NA(),連結実質赤字比率に係る赤字・黒字の構成分析!C$35)</f>
        <v>下水道事業会計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3.09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2.84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2.52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2.2000000000000002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1.83</v>
      </c>
    </row>
    <row r="36" spans="1:16">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24.47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24.81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23.67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24.48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24.91</v>
      </c>
    </row>
    <row r="39" spans="1:16">
      <c r="A39" s="144" t="s">
        <v>58</v>
      </c>
    </row>
    <row r="40" spans="1:16">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c r="A42" s="176" t="s">
        <v>61</v>
      </c>
      <c r="B42" s="176"/>
      <c r="C42" s="176"/>
      <c r="D42" s="176">
        <f>'実質公債費比率（分子）の構造'!K$52</f>
        <v>755</v>
      </c>
      <c r="E42" s="176"/>
      <c r="F42" s="176"/>
      <c r="G42" s="176">
        <f>'実質公債費比率（分子）の構造'!L$52</f>
        <v>760</v>
      </c>
      <c r="H42" s="176"/>
      <c r="I42" s="176"/>
      <c r="J42" s="176">
        <f>'実質公債費比率（分子）の構造'!M$52</f>
        <v>729</v>
      </c>
      <c r="K42" s="176"/>
      <c r="L42" s="176"/>
      <c r="M42" s="176">
        <f>'実質公債費比率（分子）の構造'!N$52</f>
        <v>665</v>
      </c>
      <c r="N42" s="176"/>
      <c r="O42" s="176"/>
      <c r="P42" s="176">
        <f>'実質公債費比率（分子）の構造'!O$52</f>
        <v>591</v>
      </c>
    </row>
    <row r="43" spans="1:16">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c r="A45" s="176" t="s">
        <v>63</v>
      </c>
      <c r="B45" s="176">
        <f>'実質公債費比率（分子）の構造'!K$49</f>
        <v>232</v>
      </c>
      <c r="C45" s="176"/>
      <c r="D45" s="176"/>
      <c r="E45" s="176">
        <f>'実質公債費比率（分子）の構造'!L$49</f>
        <v>250</v>
      </c>
      <c r="F45" s="176"/>
      <c r="G45" s="176"/>
      <c r="H45" s="176">
        <f>'実質公債費比率（分子）の構造'!M$49</f>
        <v>172</v>
      </c>
      <c r="I45" s="176"/>
      <c r="J45" s="176"/>
      <c r="K45" s="176">
        <f>'実質公債費比率（分子）の構造'!N$49</f>
        <v>103</v>
      </c>
      <c r="L45" s="176"/>
      <c r="M45" s="176"/>
      <c r="N45" s="176">
        <f>'実質公債費比率（分子）の構造'!O$49</f>
        <v>114</v>
      </c>
      <c r="O45" s="176"/>
      <c r="P45" s="176"/>
    </row>
    <row r="46" spans="1:16">
      <c r="A46" s="176" t="s">
        <v>64</v>
      </c>
      <c r="B46" s="176">
        <f>'実質公債費比率（分子）の構造'!K$48</f>
        <v>231</v>
      </c>
      <c r="C46" s="176"/>
      <c r="D46" s="176"/>
      <c r="E46" s="176">
        <f>'実質公債費比率（分子）の構造'!L$48</f>
        <v>216</v>
      </c>
      <c r="F46" s="176"/>
      <c r="G46" s="176"/>
      <c r="H46" s="176">
        <f>'実質公債費比率（分子）の構造'!M$48</f>
        <v>217</v>
      </c>
      <c r="I46" s="176"/>
      <c r="J46" s="176"/>
      <c r="K46" s="176">
        <f>'実質公債費比率（分子）の構造'!N$48</f>
        <v>217</v>
      </c>
      <c r="L46" s="176"/>
      <c r="M46" s="176"/>
      <c r="N46" s="176">
        <f>'実質公債費比率（分子）の構造'!O$48</f>
        <v>213</v>
      </c>
      <c r="O46" s="176"/>
      <c r="P46" s="176"/>
    </row>
    <row r="47" spans="1:16">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c r="A49" s="176" t="s">
        <v>66</v>
      </c>
      <c r="B49" s="176">
        <f>'実質公債費比率（分子）の構造'!K$45</f>
        <v>676</v>
      </c>
      <c r="C49" s="176"/>
      <c r="D49" s="176"/>
      <c r="E49" s="176">
        <f>'実質公債費比率（分子）の構造'!L$45</f>
        <v>641</v>
      </c>
      <c r="F49" s="176"/>
      <c r="G49" s="176"/>
      <c r="H49" s="176">
        <f>'実質公債費比率（分子）の構造'!M$45</f>
        <v>667</v>
      </c>
      <c r="I49" s="176"/>
      <c r="J49" s="176"/>
      <c r="K49" s="176">
        <f>'実質公債費比率（分子）の構造'!N$45</f>
        <v>679</v>
      </c>
      <c r="L49" s="176"/>
      <c r="M49" s="176"/>
      <c r="N49" s="176">
        <f>'実質公債費比率（分子）の構造'!O$45</f>
        <v>642</v>
      </c>
      <c r="O49" s="176"/>
      <c r="P49" s="176"/>
    </row>
    <row r="50" spans="1:16">
      <c r="A50" s="176" t="s">
        <v>67</v>
      </c>
      <c r="B50" s="176" t="e">
        <f>NA()</f>
        <v>#N/A</v>
      </c>
      <c r="C50" s="176">
        <f>IF(ISNUMBER('実質公債費比率（分子）の構造'!K$53),'実質公債費比率（分子）の構造'!K$53,NA())</f>
        <v>384</v>
      </c>
      <c r="D50" s="176" t="e">
        <f>NA()</f>
        <v>#N/A</v>
      </c>
      <c r="E50" s="176" t="e">
        <f>NA()</f>
        <v>#N/A</v>
      </c>
      <c r="F50" s="176">
        <f>IF(ISNUMBER('実質公債費比率（分子）の構造'!L$53),'実質公債費比率（分子）の構造'!L$53,NA())</f>
        <v>347</v>
      </c>
      <c r="G50" s="176" t="e">
        <f>NA()</f>
        <v>#N/A</v>
      </c>
      <c r="H50" s="176" t="e">
        <f>NA()</f>
        <v>#N/A</v>
      </c>
      <c r="I50" s="176">
        <f>IF(ISNUMBER('実質公債費比率（分子）の構造'!M$53),'実質公債費比率（分子）の構造'!M$53,NA())</f>
        <v>327</v>
      </c>
      <c r="J50" s="176" t="e">
        <f>NA()</f>
        <v>#N/A</v>
      </c>
      <c r="K50" s="176" t="e">
        <f>NA()</f>
        <v>#N/A</v>
      </c>
      <c r="L50" s="176">
        <f>IF(ISNUMBER('実質公債費比率（分子）の構造'!N$53),'実質公債費比率（分子）の構造'!N$53,NA())</f>
        <v>334</v>
      </c>
      <c r="M50" s="176" t="e">
        <f>NA()</f>
        <v>#N/A</v>
      </c>
      <c r="N50" s="176" t="e">
        <f>NA()</f>
        <v>#N/A</v>
      </c>
      <c r="O50" s="176">
        <f>IF(ISNUMBER('実質公債費比率（分子）の構造'!O$53),'実質公債費比率（分子）の構造'!O$53,NA())</f>
        <v>378</v>
      </c>
      <c r="P50" s="176" t="e">
        <f>NA()</f>
        <v>#N/A</v>
      </c>
    </row>
    <row r="53" spans="1:16">
      <c r="A53" s="144" t="s">
        <v>68</v>
      </c>
    </row>
    <row r="54" spans="1:16">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c r="A56" s="175" t="s">
        <v>43</v>
      </c>
      <c r="B56" s="175"/>
      <c r="C56" s="175"/>
      <c r="D56" s="175">
        <f>'将来負担比率（分子）の構造'!I$52</f>
        <v>8255</v>
      </c>
      <c r="E56" s="175"/>
      <c r="F56" s="175"/>
      <c r="G56" s="175">
        <f>'将来負担比率（分子）の構造'!J$52</f>
        <v>7950</v>
      </c>
      <c r="H56" s="175"/>
      <c r="I56" s="175"/>
      <c r="J56" s="175">
        <f>'将来負担比率（分子）の構造'!K$52</f>
        <v>7772</v>
      </c>
      <c r="K56" s="175"/>
      <c r="L56" s="175"/>
      <c r="M56" s="175">
        <f>'将来負担比率（分子）の構造'!L$52</f>
        <v>7904</v>
      </c>
      <c r="N56" s="175"/>
      <c r="O56" s="175"/>
      <c r="P56" s="175">
        <f>'将来負担比率（分子）の構造'!M$52</f>
        <v>7919</v>
      </c>
    </row>
    <row r="57" spans="1:16">
      <c r="A57" s="175" t="s">
        <v>42</v>
      </c>
      <c r="B57" s="175"/>
      <c r="C57" s="175"/>
      <c r="D57" s="175">
        <f>'将来負担比率（分子）の構造'!I$51</f>
        <v>1598</v>
      </c>
      <c r="E57" s="175"/>
      <c r="F57" s="175"/>
      <c r="G57" s="175">
        <f>'将来負担比率（分子）の構造'!J$51</f>
        <v>1102</v>
      </c>
      <c r="H57" s="175"/>
      <c r="I57" s="175"/>
      <c r="J57" s="175">
        <f>'将来負担比率（分子）の構造'!K$51</f>
        <v>1029</v>
      </c>
      <c r="K57" s="175"/>
      <c r="L57" s="175"/>
      <c r="M57" s="175">
        <f>'将来負担比率（分子）の構造'!L$51</f>
        <v>981</v>
      </c>
      <c r="N57" s="175"/>
      <c r="O57" s="175"/>
      <c r="P57" s="175">
        <f>'将来負担比率（分子）の構造'!M$51</f>
        <v>938</v>
      </c>
    </row>
    <row r="58" spans="1:16">
      <c r="A58" s="175" t="s">
        <v>41</v>
      </c>
      <c r="B58" s="175"/>
      <c r="C58" s="175"/>
      <c r="D58" s="175">
        <f>'将来負担比率（分子）の構造'!I$50</f>
        <v>3237</v>
      </c>
      <c r="E58" s="175"/>
      <c r="F58" s="175"/>
      <c r="G58" s="175">
        <f>'将来負担比率（分子）の構造'!J$50</f>
        <v>3366</v>
      </c>
      <c r="H58" s="175"/>
      <c r="I58" s="175"/>
      <c r="J58" s="175">
        <f>'将来負担比率（分子）の構造'!K$50</f>
        <v>3625</v>
      </c>
      <c r="K58" s="175"/>
      <c r="L58" s="175"/>
      <c r="M58" s="175">
        <f>'将来負担比率（分子）の構造'!L$50</f>
        <v>3767</v>
      </c>
      <c r="N58" s="175"/>
      <c r="O58" s="175"/>
      <c r="P58" s="175">
        <f>'将来負担比率（分子）の構造'!M$50</f>
        <v>3984</v>
      </c>
    </row>
    <row r="59" spans="1:16">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c r="A61" s="175" t="s">
        <v>36</v>
      </c>
      <c r="B61" s="175">
        <f>'将来負担比率（分子）の構造'!I$46</f>
        <v>35</v>
      </c>
      <c r="C61" s="175"/>
      <c r="D61" s="175"/>
      <c r="E61" s="175">
        <f>'将来負担比率（分子）の構造'!J$46</f>
        <v>23</v>
      </c>
      <c r="F61" s="175"/>
      <c r="G61" s="175"/>
      <c r="H61" s="175">
        <f>'将来負担比率（分子）の構造'!K$46</f>
        <v>20</v>
      </c>
      <c r="I61" s="175"/>
      <c r="J61" s="175"/>
      <c r="K61" s="175">
        <f>'将来負担比率（分子）の構造'!L$46</f>
        <v>17</v>
      </c>
      <c r="L61" s="175"/>
      <c r="M61" s="175"/>
      <c r="N61" s="175">
        <f>'将来負担比率（分子）の構造'!M$46</f>
        <v>14</v>
      </c>
      <c r="O61" s="175"/>
      <c r="P61" s="175"/>
    </row>
    <row r="62" spans="1:16">
      <c r="A62" s="175" t="s">
        <v>35</v>
      </c>
      <c r="B62" s="175">
        <f>'将来負担比率（分子）の構造'!I$45</f>
        <v>1305</v>
      </c>
      <c r="C62" s="175"/>
      <c r="D62" s="175"/>
      <c r="E62" s="175">
        <f>'将来負担比率（分子）の構造'!J$45</f>
        <v>1193</v>
      </c>
      <c r="F62" s="175"/>
      <c r="G62" s="175"/>
      <c r="H62" s="175">
        <f>'将来負担比率（分子）の構造'!K$45</f>
        <v>1618</v>
      </c>
      <c r="I62" s="175"/>
      <c r="J62" s="175"/>
      <c r="K62" s="175">
        <f>'将来負担比率（分子）の構造'!L$45</f>
        <v>1556</v>
      </c>
      <c r="L62" s="175"/>
      <c r="M62" s="175"/>
      <c r="N62" s="175">
        <f>'将来負担比率（分子）の構造'!M$45</f>
        <v>1765</v>
      </c>
      <c r="O62" s="175"/>
      <c r="P62" s="175"/>
    </row>
    <row r="63" spans="1:16">
      <c r="A63" s="175" t="s">
        <v>34</v>
      </c>
      <c r="B63" s="175">
        <f>'将来負担比率（分子）の構造'!I$44</f>
        <v>1895</v>
      </c>
      <c r="C63" s="175"/>
      <c r="D63" s="175"/>
      <c r="E63" s="175">
        <f>'将来負担比率（分子）の構造'!J$44</f>
        <v>1656</v>
      </c>
      <c r="F63" s="175"/>
      <c r="G63" s="175"/>
      <c r="H63" s="175">
        <f>'将来負担比率（分子）の構造'!K$44</f>
        <v>1527</v>
      </c>
      <c r="I63" s="175"/>
      <c r="J63" s="175"/>
      <c r="K63" s="175">
        <f>'将来負担比率（分子）の構造'!L$44</f>
        <v>1457</v>
      </c>
      <c r="L63" s="175"/>
      <c r="M63" s="175"/>
      <c r="N63" s="175">
        <f>'将来負担比率（分子）の構造'!M$44</f>
        <v>1399</v>
      </c>
      <c r="O63" s="175"/>
      <c r="P63" s="175"/>
    </row>
    <row r="64" spans="1:16">
      <c r="A64" s="175" t="s">
        <v>33</v>
      </c>
      <c r="B64" s="175">
        <f>'将来負担比率（分子）の構造'!I$43</f>
        <v>3855</v>
      </c>
      <c r="C64" s="175"/>
      <c r="D64" s="175"/>
      <c r="E64" s="175">
        <f>'将来負担比率（分子）の構造'!J$43</f>
        <v>3563</v>
      </c>
      <c r="F64" s="175"/>
      <c r="G64" s="175"/>
      <c r="H64" s="175">
        <f>'将来負担比率（分子）の構造'!K$43</f>
        <v>3411</v>
      </c>
      <c r="I64" s="175"/>
      <c r="J64" s="175"/>
      <c r="K64" s="175">
        <f>'将来負担比率（分子）の構造'!L$43</f>
        <v>3210</v>
      </c>
      <c r="L64" s="175"/>
      <c r="M64" s="175"/>
      <c r="N64" s="175">
        <f>'将来負担比率（分子）の構造'!M$43</f>
        <v>3057</v>
      </c>
      <c r="O64" s="175"/>
      <c r="P64" s="175"/>
    </row>
    <row r="65" spans="1:16">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c r="A66" s="175" t="s">
        <v>31</v>
      </c>
      <c r="B66" s="175">
        <f>'将来負担比率（分子）の構造'!I$41</f>
        <v>6295</v>
      </c>
      <c r="C66" s="175"/>
      <c r="D66" s="175"/>
      <c r="E66" s="175">
        <f>'将来負担比率（分子）の構造'!J$41</f>
        <v>6284</v>
      </c>
      <c r="F66" s="175"/>
      <c r="G66" s="175"/>
      <c r="H66" s="175">
        <f>'将来負担比率（分子）の構造'!K$41</f>
        <v>6131</v>
      </c>
      <c r="I66" s="175"/>
      <c r="J66" s="175"/>
      <c r="K66" s="175">
        <f>'将来負担比率（分子）の構造'!L$41</f>
        <v>6828</v>
      </c>
      <c r="L66" s="175"/>
      <c r="M66" s="175"/>
      <c r="N66" s="175">
        <f>'将来負担比率（分子）の構造'!M$41</f>
        <v>7213</v>
      </c>
      <c r="O66" s="175"/>
      <c r="P66" s="175"/>
    </row>
    <row r="67" spans="1:16">
      <c r="A67" s="175" t="s">
        <v>71</v>
      </c>
      <c r="B67" s="175" t="e">
        <f>NA()</f>
        <v>#N/A</v>
      </c>
      <c r="C67" s="175">
        <f>IF(ISNUMBER('将来負担比率（分子）の構造'!I$53), IF('将来負担比率（分子）の構造'!I$53 &lt; 0, 0, '将来負担比率（分子）の構造'!I$53), NA())</f>
        <v>294</v>
      </c>
      <c r="D67" s="175" t="e">
        <f>NA()</f>
        <v>#N/A</v>
      </c>
      <c r="E67" s="175" t="e">
        <f>NA()</f>
        <v>#N/A</v>
      </c>
      <c r="F67" s="175">
        <f>IF(ISNUMBER('将来負担比率（分子）の構造'!J$53), IF('将来負担比率（分子）の構造'!J$53 &lt; 0, 0, '将来負担比率（分子）の構造'!J$53), NA())</f>
        <v>301</v>
      </c>
      <c r="G67" s="175" t="e">
        <f>NA()</f>
        <v>#N/A</v>
      </c>
      <c r="H67" s="175" t="e">
        <f>NA()</f>
        <v>#N/A</v>
      </c>
      <c r="I67" s="175">
        <f>IF(ISNUMBER('将来負担比率（分子）の構造'!K$53), IF('将来負担比率（分子）の構造'!K$53 &lt; 0, 0, '将来負担比率（分子）の構造'!K$53), NA())</f>
        <v>281</v>
      </c>
      <c r="J67" s="175" t="e">
        <f>NA()</f>
        <v>#N/A</v>
      </c>
      <c r="K67" s="175" t="e">
        <f>NA()</f>
        <v>#N/A</v>
      </c>
      <c r="L67" s="175">
        <f>IF(ISNUMBER('将来負担比率（分子）の構造'!L$53), IF('将来負担比率（分子）の構造'!L$53 &lt; 0, 0, '将来負担比率（分子）の構造'!L$53), NA())</f>
        <v>416</v>
      </c>
      <c r="M67" s="175" t="e">
        <f>NA()</f>
        <v>#N/A</v>
      </c>
      <c r="N67" s="175" t="e">
        <f>NA()</f>
        <v>#N/A</v>
      </c>
      <c r="O67" s="175">
        <f>IF(ISNUMBER('将来負担比率（分子）の構造'!M$53), IF('将来負担比率（分子）の構造'!M$53 &lt; 0, 0, '将来負担比率（分子）の構造'!M$53), NA())</f>
        <v>606</v>
      </c>
      <c r="P67" s="175" t="e">
        <f>NA()</f>
        <v>#N/A</v>
      </c>
    </row>
    <row r="70" spans="1:16">
      <c r="A70" s="177" t="s">
        <v>72</v>
      </c>
      <c r="B70" s="177"/>
      <c r="C70" s="177"/>
      <c r="D70" s="177"/>
      <c r="E70" s="177"/>
      <c r="F70" s="177"/>
    </row>
    <row r="71" spans="1:16">
      <c r="A71" s="178"/>
      <c r="B71" s="178" t="str">
        <f>基金残高に係る経年分析!F54</f>
        <v>R03</v>
      </c>
      <c r="C71" s="178" t="str">
        <f>基金残高に係る経年分析!G54</f>
        <v>R04</v>
      </c>
      <c r="D71" s="178" t="str">
        <f>基金残高に係る経年分析!H54</f>
        <v>R05</v>
      </c>
    </row>
    <row r="72" spans="1:16">
      <c r="A72" s="178" t="s">
        <v>73</v>
      </c>
      <c r="B72" s="179">
        <f>基金残高に係る経年分析!F55</f>
        <v>1459</v>
      </c>
      <c r="C72" s="179">
        <f>基金残高に係る経年分析!G55</f>
        <v>1502</v>
      </c>
      <c r="D72" s="179">
        <f>基金残高に係る経年分析!H55</f>
        <v>1702</v>
      </c>
    </row>
    <row r="73" spans="1:16">
      <c r="A73" s="178" t="s">
        <v>74</v>
      </c>
      <c r="B73" s="179">
        <f>基金残高に係る経年分析!F56</f>
        <v>658</v>
      </c>
      <c r="C73" s="179">
        <f>基金残高に係る経年分析!G56</f>
        <v>810</v>
      </c>
      <c r="D73" s="179">
        <f>基金残高に係る経年分析!H56</f>
        <v>971</v>
      </c>
    </row>
    <row r="74" spans="1:16">
      <c r="A74" s="178" t="s">
        <v>75</v>
      </c>
      <c r="B74" s="179">
        <f>基金残高に係る経年分析!F57</f>
        <v>1267</v>
      </c>
      <c r="C74" s="179">
        <f>基金残高に係る経年分析!G57</f>
        <v>1216</v>
      </c>
      <c r="D74" s="179">
        <f>基金残高に係る経年分析!H57</f>
        <v>1071</v>
      </c>
    </row>
  </sheetData>
  <sheetProtection algorithmName="SHA-512" hashValue="gG/ilqn9bCCvhJWbH2jVLfu6jLbISJMgrETuQH3wkBhtd6+ZNnkZRCZgiKKHmUJmf9Ta0iRFiPXcqOaBpj4Arg==" saltValue="4iW6vrNU9sjYuvWWIrOqN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c r="B5" s="645" t="s">
        <v>215</v>
      </c>
      <c r="C5" s="646"/>
      <c r="D5" s="646"/>
      <c r="E5" s="646"/>
      <c r="F5" s="646"/>
      <c r="G5" s="646"/>
      <c r="H5" s="646"/>
      <c r="I5" s="646"/>
      <c r="J5" s="646"/>
      <c r="K5" s="646"/>
      <c r="L5" s="646"/>
      <c r="M5" s="646"/>
      <c r="N5" s="646"/>
      <c r="O5" s="646"/>
      <c r="P5" s="646"/>
      <c r="Q5" s="647"/>
      <c r="R5" s="648">
        <v>1803815</v>
      </c>
      <c r="S5" s="649"/>
      <c r="T5" s="649"/>
      <c r="U5" s="649"/>
      <c r="V5" s="649"/>
      <c r="W5" s="649"/>
      <c r="X5" s="649"/>
      <c r="Y5" s="650"/>
      <c r="Z5" s="651">
        <v>19.600000000000001</v>
      </c>
      <c r="AA5" s="651"/>
      <c r="AB5" s="651"/>
      <c r="AC5" s="651"/>
      <c r="AD5" s="652">
        <v>1803815</v>
      </c>
      <c r="AE5" s="652"/>
      <c r="AF5" s="652"/>
      <c r="AG5" s="652"/>
      <c r="AH5" s="652"/>
      <c r="AI5" s="652"/>
      <c r="AJ5" s="652"/>
      <c r="AK5" s="652"/>
      <c r="AL5" s="653">
        <v>35.5</v>
      </c>
      <c r="AM5" s="654"/>
      <c r="AN5" s="654"/>
      <c r="AO5" s="655"/>
      <c r="AP5" s="645" t="s">
        <v>216</v>
      </c>
      <c r="AQ5" s="646"/>
      <c r="AR5" s="646"/>
      <c r="AS5" s="646"/>
      <c r="AT5" s="646"/>
      <c r="AU5" s="646"/>
      <c r="AV5" s="646"/>
      <c r="AW5" s="646"/>
      <c r="AX5" s="646"/>
      <c r="AY5" s="646"/>
      <c r="AZ5" s="646"/>
      <c r="BA5" s="646"/>
      <c r="BB5" s="646"/>
      <c r="BC5" s="646"/>
      <c r="BD5" s="646"/>
      <c r="BE5" s="646"/>
      <c r="BF5" s="647"/>
      <c r="BG5" s="659">
        <v>1803815</v>
      </c>
      <c r="BH5" s="660"/>
      <c r="BI5" s="660"/>
      <c r="BJ5" s="660"/>
      <c r="BK5" s="660"/>
      <c r="BL5" s="660"/>
      <c r="BM5" s="660"/>
      <c r="BN5" s="661"/>
      <c r="BO5" s="662">
        <v>100</v>
      </c>
      <c r="BP5" s="662"/>
      <c r="BQ5" s="662"/>
      <c r="BR5" s="662"/>
      <c r="BS5" s="663">
        <v>8704</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c r="B6" s="656" t="s">
        <v>220</v>
      </c>
      <c r="C6" s="657"/>
      <c r="D6" s="657"/>
      <c r="E6" s="657"/>
      <c r="F6" s="657"/>
      <c r="G6" s="657"/>
      <c r="H6" s="657"/>
      <c r="I6" s="657"/>
      <c r="J6" s="657"/>
      <c r="K6" s="657"/>
      <c r="L6" s="657"/>
      <c r="M6" s="657"/>
      <c r="N6" s="657"/>
      <c r="O6" s="657"/>
      <c r="P6" s="657"/>
      <c r="Q6" s="658"/>
      <c r="R6" s="659">
        <v>68171</v>
      </c>
      <c r="S6" s="660"/>
      <c r="T6" s="660"/>
      <c r="U6" s="660"/>
      <c r="V6" s="660"/>
      <c r="W6" s="660"/>
      <c r="X6" s="660"/>
      <c r="Y6" s="661"/>
      <c r="Z6" s="662">
        <v>0.7</v>
      </c>
      <c r="AA6" s="662"/>
      <c r="AB6" s="662"/>
      <c r="AC6" s="662"/>
      <c r="AD6" s="663">
        <v>68171</v>
      </c>
      <c r="AE6" s="663"/>
      <c r="AF6" s="663"/>
      <c r="AG6" s="663"/>
      <c r="AH6" s="663"/>
      <c r="AI6" s="663"/>
      <c r="AJ6" s="663"/>
      <c r="AK6" s="663"/>
      <c r="AL6" s="664">
        <v>1.3</v>
      </c>
      <c r="AM6" s="665"/>
      <c r="AN6" s="665"/>
      <c r="AO6" s="666"/>
      <c r="AP6" s="656" t="s">
        <v>221</v>
      </c>
      <c r="AQ6" s="657"/>
      <c r="AR6" s="657"/>
      <c r="AS6" s="657"/>
      <c r="AT6" s="657"/>
      <c r="AU6" s="657"/>
      <c r="AV6" s="657"/>
      <c r="AW6" s="657"/>
      <c r="AX6" s="657"/>
      <c r="AY6" s="657"/>
      <c r="AZ6" s="657"/>
      <c r="BA6" s="657"/>
      <c r="BB6" s="657"/>
      <c r="BC6" s="657"/>
      <c r="BD6" s="657"/>
      <c r="BE6" s="657"/>
      <c r="BF6" s="658"/>
      <c r="BG6" s="659">
        <v>1803815</v>
      </c>
      <c r="BH6" s="660"/>
      <c r="BI6" s="660"/>
      <c r="BJ6" s="660"/>
      <c r="BK6" s="660"/>
      <c r="BL6" s="660"/>
      <c r="BM6" s="660"/>
      <c r="BN6" s="661"/>
      <c r="BO6" s="662">
        <v>100</v>
      </c>
      <c r="BP6" s="662"/>
      <c r="BQ6" s="662"/>
      <c r="BR6" s="662"/>
      <c r="BS6" s="663">
        <v>8704</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78962</v>
      </c>
      <c r="CS6" s="660"/>
      <c r="CT6" s="660"/>
      <c r="CU6" s="660"/>
      <c r="CV6" s="660"/>
      <c r="CW6" s="660"/>
      <c r="CX6" s="660"/>
      <c r="CY6" s="661"/>
      <c r="CZ6" s="653">
        <v>0.9</v>
      </c>
      <c r="DA6" s="654"/>
      <c r="DB6" s="654"/>
      <c r="DC6" s="670"/>
      <c r="DD6" s="668" t="s">
        <v>122</v>
      </c>
      <c r="DE6" s="660"/>
      <c r="DF6" s="660"/>
      <c r="DG6" s="660"/>
      <c r="DH6" s="660"/>
      <c r="DI6" s="660"/>
      <c r="DJ6" s="660"/>
      <c r="DK6" s="660"/>
      <c r="DL6" s="660"/>
      <c r="DM6" s="660"/>
      <c r="DN6" s="660"/>
      <c r="DO6" s="660"/>
      <c r="DP6" s="661"/>
      <c r="DQ6" s="668">
        <v>78619</v>
      </c>
      <c r="DR6" s="660"/>
      <c r="DS6" s="660"/>
      <c r="DT6" s="660"/>
      <c r="DU6" s="660"/>
      <c r="DV6" s="660"/>
      <c r="DW6" s="660"/>
      <c r="DX6" s="660"/>
      <c r="DY6" s="660"/>
      <c r="DZ6" s="660"/>
      <c r="EA6" s="660"/>
      <c r="EB6" s="660"/>
      <c r="EC6" s="669"/>
    </row>
    <row r="7" spans="2:143" ht="11.25" customHeight="1">
      <c r="B7" s="656" t="s">
        <v>223</v>
      </c>
      <c r="C7" s="657"/>
      <c r="D7" s="657"/>
      <c r="E7" s="657"/>
      <c r="F7" s="657"/>
      <c r="G7" s="657"/>
      <c r="H7" s="657"/>
      <c r="I7" s="657"/>
      <c r="J7" s="657"/>
      <c r="K7" s="657"/>
      <c r="L7" s="657"/>
      <c r="M7" s="657"/>
      <c r="N7" s="657"/>
      <c r="O7" s="657"/>
      <c r="P7" s="657"/>
      <c r="Q7" s="658"/>
      <c r="R7" s="659">
        <v>789</v>
      </c>
      <c r="S7" s="660"/>
      <c r="T7" s="660"/>
      <c r="U7" s="660"/>
      <c r="V7" s="660"/>
      <c r="W7" s="660"/>
      <c r="X7" s="660"/>
      <c r="Y7" s="661"/>
      <c r="Z7" s="662">
        <v>0</v>
      </c>
      <c r="AA7" s="662"/>
      <c r="AB7" s="662"/>
      <c r="AC7" s="662"/>
      <c r="AD7" s="663">
        <v>789</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772801</v>
      </c>
      <c r="BH7" s="660"/>
      <c r="BI7" s="660"/>
      <c r="BJ7" s="660"/>
      <c r="BK7" s="660"/>
      <c r="BL7" s="660"/>
      <c r="BM7" s="660"/>
      <c r="BN7" s="661"/>
      <c r="BO7" s="662">
        <v>42.8</v>
      </c>
      <c r="BP7" s="662"/>
      <c r="BQ7" s="662"/>
      <c r="BR7" s="662"/>
      <c r="BS7" s="663">
        <v>8704</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1373119</v>
      </c>
      <c r="CS7" s="660"/>
      <c r="CT7" s="660"/>
      <c r="CU7" s="660"/>
      <c r="CV7" s="660"/>
      <c r="CW7" s="660"/>
      <c r="CX7" s="660"/>
      <c r="CY7" s="661"/>
      <c r="CZ7" s="662">
        <v>15.2</v>
      </c>
      <c r="DA7" s="662"/>
      <c r="DB7" s="662"/>
      <c r="DC7" s="662"/>
      <c r="DD7" s="668">
        <v>92781</v>
      </c>
      <c r="DE7" s="660"/>
      <c r="DF7" s="660"/>
      <c r="DG7" s="660"/>
      <c r="DH7" s="660"/>
      <c r="DI7" s="660"/>
      <c r="DJ7" s="660"/>
      <c r="DK7" s="660"/>
      <c r="DL7" s="660"/>
      <c r="DM7" s="660"/>
      <c r="DN7" s="660"/>
      <c r="DO7" s="660"/>
      <c r="DP7" s="661"/>
      <c r="DQ7" s="668">
        <v>1094729</v>
      </c>
      <c r="DR7" s="660"/>
      <c r="DS7" s="660"/>
      <c r="DT7" s="660"/>
      <c r="DU7" s="660"/>
      <c r="DV7" s="660"/>
      <c r="DW7" s="660"/>
      <c r="DX7" s="660"/>
      <c r="DY7" s="660"/>
      <c r="DZ7" s="660"/>
      <c r="EA7" s="660"/>
      <c r="EB7" s="660"/>
      <c r="EC7" s="669"/>
    </row>
    <row r="8" spans="2:143" ht="11.25" customHeight="1">
      <c r="B8" s="656" t="s">
        <v>226</v>
      </c>
      <c r="C8" s="657"/>
      <c r="D8" s="657"/>
      <c r="E8" s="657"/>
      <c r="F8" s="657"/>
      <c r="G8" s="657"/>
      <c r="H8" s="657"/>
      <c r="I8" s="657"/>
      <c r="J8" s="657"/>
      <c r="K8" s="657"/>
      <c r="L8" s="657"/>
      <c r="M8" s="657"/>
      <c r="N8" s="657"/>
      <c r="O8" s="657"/>
      <c r="P8" s="657"/>
      <c r="Q8" s="658"/>
      <c r="R8" s="659">
        <v>22172</v>
      </c>
      <c r="S8" s="660"/>
      <c r="T8" s="660"/>
      <c r="U8" s="660"/>
      <c r="V8" s="660"/>
      <c r="W8" s="660"/>
      <c r="X8" s="660"/>
      <c r="Y8" s="661"/>
      <c r="Z8" s="662">
        <v>0.2</v>
      </c>
      <c r="AA8" s="662"/>
      <c r="AB8" s="662"/>
      <c r="AC8" s="662"/>
      <c r="AD8" s="663">
        <v>22172</v>
      </c>
      <c r="AE8" s="663"/>
      <c r="AF8" s="663"/>
      <c r="AG8" s="663"/>
      <c r="AH8" s="663"/>
      <c r="AI8" s="663"/>
      <c r="AJ8" s="663"/>
      <c r="AK8" s="663"/>
      <c r="AL8" s="664">
        <v>0.4</v>
      </c>
      <c r="AM8" s="665"/>
      <c r="AN8" s="665"/>
      <c r="AO8" s="666"/>
      <c r="AP8" s="656" t="s">
        <v>227</v>
      </c>
      <c r="AQ8" s="657"/>
      <c r="AR8" s="657"/>
      <c r="AS8" s="657"/>
      <c r="AT8" s="657"/>
      <c r="AU8" s="657"/>
      <c r="AV8" s="657"/>
      <c r="AW8" s="657"/>
      <c r="AX8" s="657"/>
      <c r="AY8" s="657"/>
      <c r="AZ8" s="657"/>
      <c r="BA8" s="657"/>
      <c r="BB8" s="657"/>
      <c r="BC8" s="657"/>
      <c r="BD8" s="657"/>
      <c r="BE8" s="657"/>
      <c r="BF8" s="658"/>
      <c r="BG8" s="659">
        <v>27612</v>
      </c>
      <c r="BH8" s="660"/>
      <c r="BI8" s="660"/>
      <c r="BJ8" s="660"/>
      <c r="BK8" s="660"/>
      <c r="BL8" s="660"/>
      <c r="BM8" s="660"/>
      <c r="BN8" s="661"/>
      <c r="BO8" s="662">
        <v>1.5</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3048567</v>
      </c>
      <c r="CS8" s="660"/>
      <c r="CT8" s="660"/>
      <c r="CU8" s="660"/>
      <c r="CV8" s="660"/>
      <c r="CW8" s="660"/>
      <c r="CX8" s="660"/>
      <c r="CY8" s="661"/>
      <c r="CZ8" s="662">
        <v>33.700000000000003</v>
      </c>
      <c r="DA8" s="662"/>
      <c r="DB8" s="662"/>
      <c r="DC8" s="662"/>
      <c r="DD8" s="668">
        <v>331625</v>
      </c>
      <c r="DE8" s="660"/>
      <c r="DF8" s="660"/>
      <c r="DG8" s="660"/>
      <c r="DH8" s="660"/>
      <c r="DI8" s="660"/>
      <c r="DJ8" s="660"/>
      <c r="DK8" s="660"/>
      <c r="DL8" s="660"/>
      <c r="DM8" s="660"/>
      <c r="DN8" s="660"/>
      <c r="DO8" s="660"/>
      <c r="DP8" s="661"/>
      <c r="DQ8" s="668">
        <v>1635531</v>
      </c>
      <c r="DR8" s="660"/>
      <c r="DS8" s="660"/>
      <c r="DT8" s="660"/>
      <c r="DU8" s="660"/>
      <c r="DV8" s="660"/>
      <c r="DW8" s="660"/>
      <c r="DX8" s="660"/>
      <c r="DY8" s="660"/>
      <c r="DZ8" s="660"/>
      <c r="EA8" s="660"/>
      <c r="EB8" s="660"/>
      <c r="EC8" s="669"/>
    </row>
    <row r="9" spans="2:143" ht="11.25" customHeight="1">
      <c r="B9" s="656" t="s">
        <v>229</v>
      </c>
      <c r="C9" s="657"/>
      <c r="D9" s="657"/>
      <c r="E9" s="657"/>
      <c r="F9" s="657"/>
      <c r="G9" s="657"/>
      <c r="H9" s="657"/>
      <c r="I9" s="657"/>
      <c r="J9" s="657"/>
      <c r="K9" s="657"/>
      <c r="L9" s="657"/>
      <c r="M9" s="657"/>
      <c r="N9" s="657"/>
      <c r="O9" s="657"/>
      <c r="P9" s="657"/>
      <c r="Q9" s="658"/>
      <c r="R9" s="659">
        <v>24205</v>
      </c>
      <c r="S9" s="660"/>
      <c r="T9" s="660"/>
      <c r="U9" s="660"/>
      <c r="V9" s="660"/>
      <c r="W9" s="660"/>
      <c r="X9" s="660"/>
      <c r="Y9" s="661"/>
      <c r="Z9" s="662">
        <v>0.3</v>
      </c>
      <c r="AA9" s="662"/>
      <c r="AB9" s="662"/>
      <c r="AC9" s="662"/>
      <c r="AD9" s="663">
        <v>24205</v>
      </c>
      <c r="AE9" s="663"/>
      <c r="AF9" s="663"/>
      <c r="AG9" s="663"/>
      <c r="AH9" s="663"/>
      <c r="AI9" s="663"/>
      <c r="AJ9" s="663"/>
      <c r="AK9" s="663"/>
      <c r="AL9" s="664">
        <v>0.5</v>
      </c>
      <c r="AM9" s="665"/>
      <c r="AN9" s="665"/>
      <c r="AO9" s="666"/>
      <c r="AP9" s="656" t="s">
        <v>230</v>
      </c>
      <c r="AQ9" s="657"/>
      <c r="AR9" s="657"/>
      <c r="AS9" s="657"/>
      <c r="AT9" s="657"/>
      <c r="AU9" s="657"/>
      <c r="AV9" s="657"/>
      <c r="AW9" s="657"/>
      <c r="AX9" s="657"/>
      <c r="AY9" s="657"/>
      <c r="AZ9" s="657"/>
      <c r="BA9" s="657"/>
      <c r="BB9" s="657"/>
      <c r="BC9" s="657"/>
      <c r="BD9" s="657"/>
      <c r="BE9" s="657"/>
      <c r="BF9" s="658"/>
      <c r="BG9" s="659">
        <v>661961</v>
      </c>
      <c r="BH9" s="660"/>
      <c r="BI9" s="660"/>
      <c r="BJ9" s="660"/>
      <c r="BK9" s="660"/>
      <c r="BL9" s="660"/>
      <c r="BM9" s="660"/>
      <c r="BN9" s="661"/>
      <c r="BO9" s="662">
        <v>36.700000000000003</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1942897</v>
      </c>
      <c r="CS9" s="660"/>
      <c r="CT9" s="660"/>
      <c r="CU9" s="660"/>
      <c r="CV9" s="660"/>
      <c r="CW9" s="660"/>
      <c r="CX9" s="660"/>
      <c r="CY9" s="661"/>
      <c r="CZ9" s="662">
        <v>21.5</v>
      </c>
      <c r="DA9" s="662"/>
      <c r="DB9" s="662"/>
      <c r="DC9" s="662"/>
      <c r="DD9" s="668">
        <v>39768</v>
      </c>
      <c r="DE9" s="660"/>
      <c r="DF9" s="660"/>
      <c r="DG9" s="660"/>
      <c r="DH9" s="660"/>
      <c r="DI9" s="660"/>
      <c r="DJ9" s="660"/>
      <c r="DK9" s="660"/>
      <c r="DL9" s="660"/>
      <c r="DM9" s="660"/>
      <c r="DN9" s="660"/>
      <c r="DO9" s="660"/>
      <c r="DP9" s="661"/>
      <c r="DQ9" s="668">
        <v>1084718</v>
      </c>
      <c r="DR9" s="660"/>
      <c r="DS9" s="660"/>
      <c r="DT9" s="660"/>
      <c r="DU9" s="660"/>
      <c r="DV9" s="660"/>
      <c r="DW9" s="660"/>
      <c r="DX9" s="660"/>
      <c r="DY9" s="660"/>
      <c r="DZ9" s="660"/>
      <c r="EA9" s="660"/>
      <c r="EB9" s="660"/>
      <c r="EC9" s="669"/>
    </row>
    <row r="10" spans="2:143" ht="11.25" customHeight="1">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46932</v>
      </c>
      <c r="BH10" s="660"/>
      <c r="BI10" s="660"/>
      <c r="BJ10" s="660"/>
      <c r="BK10" s="660"/>
      <c r="BL10" s="660"/>
      <c r="BM10" s="660"/>
      <c r="BN10" s="661"/>
      <c r="BO10" s="662">
        <v>2.6</v>
      </c>
      <c r="BP10" s="662"/>
      <c r="BQ10" s="662"/>
      <c r="BR10" s="662"/>
      <c r="BS10" s="663" t="s">
        <v>122</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t="s">
        <v>122</v>
      </c>
      <c r="CS10" s="660"/>
      <c r="CT10" s="660"/>
      <c r="CU10" s="660"/>
      <c r="CV10" s="660"/>
      <c r="CW10" s="660"/>
      <c r="CX10" s="660"/>
      <c r="CY10" s="661"/>
      <c r="CZ10" s="662" t="s">
        <v>122</v>
      </c>
      <c r="DA10" s="662"/>
      <c r="DB10" s="662"/>
      <c r="DC10" s="662"/>
      <c r="DD10" s="668" t="s">
        <v>122</v>
      </c>
      <c r="DE10" s="660"/>
      <c r="DF10" s="660"/>
      <c r="DG10" s="660"/>
      <c r="DH10" s="660"/>
      <c r="DI10" s="660"/>
      <c r="DJ10" s="660"/>
      <c r="DK10" s="660"/>
      <c r="DL10" s="660"/>
      <c r="DM10" s="660"/>
      <c r="DN10" s="660"/>
      <c r="DO10" s="660"/>
      <c r="DP10" s="661"/>
      <c r="DQ10" s="668" t="s">
        <v>122</v>
      </c>
      <c r="DR10" s="660"/>
      <c r="DS10" s="660"/>
      <c r="DT10" s="660"/>
      <c r="DU10" s="660"/>
      <c r="DV10" s="660"/>
      <c r="DW10" s="660"/>
      <c r="DX10" s="660"/>
      <c r="DY10" s="660"/>
      <c r="DZ10" s="660"/>
      <c r="EA10" s="660"/>
      <c r="EB10" s="660"/>
      <c r="EC10" s="669"/>
    </row>
    <row r="11" spans="2:143" ht="11.25" customHeight="1">
      <c r="B11" s="656" t="s">
        <v>235</v>
      </c>
      <c r="C11" s="657"/>
      <c r="D11" s="657"/>
      <c r="E11" s="657"/>
      <c r="F11" s="657"/>
      <c r="G11" s="657"/>
      <c r="H11" s="657"/>
      <c r="I11" s="657"/>
      <c r="J11" s="657"/>
      <c r="K11" s="657"/>
      <c r="L11" s="657"/>
      <c r="M11" s="657"/>
      <c r="N11" s="657"/>
      <c r="O11" s="657"/>
      <c r="P11" s="657"/>
      <c r="Q11" s="658"/>
      <c r="R11" s="659">
        <v>375365</v>
      </c>
      <c r="S11" s="660"/>
      <c r="T11" s="660"/>
      <c r="U11" s="660"/>
      <c r="V11" s="660"/>
      <c r="W11" s="660"/>
      <c r="X11" s="660"/>
      <c r="Y11" s="661"/>
      <c r="Z11" s="664">
        <v>4.0999999999999996</v>
      </c>
      <c r="AA11" s="665"/>
      <c r="AB11" s="665"/>
      <c r="AC11" s="671"/>
      <c r="AD11" s="668">
        <v>375365</v>
      </c>
      <c r="AE11" s="660"/>
      <c r="AF11" s="660"/>
      <c r="AG11" s="660"/>
      <c r="AH11" s="660"/>
      <c r="AI11" s="660"/>
      <c r="AJ11" s="660"/>
      <c r="AK11" s="661"/>
      <c r="AL11" s="664">
        <v>7.4</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36296</v>
      </c>
      <c r="BH11" s="660"/>
      <c r="BI11" s="660"/>
      <c r="BJ11" s="660"/>
      <c r="BK11" s="660"/>
      <c r="BL11" s="660"/>
      <c r="BM11" s="660"/>
      <c r="BN11" s="661"/>
      <c r="BO11" s="662">
        <v>2</v>
      </c>
      <c r="BP11" s="662"/>
      <c r="BQ11" s="662"/>
      <c r="BR11" s="662"/>
      <c r="BS11" s="663">
        <v>8704</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147757</v>
      </c>
      <c r="CS11" s="660"/>
      <c r="CT11" s="660"/>
      <c r="CU11" s="660"/>
      <c r="CV11" s="660"/>
      <c r="CW11" s="660"/>
      <c r="CX11" s="660"/>
      <c r="CY11" s="661"/>
      <c r="CZ11" s="662">
        <v>1.6</v>
      </c>
      <c r="DA11" s="662"/>
      <c r="DB11" s="662"/>
      <c r="DC11" s="662"/>
      <c r="DD11" s="668">
        <v>64969</v>
      </c>
      <c r="DE11" s="660"/>
      <c r="DF11" s="660"/>
      <c r="DG11" s="660"/>
      <c r="DH11" s="660"/>
      <c r="DI11" s="660"/>
      <c r="DJ11" s="660"/>
      <c r="DK11" s="660"/>
      <c r="DL11" s="660"/>
      <c r="DM11" s="660"/>
      <c r="DN11" s="660"/>
      <c r="DO11" s="660"/>
      <c r="DP11" s="661"/>
      <c r="DQ11" s="668">
        <v>75918</v>
      </c>
      <c r="DR11" s="660"/>
      <c r="DS11" s="660"/>
      <c r="DT11" s="660"/>
      <c r="DU11" s="660"/>
      <c r="DV11" s="660"/>
      <c r="DW11" s="660"/>
      <c r="DX11" s="660"/>
      <c r="DY11" s="660"/>
      <c r="DZ11" s="660"/>
      <c r="EA11" s="660"/>
      <c r="EB11" s="660"/>
      <c r="EC11" s="669"/>
    </row>
    <row r="12" spans="2:143" ht="11.25" customHeight="1">
      <c r="B12" s="656" t="s">
        <v>238</v>
      </c>
      <c r="C12" s="657"/>
      <c r="D12" s="657"/>
      <c r="E12" s="657"/>
      <c r="F12" s="657"/>
      <c r="G12" s="657"/>
      <c r="H12" s="657"/>
      <c r="I12" s="657"/>
      <c r="J12" s="657"/>
      <c r="K12" s="657"/>
      <c r="L12" s="657"/>
      <c r="M12" s="657"/>
      <c r="N12" s="657"/>
      <c r="O12" s="657"/>
      <c r="P12" s="657"/>
      <c r="Q12" s="658"/>
      <c r="R12" s="659">
        <v>48359</v>
      </c>
      <c r="S12" s="660"/>
      <c r="T12" s="660"/>
      <c r="U12" s="660"/>
      <c r="V12" s="660"/>
      <c r="W12" s="660"/>
      <c r="X12" s="660"/>
      <c r="Y12" s="661"/>
      <c r="Z12" s="662">
        <v>0.5</v>
      </c>
      <c r="AA12" s="662"/>
      <c r="AB12" s="662"/>
      <c r="AC12" s="662"/>
      <c r="AD12" s="663">
        <v>48359</v>
      </c>
      <c r="AE12" s="663"/>
      <c r="AF12" s="663"/>
      <c r="AG12" s="663"/>
      <c r="AH12" s="663"/>
      <c r="AI12" s="663"/>
      <c r="AJ12" s="663"/>
      <c r="AK12" s="663"/>
      <c r="AL12" s="664">
        <v>1</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817915</v>
      </c>
      <c r="BH12" s="660"/>
      <c r="BI12" s="660"/>
      <c r="BJ12" s="660"/>
      <c r="BK12" s="660"/>
      <c r="BL12" s="660"/>
      <c r="BM12" s="660"/>
      <c r="BN12" s="661"/>
      <c r="BO12" s="662">
        <v>45.3</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25087</v>
      </c>
      <c r="CS12" s="660"/>
      <c r="CT12" s="660"/>
      <c r="CU12" s="660"/>
      <c r="CV12" s="660"/>
      <c r="CW12" s="660"/>
      <c r="CX12" s="660"/>
      <c r="CY12" s="661"/>
      <c r="CZ12" s="662">
        <v>0.3</v>
      </c>
      <c r="DA12" s="662"/>
      <c r="DB12" s="662"/>
      <c r="DC12" s="662"/>
      <c r="DD12" s="668" t="s">
        <v>122</v>
      </c>
      <c r="DE12" s="660"/>
      <c r="DF12" s="660"/>
      <c r="DG12" s="660"/>
      <c r="DH12" s="660"/>
      <c r="DI12" s="660"/>
      <c r="DJ12" s="660"/>
      <c r="DK12" s="660"/>
      <c r="DL12" s="660"/>
      <c r="DM12" s="660"/>
      <c r="DN12" s="660"/>
      <c r="DO12" s="660"/>
      <c r="DP12" s="661"/>
      <c r="DQ12" s="668">
        <v>24604</v>
      </c>
      <c r="DR12" s="660"/>
      <c r="DS12" s="660"/>
      <c r="DT12" s="660"/>
      <c r="DU12" s="660"/>
      <c r="DV12" s="660"/>
      <c r="DW12" s="660"/>
      <c r="DX12" s="660"/>
      <c r="DY12" s="660"/>
      <c r="DZ12" s="660"/>
      <c r="EA12" s="660"/>
      <c r="EB12" s="660"/>
      <c r="EC12" s="669"/>
    </row>
    <row r="13" spans="2:143" ht="11.25" customHeight="1">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817191</v>
      </c>
      <c r="BH13" s="660"/>
      <c r="BI13" s="660"/>
      <c r="BJ13" s="660"/>
      <c r="BK13" s="660"/>
      <c r="BL13" s="660"/>
      <c r="BM13" s="660"/>
      <c r="BN13" s="661"/>
      <c r="BO13" s="662">
        <v>45.3</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521927</v>
      </c>
      <c r="CS13" s="660"/>
      <c r="CT13" s="660"/>
      <c r="CU13" s="660"/>
      <c r="CV13" s="660"/>
      <c r="CW13" s="660"/>
      <c r="CX13" s="660"/>
      <c r="CY13" s="661"/>
      <c r="CZ13" s="662">
        <v>5.8</v>
      </c>
      <c r="DA13" s="662"/>
      <c r="DB13" s="662"/>
      <c r="DC13" s="662"/>
      <c r="DD13" s="668">
        <v>182537</v>
      </c>
      <c r="DE13" s="660"/>
      <c r="DF13" s="660"/>
      <c r="DG13" s="660"/>
      <c r="DH13" s="660"/>
      <c r="DI13" s="660"/>
      <c r="DJ13" s="660"/>
      <c r="DK13" s="660"/>
      <c r="DL13" s="660"/>
      <c r="DM13" s="660"/>
      <c r="DN13" s="660"/>
      <c r="DO13" s="660"/>
      <c r="DP13" s="661"/>
      <c r="DQ13" s="668">
        <v>346810</v>
      </c>
      <c r="DR13" s="660"/>
      <c r="DS13" s="660"/>
      <c r="DT13" s="660"/>
      <c r="DU13" s="660"/>
      <c r="DV13" s="660"/>
      <c r="DW13" s="660"/>
      <c r="DX13" s="660"/>
      <c r="DY13" s="660"/>
      <c r="DZ13" s="660"/>
      <c r="EA13" s="660"/>
      <c r="EB13" s="660"/>
      <c r="EC13" s="669"/>
    </row>
    <row r="14" spans="2:143" ht="11.25" customHeight="1">
      <c r="B14" s="656" t="s">
        <v>244</v>
      </c>
      <c r="C14" s="657"/>
      <c r="D14" s="657"/>
      <c r="E14" s="657"/>
      <c r="F14" s="657"/>
      <c r="G14" s="657"/>
      <c r="H14" s="657"/>
      <c r="I14" s="657"/>
      <c r="J14" s="657"/>
      <c r="K14" s="657"/>
      <c r="L14" s="657"/>
      <c r="M14" s="657"/>
      <c r="N14" s="657"/>
      <c r="O14" s="657"/>
      <c r="P14" s="657"/>
      <c r="Q14" s="658"/>
      <c r="R14" s="659">
        <v>1473</v>
      </c>
      <c r="S14" s="660"/>
      <c r="T14" s="660"/>
      <c r="U14" s="660"/>
      <c r="V14" s="660"/>
      <c r="W14" s="660"/>
      <c r="X14" s="660"/>
      <c r="Y14" s="661"/>
      <c r="Z14" s="662">
        <v>0</v>
      </c>
      <c r="AA14" s="662"/>
      <c r="AB14" s="662"/>
      <c r="AC14" s="662"/>
      <c r="AD14" s="663">
        <v>1473</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71512</v>
      </c>
      <c r="BH14" s="660"/>
      <c r="BI14" s="660"/>
      <c r="BJ14" s="660"/>
      <c r="BK14" s="660"/>
      <c r="BL14" s="660"/>
      <c r="BM14" s="660"/>
      <c r="BN14" s="661"/>
      <c r="BO14" s="662">
        <v>4</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556204</v>
      </c>
      <c r="CS14" s="660"/>
      <c r="CT14" s="660"/>
      <c r="CU14" s="660"/>
      <c r="CV14" s="660"/>
      <c r="CW14" s="660"/>
      <c r="CX14" s="660"/>
      <c r="CY14" s="661"/>
      <c r="CZ14" s="662">
        <v>6.2</v>
      </c>
      <c r="DA14" s="662"/>
      <c r="DB14" s="662"/>
      <c r="DC14" s="662"/>
      <c r="DD14" s="668">
        <v>23080</v>
      </c>
      <c r="DE14" s="660"/>
      <c r="DF14" s="660"/>
      <c r="DG14" s="660"/>
      <c r="DH14" s="660"/>
      <c r="DI14" s="660"/>
      <c r="DJ14" s="660"/>
      <c r="DK14" s="660"/>
      <c r="DL14" s="660"/>
      <c r="DM14" s="660"/>
      <c r="DN14" s="660"/>
      <c r="DO14" s="660"/>
      <c r="DP14" s="661"/>
      <c r="DQ14" s="668">
        <v>519940</v>
      </c>
      <c r="DR14" s="660"/>
      <c r="DS14" s="660"/>
      <c r="DT14" s="660"/>
      <c r="DU14" s="660"/>
      <c r="DV14" s="660"/>
      <c r="DW14" s="660"/>
      <c r="DX14" s="660"/>
      <c r="DY14" s="660"/>
      <c r="DZ14" s="660"/>
      <c r="EA14" s="660"/>
      <c r="EB14" s="660"/>
      <c r="EC14" s="669"/>
    </row>
    <row r="15" spans="2:143" ht="11.25" customHeight="1">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141587</v>
      </c>
      <c r="BH15" s="660"/>
      <c r="BI15" s="660"/>
      <c r="BJ15" s="660"/>
      <c r="BK15" s="660"/>
      <c r="BL15" s="660"/>
      <c r="BM15" s="660"/>
      <c r="BN15" s="661"/>
      <c r="BO15" s="662">
        <v>7.8</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596223</v>
      </c>
      <c r="CS15" s="660"/>
      <c r="CT15" s="660"/>
      <c r="CU15" s="660"/>
      <c r="CV15" s="660"/>
      <c r="CW15" s="660"/>
      <c r="CX15" s="660"/>
      <c r="CY15" s="661"/>
      <c r="CZ15" s="662">
        <v>6.6</v>
      </c>
      <c r="DA15" s="662"/>
      <c r="DB15" s="662"/>
      <c r="DC15" s="662"/>
      <c r="DD15" s="668">
        <v>8879</v>
      </c>
      <c r="DE15" s="660"/>
      <c r="DF15" s="660"/>
      <c r="DG15" s="660"/>
      <c r="DH15" s="660"/>
      <c r="DI15" s="660"/>
      <c r="DJ15" s="660"/>
      <c r="DK15" s="660"/>
      <c r="DL15" s="660"/>
      <c r="DM15" s="660"/>
      <c r="DN15" s="660"/>
      <c r="DO15" s="660"/>
      <c r="DP15" s="661"/>
      <c r="DQ15" s="668">
        <v>538698</v>
      </c>
      <c r="DR15" s="660"/>
      <c r="DS15" s="660"/>
      <c r="DT15" s="660"/>
      <c r="DU15" s="660"/>
      <c r="DV15" s="660"/>
      <c r="DW15" s="660"/>
      <c r="DX15" s="660"/>
      <c r="DY15" s="660"/>
      <c r="DZ15" s="660"/>
      <c r="EA15" s="660"/>
      <c r="EB15" s="660"/>
      <c r="EC15" s="669"/>
    </row>
    <row r="16" spans="2:143" ht="11.25" customHeight="1">
      <c r="B16" s="656" t="s">
        <v>250</v>
      </c>
      <c r="C16" s="657"/>
      <c r="D16" s="657"/>
      <c r="E16" s="657"/>
      <c r="F16" s="657"/>
      <c r="G16" s="657"/>
      <c r="H16" s="657"/>
      <c r="I16" s="657"/>
      <c r="J16" s="657"/>
      <c r="K16" s="657"/>
      <c r="L16" s="657"/>
      <c r="M16" s="657"/>
      <c r="N16" s="657"/>
      <c r="O16" s="657"/>
      <c r="P16" s="657"/>
      <c r="Q16" s="658"/>
      <c r="R16" s="659">
        <v>10787</v>
      </c>
      <c r="S16" s="660"/>
      <c r="T16" s="660"/>
      <c r="U16" s="660"/>
      <c r="V16" s="660"/>
      <c r="W16" s="660"/>
      <c r="X16" s="660"/>
      <c r="Y16" s="661"/>
      <c r="Z16" s="662">
        <v>0.1</v>
      </c>
      <c r="AA16" s="662"/>
      <c r="AB16" s="662"/>
      <c r="AC16" s="662"/>
      <c r="AD16" s="663">
        <v>10787</v>
      </c>
      <c r="AE16" s="663"/>
      <c r="AF16" s="663"/>
      <c r="AG16" s="663"/>
      <c r="AH16" s="663"/>
      <c r="AI16" s="663"/>
      <c r="AJ16" s="663"/>
      <c r="AK16" s="663"/>
      <c r="AL16" s="664">
        <v>0.2</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v>109490</v>
      </c>
      <c r="CS16" s="660"/>
      <c r="CT16" s="660"/>
      <c r="CU16" s="660"/>
      <c r="CV16" s="660"/>
      <c r="CW16" s="660"/>
      <c r="CX16" s="660"/>
      <c r="CY16" s="661"/>
      <c r="CZ16" s="662">
        <v>1.2</v>
      </c>
      <c r="DA16" s="662"/>
      <c r="DB16" s="662"/>
      <c r="DC16" s="662"/>
      <c r="DD16" s="668" t="s">
        <v>122</v>
      </c>
      <c r="DE16" s="660"/>
      <c r="DF16" s="660"/>
      <c r="DG16" s="660"/>
      <c r="DH16" s="660"/>
      <c r="DI16" s="660"/>
      <c r="DJ16" s="660"/>
      <c r="DK16" s="660"/>
      <c r="DL16" s="660"/>
      <c r="DM16" s="660"/>
      <c r="DN16" s="660"/>
      <c r="DO16" s="660"/>
      <c r="DP16" s="661"/>
      <c r="DQ16" s="668">
        <v>42330</v>
      </c>
      <c r="DR16" s="660"/>
      <c r="DS16" s="660"/>
      <c r="DT16" s="660"/>
      <c r="DU16" s="660"/>
      <c r="DV16" s="660"/>
      <c r="DW16" s="660"/>
      <c r="DX16" s="660"/>
      <c r="DY16" s="660"/>
      <c r="DZ16" s="660"/>
      <c r="EA16" s="660"/>
      <c r="EB16" s="660"/>
      <c r="EC16" s="669"/>
    </row>
    <row r="17" spans="2:133" ht="11.25" customHeight="1">
      <c r="B17" s="656" t="s">
        <v>253</v>
      </c>
      <c r="C17" s="657"/>
      <c r="D17" s="657"/>
      <c r="E17" s="657"/>
      <c r="F17" s="657"/>
      <c r="G17" s="657"/>
      <c r="H17" s="657"/>
      <c r="I17" s="657"/>
      <c r="J17" s="657"/>
      <c r="K17" s="657"/>
      <c r="L17" s="657"/>
      <c r="M17" s="657"/>
      <c r="N17" s="657"/>
      <c r="O17" s="657"/>
      <c r="P17" s="657"/>
      <c r="Q17" s="658"/>
      <c r="R17" s="659">
        <v>22415</v>
      </c>
      <c r="S17" s="660"/>
      <c r="T17" s="660"/>
      <c r="U17" s="660"/>
      <c r="V17" s="660"/>
      <c r="W17" s="660"/>
      <c r="X17" s="660"/>
      <c r="Y17" s="661"/>
      <c r="Z17" s="662">
        <v>0.2</v>
      </c>
      <c r="AA17" s="662"/>
      <c r="AB17" s="662"/>
      <c r="AC17" s="662"/>
      <c r="AD17" s="663">
        <v>22415</v>
      </c>
      <c r="AE17" s="663"/>
      <c r="AF17" s="663"/>
      <c r="AG17" s="663"/>
      <c r="AH17" s="663"/>
      <c r="AI17" s="663"/>
      <c r="AJ17" s="663"/>
      <c r="AK17" s="663"/>
      <c r="AL17" s="664">
        <v>0.4</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641662</v>
      </c>
      <c r="CS17" s="660"/>
      <c r="CT17" s="660"/>
      <c r="CU17" s="660"/>
      <c r="CV17" s="660"/>
      <c r="CW17" s="660"/>
      <c r="CX17" s="660"/>
      <c r="CY17" s="661"/>
      <c r="CZ17" s="662">
        <v>7.1</v>
      </c>
      <c r="DA17" s="662"/>
      <c r="DB17" s="662"/>
      <c r="DC17" s="662"/>
      <c r="DD17" s="668" t="s">
        <v>122</v>
      </c>
      <c r="DE17" s="660"/>
      <c r="DF17" s="660"/>
      <c r="DG17" s="660"/>
      <c r="DH17" s="660"/>
      <c r="DI17" s="660"/>
      <c r="DJ17" s="660"/>
      <c r="DK17" s="660"/>
      <c r="DL17" s="660"/>
      <c r="DM17" s="660"/>
      <c r="DN17" s="660"/>
      <c r="DO17" s="660"/>
      <c r="DP17" s="661"/>
      <c r="DQ17" s="668">
        <v>637556</v>
      </c>
      <c r="DR17" s="660"/>
      <c r="DS17" s="660"/>
      <c r="DT17" s="660"/>
      <c r="DU17" s="660"/>
      <c r="DV17" s="660"/>
      <c r="DW17" s="660"/>
      <c r="DX17" s="660"/>
      <c r="DY17" s="660"/>
      <c r="DZ17" s="660"/>
      <c r="EA17" s="660"/>
      <c r="EB17" s="660"/>
      <c r="EC17" s="669"/>
    </row>
    <row r="18" spans="2:133" ht="11.25" customHeight="1">
      <c r="B18" s="656" t="s">
        <v>256</v>
      </c>
      <c r="C18" s="657"/>
      <c r="D18" s="657"/>
      <c r="E18" s="657"/>
      <c r="F18" s="657"/>
      <c r="G18" s="657"/>
      <c r="H18" s="657"/>
      <c r="I18" s="657"/>
      <c r="J18" s="657"/>
      <c r="K18" s="657"/>
      <c r="L18" s="657"/>
      <c r="M18" s="657"/>
      <c r="N18" s="657"/>
      <c r="O18" s="657"/>
      <c r="P18" s="657"/>
      <c r="Q18" s="658"/>
      <c r="R18" s="659">
        <v>12194</v>
      </c>
      <c r="S18" s="660"/>
      <c r="T18" s="660"/>
      <c r="U18" s="660"/>
      <c r="V18" s="660"/>
      <c r="W18" s="660"/>
      <c r="X18" s="660"/>
      <c r="Y18" s="661"/>
      <c r="Z18" s="662">
        <v>0.1</v>
      </c>
      <c r="AA18" s="662"/>
      <c r="AB18" s="662"/>
      <c r="AC18" s="662"/>
      <c r="AD18" s="663">
        <v>12194</v>
      </c>
      <c r="AE18" s="663"/>
      <c r="AF18" s="663"/>
      <c r="AG18" s="663"/>
      <c r="AH18" s="663"/>
      <c r="AI18" s="663"/>
      <c r="AJ18" s="663"/>
      <c r="AK18" s="663"/>
      <c r="AL18" s="664">
        <v>0.2</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c r="B19" s="656" t="s">
        <v>259</v>
      </c>
      <c r="C19" s="657"/>
      <c r="D19" s="657"/>
      <c r="E19" s="657"/>
      <c r="F19" s="657"/>
      <c r="G19" s="657"/>
      <c r="H19" s="657"/>
      <c r="I19" s="657"/>
      <c r="J19" s="657"/>
      <c r="K19" s="657"/>
      <c r="L19" s="657"/>
      <c r="M19" s="657"/>
      <c r="N19" s="657"/>
      <c r="O19" s="657"/>
      <c r="P19" s="657"/>
      <c r="Q19" s="658"/>
      <c r="R19" s="659">
        <v>10116</v>
      </c>
      <c r="S19" s="660"/>
      <c r="T19" s="660"/>
      <c r="U19" s="660"/>
      <c r="V19" s="660"/>
      <c r="W19" s="660"/>
      <c r="X19" s="660"/>
      <c r="Y19" s="661"/>
      <c r="Z19" s="662">
        <v>0.1</v>
      </c>
      <c r="AA19" s="662"/>
      <c r="AB19" s="662"/>
      <c r="AC19" s="662"/>
      <c r="AD19" s="663">
        <v>10116</v>
      </c>
      <c r="AE19" s="663"/>
      <c r="AF19" s="663"/>
      <c r="AG19" s="663"/>
      <c r="AH19" s="663"/>
      <c r="AI19" s="663"/>
      <c r="AJ19" s="663"/>
      <c r="AK19" s="663"/>
      <c r="AL19" s="664">
        <v>0.2</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t="s">
        <v>122</v>
      </c>
      <c r="BH19" s="660"/>
      <c r="BI19" s="660"/>
      <c r="BJ19" s="660"/>
      <c r="BK19" s="660"/>
      <c r="BL19" s="660"/>
      <c r="BM19" s="660"/>
      <c r="BN19" s="661"/>
      <c r="BO19" s="662" t="s">
        <v>122</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c r="B20" s="672" t="s">
        <v>262</v>
      </c>
      <c r="C20" s="673"/>
      <c r="D20" s="673"/>
      <c r="E20" s="673"/>
      <c r="F20" s="673"/>
      <c r="G20" s="673"/>
      <c r="H20" s="673"/>
      <c r="I20" s="673"/>
      <c r="J20" s="673"/>
      <c r="K20" s="673"/>
      <c r="L20" s="673"/>
      <c r="M20" s="673"/>
      <c r="N20" s="673"/>
      <c r="O20" s="673"/>
      <c r="P20" s="673"/>
      <c r="Q20" s="674"/>
      <c r="R20" s="659">
        <v>2078</v>
      </c>
      <c r="S20" s="660"/>
      <c r="T20" s="660"/>
      <c r="U20" s="660"/>
      <c r="V20" s="660"/>
      <c r="W20" s="660"/>
      <c r="X20" s="660"/>
      <c r="Y20" s="661"/>
      <c r="Z20" s="662">
        <v>0</v>
      </c>
      <c r="AA20" s="662"/>
      <c r="AB20" s="662"/>
      <c r="AC20" s="662"/>
      <c r="AD20" s="663">
        <v>2078</v>
      </c>
      <c r="AE20" s="663"/>
      <c r="AF20" s="663"/>
      <c r="AG20" s="663"/>
      <c r="AH20" s="663"/>
      <c r="AI20" s="663"/>
      <c r="AJ20" s="663"/>
      <c r="AK20" s="663"/>
      <c r="AL20" s="664">
        <v>0</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t="s">
        <v>122</v>
      </c>
      <c r="BH20" s="660"/>
      <c r="BI20" s="660"/>
      <c r="BJ20" s="660"/>
      <c r="BK20" s="660"/>
      <c r="BL20" s="660"/>
      <c r="BM20" s="660"/>
      <c r="BN20" s="661"/>
      <c r="BO20" s="662" t="s">
        <v>122</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9041895</v>
      </c>
      <c r="CS20" s="660"/>
      <c r="CT20" s="660"/>
      <c r="CU20" s="660"/>
      <c r="CV20" s="660"/>
      <c r="CW20" s="660"/>
      <c r="CX20" s="660"/>
      <c r="CY20" s="661"/>
      <c r="CZ20" s="662">
        <v>100</v>
      </c>
      <c r="DA20" s="662"/>
      <c r="DB20" s="662"/>
      <c r="DC20" s="662"/>
      <c r="DD20" s="668">
        <v>743639</v>
      </c>
      <c r="DE20" s="660"/>
      <c r="DF20" s="660"/>
      <c r="DG20" s="660"/>
      <c r="DH20" s="660"/>
      <c r="DI20" s="660"/>
      <c r="DJ20" s="660"/>
      <c r="DK20" s="660"/>
      <c r="DL20" s="660"/>
      <c r="DM20" s="660"/>
      <c r="DN20" s="660"/>
      <c r="DO20" s="660"/>
      <c r="DP20" s="661"/>
      <c r="DQ20" s="668">
        <v>6079453</v>
      </c>
      <c r="DR20" s="660"/>
      <c r="DS20" s="660"/>
      <c r="DT20" s="660"/>
      <c r="DU20" s="660"/>
      <c r="DV20" s="660"/>
      <c r="DW20" s="660"/>
      <c r="DX20" s="660"/>
      <c r="DY20" s="660"/>
      <c r="DZ20" s="660"/>
      <c r="EA20" s="660"/>
      <c r="EB20" s="660"/>
      <c r="EC20" s="669"/>
    </row>
    <row r="21" spans="2:133" ht="11.25" customHeight="1">
      <c r="B21" s="656" t="s">
        <v>265</v>
      </c>
      <c r="C21" s="657"/>
      <c r="D21" s="657"/>
      <c r="E21" s="657"/>
      <c r="F21" s="657"/>
      <c r="G21" s="657"/>
      <c r="H21" s="657"/>
      <c r="I21" s="657"/>
      <c r="J21" s="657"/>
      <c r="K21" s="657"/>
      <c r="L21" s="657"/>
      <c r="M21" s="657"/>
      <c r="N21" s="657"/>
      <c r="O21" s="657"/>
      <c r="P21" s="657"/>
      <c r="Q21" s="658"/>
      <c r="R21" s="659">
        <v>3074698</v>
      </c>
      <c r="S21" s="660"/>
      <c r="T21" s="660"/>
      <c r="U21" s="660"/>
      <c r="V21" s="660"/>
      <c r="W21" s="660"/>
      <c r="X21" s="660"/>
      <c r="Y21" s="661"/>
      <c r="Z21" s="662">
        <v>33.299999999999997</v>
      </c>
      <c r="AA21" s="662"/>
      <c r="AB21" s="662"/>
      <c r="AC21" s="662"/>
      <c r="AD21" s="663">
        <v>2624882</v>
      </c>
      <c r="AE21" s="663"/>
      <c r="AF21" s="663"/>
      <c r="AG21" s="663"/>
      <c r="AH21" s="663"/>
      <c r="AI21" s="663"/>
      <c r="AJ21" s="663"/>
      <c r="AK21" s="663"/>
      <c r="AL21" s="664">
        <v>51.7</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t="s">
        <v>122</v>
      </c>
      <c r="BH21" s="660"/>
      <c r="BI21" s="660"/>
      <c r="BJ21" s="660"/>
      <c r="BK21" s="660"/>
      <c r="BL21" s="660"/>
      <c r="BM21" s="660"/>
      <c r="BN21" s="661"/>
      <c r="BO21" s="662" t="s">
        <v>122</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c r="B22" s="656" t="s">
        <v>267</v>
      </c>
      <c r="C22" s="657"/>
      <c r="D22" s="657"/>
      <c r="E22" s="657"/>
      <c r="F22" s="657"/>
      <c r="G22" s="657"/>
      <c r="H22" s="657"/>
      <c r="I22" s="657"/>
      <c r="J22" s="657"/>
      <c r="K22" s="657"/>
      <c r="L22" s="657"/>
      <c r="M22" s="657"/>
      <c r="N22" s="657"/>
      <c r="O22" s="657"/>
      <c r="P22" s="657"/>
      <c r="Q22" s="658"/>
      <c r="R22" s="659">
        <v>2624882</v>
      </c>
      <c r="S22" s="660"/>
      <c r="T22" s="660"/>
      <c r="U22" s="660"/>
      <c r="V22" s="660"/>
      <c r="W22" s="660"/>
      <c r="X22" s="660"/>
      <c r="Y22" s="661"/>
      <c r="Z22" s="662">
        <v>28.5</v>
      </c>
      <c r="AA22" s="662"/>
      <c r="AB22" s="662"/>
      <c r="AC22" s="662"/>
      <c r="AD22" s="663">
        <v>2624882</v>
      </c>
      <c r="AE22" s="663"/>
      <c r="AF22" s="663"/>
      <c r="AG22" s="663"/>
      <c r="AH22" s="663"/>
      <c r="AI22" s="663"/>
      <c r="AJ22" s="663"/>
      <c r="AK22" s="663"/>
      <c r="AL22" s="664">
        <v>51.7</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270</v>
      </c>
      <c r="C23" s="657"/>
      <c r="D23" s="657"/>
      <c r="E23" s="657"/>
      <c r="F23" s="657"/>
      <c r="G23" s="657"/>
      <c r="H23" s="657"/>
      <c r="I23" s="657"/>
      <c r="J23" s="657"/>
      <c r="K23" s="657"/>
      <c r="L23" s="657"/>
      <c r="M23" s="657"/>
      <c r="N23" s="657"/>
      <c r="O23" s="657"/>
      <c r="P23" s="657"/>
      <c r="Q23" s="658"/>
      <c r="R23" s="659">
        <v>449816</v>
      </c>
      <c r="S23" s="660"/>
      <c r="T23" s="660"/>
      <c r="U23" s="660"/>
      <c r="V23" s="660"/>
      <c r="W23" s="660"/>
      <c r="X23" s="660"/>
      <c r="Y23" s="661"/>
      <c r="Z23" s="662">
        <v>4.9000000000000004</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t="s">
        <v>122</v>
      </c>
      <c r="BH23" s="660"/>
      <c r="BI23" s="660"/>
      <c r="BJ23" s="660"/>
      <c r="BK23" s="660"/>
      <c r="BL23" s="660"/>
      <c r="BM23" s="660"/>
      <c r="BN23" s="661"/>
      <c r="BO23" s="662" t="s">
        <v>122</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c r="B24" s="656" t="s">
        <v>277</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3589478</v>
      </c>
      <c r="CS24" s="649"/>
      <c r="CT24" s="649"/>
      <c r="CU24" s="649"/>
      <c r="CV24" s="649"/>
      <c r="CW24" s="649"/>
      <c r="CX24" s="649"/>
      <c r="CY24" s="650"/>
      <c r="CZ24" s="653">
        <v>39.700000000000003</v>
      </c>
      <c r="DA24" s="654"/>
      <c r="DB24" s="654"/>
      <c r="DC24" s="670"/>
      <c r="DD24" s="689">
        <v>2551262</v>
      </c>
      <c r="DE24" s="649"/>
      <c r="DF24" s="649"/>
      <c r="DG24" s="649"/>
      <c r="DH24" s="649"/>
      <c r="DI24" s="649"/>
      <c r="DJ24" s="649"/>
      <c r="DK24" s="650"/>
      <c r="DL24" s="689">
        <v>2140809</v>
      </c>
      <c r="DM24" s="649"/>
      <c r="DN24" s="649"/>
      <c r="DO24" s="649"/>
      <c r="DP24" s="649"/>
      <c r="DQ24" s="649"/>
      <c r="DR24" s="649"/>
      <c r="DS24" s="649"/>
      <c r="DT24" s="649"/>
      <c r="DU24" s="649"/>
      <c r="DV24" s="650"/>
      <c r="DW24" s="653">
        <v>41.9</v>
      </c>
      <c r="DX24" s="654"/>
      <c r="DY24" s="654"/>
      <c r="DZ24" s="654"/>
      <c r="EA24" s="654"/>
      <c r="EB24" s="654"/>
      <c r="EC24" s="655"/>
    </row>
    <row r="25" spans="2:133" ht="11.25" customHeight="1">
      <c r="B25" s="656" t="s">
        <v>280</v>
      </c>
      <c r="C25" s="657"/>
      <c r="D25" s="657"/>
      <c r="E25" s="657"/>
      <c r="F25" s="657"/>
      <c r="G25" s="657"/>
      <c r="H25" s="657"/>
      <c r="I25" s="657"/>
      <c r="J25" s="657"/>
      <c r="K25" s="657"/>
      <c r="L25" s="657"/>
      <c r="M25" s="657"/>
      <c r="N25" s="657"/>
      <c r="O25" s="657"/>
      <c r="P25" s="657"/>
      <c r="Q25" s="658"/>
      <c r="R25" s="659">
        <v>5464443</v>
      </c>
      <c r="S25" s="660"/>
      <c r="T25" s="660"/>
      <c r="U25" s="660"/>
      <c r="V25" s="660"/>
      <c r="W25" s="660"/>
      <c r="X25" s="660"/>
      <c r="Y25" s="661"/>
      <c r="Z25" s="662">
        <v>59.2</v>
      </c>
      <c r="AA25" s="662"/>
      <c r="AB25" s="662"/>
      <c r="AC25" s="662"/>
      <c r="AD25" s="663">
        <v>5014627</v>
      </c>
      <c r="AE25" s="663"/>
      <c r="AF25" s="663"/>
      <c r="AG25" s="663"/>
      <c r="AH25" s="663"/>
      <c r="AI25" s="663"/>
      <c r="AJ25" s="663"/>
      <c r="AK25" s="663"/>
      <c r="AL25" s="664">
        <v>98.8</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1607212</v>
      </c>
      <c r="CS25" s="692"/>
      <c r="CT25" s="692"/>
      <c r="CU25" s="692"/>
      <c r="CV25" s="692"/>
      <c r="CW25" s="692"/>
      <c r="CX25" s="692"/>
      <c r="CY25" s="693"/>
      <c r="CZ25" s="664">
        <v>17.8</v>
      </c>
      <c r="DA25" s="690"/>
      <c r="DB25" s="690"/>
      <c r="DC25" s="694"/>
      <c r="DD25" s="668">
        <v>1373195</v>
      </c>
      <c r="DE25" s="692"/>
      <c r="DF25" s="692"/>
      <c r="DG25" s="692"/>
      <c r="DH25" s="692"/>
      <c r="DI25" s="692"/>
      <c r="DJ25" s="692"/>
      <c r="DK25" s="693"/>
      <c r="DL25" s="668">
        <v>1174842</v>
      </c>
      <c r="DM25" s="692"/>
      <c r="DN25" s="692"/>
      <c r="DO25" s="692"/>
      <c r="DP25" s="692"/>
      <c r="DQ25" s="692"/>
      <c r="DR25" s="692"/>
      <c r="DS25" s="692"/>
      <c r="DT25" s="692"/>
      <c r="DU25" s="692"/>
      <c r="DV25" s="693"/>
      <c r="DW25" s="664">
        <v>23</v>
      </c>
      <c r="DX25" s="690"/>
      <c r="DY25" s="690"/>
      <c r="DZ25" s="690"/>
      <c r="EA25" s="690"/>
      <c r="EB25" s="690"/>
      <c r="EC25" s="691"/>
    </row>
    <row r="26" spans="2:133" ht="11.25" customHeight="1">
      <c r="B26" s="656" t="s">
        <v>283</v>
      </c>
      <c r="C26" s="657"/>
      <c r="D26" s="657"/>
      <c r="E26" s="657"/>
      <c r="F26" s="657"/>
      <c r="G26" s="657"/>
      <c r="H26" s="657"/>
      <c r="I26" s="657"/>
      <c r="J26" s="657"/>
      <c r="K26" s="657"/>
      <c r="L26" s="657"/>
      <c r="M26" s="657"/>
      <c r="N26" s="657"/>
      <c r="O26" s="657"/>
      <c r="P26" s="657"/>
      <c r="Q26" s="658"/>
      <c r="R26" s="659">
        <v>1333</v>
      </c>
      <c r="S26" s="660"/>
      <c r="T26" s="660"/>
      <c r="U26" s="660"/>
      <c r="V26" s="660"/>
      <c r="W26" s="660"/>
      <c r="X26" s="660"/>
      <c r="Y26" s="661"/>
      <c r="Z26" s="662">
        <v>0</v>
      </c>
      <c r="AA26" s="662"/>
      <c r="AB26" s="662"/>
      <c r="AC26" s="662"/>
      <c r="AD26" s="663">
        <v>1333</v>
      </c>
      <c r="AE26" s="663"/>
      <c r="AF26" s="663"/>
      <c r="AG26" s="663"/>
      <c r="AH26" s="663"/>
      <c r="AI26" s="663"/>
      <c r="AJ26" s="663"/>
      <c r="AK26" s="663"/>
      <c r="AL26" s="664">
        <v>0</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1000090</v>
      </c>
      <c r="CS26" s="660"/>
      <c r="CT26" s="660"/>
      <c r="CU26" s="660"/>
      <c r="CV26" s="660"/>
      <c r="CW26" s="660"/>
      <c r="CX26" s="660"/>
      <c r="CY26" s="661"/>
      <c r="CZ26" s="664">
        <v>11.1</v>
      </c>
      <c r="DA26" s="690"/>
      <c r="DB26" s="690"/>
      <c r="DC26" s="694"/>
      <c r="DD26" s="668">
        <v>800028</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90"/>
      <c r="DY26" s="690"/>
      <c r="DZ26" s="690"/>
      <c r="EA26" s="690"/>
      <c r="EB26" s="690"/>
      <c r="EC26" s="691"/>
    </row>
    <row r="27" spans="2:133" ht="11.25" customHeight="1">
      <c r="B27" s="656" t="s">
        <v>286</v>
      </c>
      <c r="C27" s="657"/>
      <c r="D27" s="657"/>
      <c r="E27" s="657"/>
      <c r="F27" s="657"/>
      <c r="G27" s="657"/>
      <c r="H27" s="657"/>
      <c r="I27" s="657"/>
      <c r="J27" s="657"/>
      <c r="K27" s="657"/>
      <c r="L27" s="657"/>
      <c r="M27" s="657"/>
      <c r="N27" s="657"/>
      <c r="O27" s="657"/>
      <c r="P27" s="657"/>
      <c r="Q27" s="658"/>
      <c r="R27" s="659">
        <v>115366</v>
      </c>
      <c r="S27" s="660"/>
      <c r="T27" s="660"/>
      <c r="U27" s="660"/>
      <c r="V27" s="660"/>
      <c r="W27" s="660"/>
      <c r="X27" s="660"/>
      <c r="Y27" s="661"/>
      <c r="Z27" s="662">
        <v>1.3</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1803815</v>
      </c>
      <c r="BH27" s="660"/>
      <c r="BI27" s="660"/>
      <c r="BJ27" s="660"/>
      <c r="BK27" s="660"/>
      <c r="BL27" s="660"/>
      <c r="BM27" s="660"/>
      <c r="BN27" s="661"/>
      <c r="BO27" s="662">
        <v>100</v>
      </c>
      <c r="BP27" s="662"/>
      <c r="BQ27" s="662"/>
      <c r="BR27" s="662"/>
      <c r="BS27" s="663">
        <v>8704</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1340604</v>
      </c>
      <c r="CS27" s="692"/>
      <c r="CT27" s="692"/>
      <c r="CU27" s="692"/>
      <c r="CV27" s="692"/>
      <c r="CW27" s="692"/>
      <c r="CX27" s="692"/>
      <c r="CY27" s="693"/>
      <c r="CZ27" s="664">
        <v>14.8</v>
      </c>
      <c r="DA27" s="690"/>
      <c r="DB27" s="690"/>
      <c r="DC27" s="694"/>
      <c r="DD27" s="668">
        <v>540511</v>
      </c>
      <c r="DE27" s="692"/>
      <c r="DF27" s="692"/>
      <c r="DG27" s="692"/>
      <c r="DH27" s="692"/>
      <c r="DI27" s="692"/>
      <c r="DJ27" s="692"/>
      <c r="DK27" s="693"/>
      <c r="DL27" s="668">
        <v>328411</v>
      </c>
      <c r="DM27" s="692"/>
      <c r="DN27" s="692"/>
      <c r="DO27" s="692"/>
      <c r="DP27" s="692"/>
      <c r="DQ27" s="692"/>
      <c r="DR27" s="692"/>
      <c r="DS27" s="692"/>
      <c r="DT27" s="692"/>
      <c r="DU27" s="692"/>
      <c r="DV27" s="693"/>
      <c r="DW27" s="664">
        <v>6.4</v>
      </c>
      <c r="DX27" s="690"/>
      <c r="DY27" s="690"/>
      <c r="DZ27" s="690"/>
      <c r="EA27" s="690"/>
      <c r="EB27" s="690"/>
      <c r="EC27" s="691"/>
    </row>
    <row r="28" spans="2:133" ht="11.25" customHeight="1">
      <c r="B28" s="656" t="s">
        <v>289</v>
      </c>
      <c r="C28" s="657"/>
      <c r="D28" s="657"/>
      <c r="E28" s="657"/>
      <c r="F28" s="657"/>
      <c r="G28" s="657"/>
      <c r="H28" s="657"/>
      <c r="I28" s="657"/>
      <c r="J28" s="657"/>
      <c r="K28" s="657"/>
      <c r="L28" s="657"/>
      <c r="M28" s="657"/>
      <c r="N28" s="657"/>
      <c r="O28" s="657"/>
      <c r="P28" s="657"/>
      <c r="Q28" s="658"/>
      <c r="R28" s="659">
        <v>103348</v>
      </c>
      <c r="S28" s="660"/>
      <c r="T28" s="660"/>
      <c r="U28" s="660"/>
      <c r="V28" s="660"/>
      <c r="W28" s="660"/>
      <c r="X28" s="660"/>
      <c r="Y28" s="661"/>
      <c r="Z28" s="662">
        <v>1.1000000000000001</v>
      </c>
      <c r="AA28" s="662"/>
      <c r="AB28" s="662"/>
      <c r="AC28" s="662"/>
      <c r="AD28" s="663">
        <v>48548</v>
      </c>
      <c r="AE28" s="663"/>
      <c r="AF28" s="663"/>
      <c r="AG28" s="663"/>
      <c r="AH28" s="663"/>
      <c r="AI28" s="663"/>
      <c r="AJ28" s="663"/>
      <c r="AK28" s="663"/>
      <c r="AL28" s="664">
        <v>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641662</v>
      </c>
      <c r="CS28" s="660"/>
      <c r="CT28" s="660"/>
      <c r="CU28" s="660"/>
      <c r="CV28" s="660"/>
      <c r="CW28" s="660"/>
      <c r="CX28" s="660"/>
      <c r="CY28" s="661"/>
      <c r="CZ28" s="664">
        <v>7.1</v>
      </c>
      <c r="DA28" s="690"/>
      <c r="DB28" s="690"/>
      <c r="DC28" s="694"/>
      <c r="DD28" s="668">
        <v>637556</v>
      </c>
      <c r="DE28" s="660"/>
      <c r="DF28" s="660"/>
      <c r="DG28" s="660"/>
      <c r="DH28" s="660"/>
      <c r="DI28" s="660"/>
      <c r="DJ28" s="660"/>
      <c r="DK28" s="661"/>
      <c r="DL28" s="668">
        <v>637556</v>
      </c>
      <c r="DM28" s="660"/>
      <c r="DN28" s="660"/>
      <c r="DO28" s="660"/>
      <c r="DP28" s="660"/>
      <c r="DQ28" s="660"/>
      <c r="DR28" s="660"/>
      <c r="DS28" s="660"/>
      <c r="DT28" s="660"/>
      <c r="DU28" s="660"/>
      <c r="DV28" s="661"/>
      <c r="DW28" s="664">
        <v>12.5</v>
      </c>
      <c r="DX28" s="690"/>
      <c r="DY28" s="690"/>
      <c r="DZ28" s="690"/>
      <c r="EA28" s="690"/>
      <c r="EB28" s="690"/>
      <c r="EC28" s="691"/>
    </row>
    <row r="29" spans="2:133" ht="11.25" customHeight="1">
      <c r="B29" s="656" t="s">
        <v>291</v>
      </c>
      <c r="C29" s="657"/>
      <c r="D29" s="657"/>
      <c r="E29" s="657"/>
      <c r="F29" s="657"/>
      <c r="G29" s="657"/>
      <c r="H29" s="657"/>
      <c r="I29" s="657"/>
      <c r="J29" s="657"/>
      <c r="K29" s="657"/>
      <c r="L29" s="657"/>
      <c r="M29" s="657"/>
      <c r="N29" s="657"/>
      <c r="O29" s="657"/>
      <c r="P29" s="657"/>
      <c r="Q29" s="658"/>
      <c r="R29" s="659">
        <v>60568</v>
      </c>
      <c r="S29" s="660"/>
      <c r="T29" s="660"/>
      <c r="U29" s="660"/>
      <c r="V29" s="660"/>
      <c r="W29" s="660"/>
      <c r="X29" s="660"/>
      <c r="Y29" s="661"/>
      <c r="Z29" s="662">
        <v>0.7</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641560</v>
      </c>
      <c r="CS29" s="692"/>
      <c r="CT29" s="692"/>
      <c r="CU29" s="692"/>
      <c r="CV29" s="692"/>
      <c r="CW29" s="692"/>
      <c r="CX29" s="692"/>
      <c r="CY29" s="693"/>
      <c r="CZ29" s="664">
        <v>7.1</v>
      </c>
      <c r="DA29" s="690"/>
      <c r="DB29" s="690"/>
      <c r="DC29" s="694"/>
      <c r="DD29" s="668">
        <v>637454</v>
      </c>
      <c r="DE29" s="692"/>
      <c r="DF29" s="692"/>
      <c r="DG29" s="692"/>
      <c r="DH29" s="692"/>
      <c r="DI29" s="692"/>
      <c r="DJ29" s="692"/>
      <c r="DK29" s="693"/>
      <c r="DL29" s="668">
        <v>637454</v>
      </c>
      <c r="DM29" s="692"/>
      <c r="DN29" s="692"/>
      <c r="DO29" s="692"/>
      <c r="DP29" s="692"/>
      <c r="DQ29" s="692"/>
      <c r="DR29" s="692"/>
      <c r="DS29" s="692"/>
      <c r="DT29" s="692"/>
      <c r="DU29" s="692"/>
      <c r="DV29" s="693"/>
      <c r="DW29" s="664">
        <v>12.5</v>
      </c>
      <c r="DX29" s="690"/>
      <c r="DY29" s="690"/>
      <c r="DZ29" s="690"/>
      <c r="EA29" s="690"/>
      <c r="EB29" s="690"/>
      <c r="EC29" s="691"/>
    </row>
    <row r="30" spans="2:133" ht="11.25" customHeight="1">
      <c r="B30" s="656" t="s">
        <v>293</v>
      </c>
      <c r="C30" s="657"/>
      <c r="D30" s="657"/>
      <c r="E30" s="657"/>
      <c r="F30" s="657"/>
      <c r="G30" s="657"/>
      <c r="H30" s="657"/>
      <c r="I30" s="657"/>
      <c r="J30" s="657"/>
      <c r="K30" s="657"/>
      <c r="L30" s="657"/>
      <c r="M30" s="657"/>
      <c r="N30" s="657"/>
      <c r="O30" s="657"/>
      <c r="P30" s="657"/>
      <c r="Q30" s="658"/>
      <c r="R30" s="659">
        <v>1167663</v>
      </c>
      <c r="S30" s="660"/>
      <c r="T30" s="660"/>
      <c r="U30" s="660"/>
      <c r="V30" s="660"/>
      <c r="W30" s="660"/>
      <c r="X30" s="660"/>
      <c r="Y30" s="661"/>
      <c r="Z30" s="662">
        <v>12.7</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606413</v>
      </c>
      <c r="CS30" s="660"/>
      <c r="CT30" s="660"/>
      <c r="CU30" s="660"/>
      <c r="CV30" s="660"/>
      <c r="CW30" s="660"/>
      <c r="CX30" s="660"/>
      <c r="CY30" s="661"/>
      <c r="CZ30" s="664">
        <v>6.7</v>
      </c>
      <c r="DA30" s="690"/>
      <c r="DB30" s="690"/>
      <c r="DC30" s="694"/>
      <c r="DD30" s="668">
        <v>603117</v>
      </c>
      <c r="DE30" s="660"/>
      <c r="DF30" s="660"/>
      <c r="DG30" s="660"/>
      <c r="DH30" s="660"/>
      <c r="DI30" s="660"/>
      <c r="DJ30" s="660"/>
      <c r="DK30" s="661"/>
      <c r="DL30" s="668">
        <v>603117</v>
      </c>
      <c r="DM30" s="660"/>
      <c r="DN30" s="660"/>
      <c r="DO30" s="660"/>
      <c r="DP30" s="660"/>
      <c r="DQ30" s="660"/>
      <c r="DR30" s="660"/>
      <c r="DS30" s="660"/>
      <c r="DT30" s="660"/>
      <c r="DU30" s="660"/>
      <c r="DV30" s="661"/>
      <c r="DW30" s="664">
        <v>11.8</v>
      </c>
      <c r="DX30" s="690"/>
      <c r="DY30" s="690"/>
      <c r="DZ30" s="690"/>
      <c r="EA30" s="690"/>
      <c r="EB30" s="690"/>
      <c r="EC30" s="691"/>
    </row>
    <row r="31" spans="2:133" ht="11.25" customHeight="1">
      <c r="B31" s="672" t="s">
        <v>297</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98.8</v>
      </c>
      <c r="BH31" s="703"/>
      <c r="BI31" s="703"/>
      <c r="BJ31" s="703"/>
      <c r="BK31" s="703"/>
      <c r="BL31" s="703"/>
      <c r="BM31" s="654">
        <v>94.5</v>
      </c>
      <c r="BN31" s="703"/>
      <c r="BO31" s="703"/>
      <c r="BP31" s="703"/>
      <c r="BQ31" s="704"/>
      <c r="BR31" s="715">
        <v>98.9</v>
      </c>
      <c r="BS31" s="703"/>
      <c r="BT31" s="703"/>
      <c r="BU31" s="703"/>
      <c r="BV31" s="703"/>
      <c r="BW31" s="703"/>
      <c r="BX31" s="654">
        <v>94.5</v>
      </c>
      <c r="BY31" s="703"/>
      <c r="BZ31" s="703"/>
      <c r="CA31" s="703"/>
      <c r="CB31" s="704"/>
      <c r="CD31" s="697"/>
      <c r="CE31" s="698"/>
      <c r="CF31" s="656" t="s">
        <v>300</v>
      </c>
      <c r="CG31" s="657"/>
      <c r="CH31" s="657"/>
      <c r="CI31" s="657"/>
      <c r="CJ31" s="657"/>
      <c r="CK31" s="657"/>
      <c r="CL31" s="657"/>
      <c r="CM31" s="657"/>
      <c r="CN31" s="657"/>
      <c r="CO31" s="657"/>
      <c r="CP31" s="657"/>
      <c r="CQ31" s="658"/>
      <c r="CR31" s="659">
        <v>35147</v>
      </c>
      <c r="CS31" s="692"/>
      <c r="CT31" s="692"/>
      <c r="CU31" s="692"/>
      <c r="CV31" s="692"/>
      <c r="CW31" s="692"/>
      <c r="CX31" s="692"/>
      <c r="CY31" s="693"/>
      <c r="CZ31" s="664">
        <v>0.4</v>
      </c>
      <c r="DA31" s="690"/>
      <c r="DB31" s="690"/>
      <c r="DC31" s="694"/>
      <c r="DD31" s="668">
        <v>34337</v>
      </c>
      <c r="DE31" s="692"/>
      <c r="DF31" s="692"/>
      <c r="DG31" s="692"/>
      <c r="DH31" s="692"/>
      <c r="DI31" s="692"/>
      <c r="DJ31" s="692"/>
      <c r="DK31" s="693"/>
      <c r="DL31" s="668">
        <v>34337</v>
      </c>
      <c r="DM31" s="692"/>
      <c r="DN31" s="692"/>
      <c r="DO31" s="692"/>
      <c r="DP31" s="692"/>
      <c r="DQ31" s="692"/>
      <c r="DR31" s="692"/>
      <c r="DS31" s="692"/>
      <c r="DT31" s="692"/>
      <c r="DU31" s="692"/>
      <c r="DV31" s="693"/>
      <c r="DW31" s="664">
        <v>0.7</v>
      </c>
      <c r="DX31" s="690"/>
      <c r="DY31" s="690"/>
      <c r="DZ31" s="690"/>
      <c r="EA31" s="690"/>
      <c r="EB31" s="690"/>
      <c r="EC31" s="691"/>
    </row>
    <row r="32" spans="2:133" ht="11.25" customHeight="1">
      <c r="B32" s="656" t="s">
        <v>301</v>
      </c>
      <c r="C32" s="657"/>
      <c r="D32" s="657"/>
      <c r="E32" s="657"/>
      <c r="F32" s="657"/>
      <c r="G32" s="657"/>
      <c r="H32" s="657"/>
      <c r="I32" s="657"/>
      <c r="J32" s="657"/>
      <c r="K32" s="657"/>
      <c r="L32" s="657"/>
      <c r="M32" s="657"/>
      <c r="N32" s="657"/>
      <c r="O32" s="657"/>
      <c r="P32" s="657"/>
      <c r="Q32" s="658"/>
      <c r="R32" s="659">
        <v>551053</v>
      </c>
      <c r="S32" s="660"/>
      <c r="T32" s="660"/>
      <c r="U32" s="660"/>
      <c r="V32" s="660"/>
      <c r="W32" s="660"/>
      <c r="X32" s="660"/>
      <c r="Y32" s="661"/>
      <c r="Z32" s="662">
        <v>6</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302</v>
      </c>
      <c r="AX32" s="656" t="s">
        <v>303</v>
      </c>
      <c r="AY32" s="657"/>
      <c r="AZ32" s="657"/>
      <c r="BA32" s="657"/>
      <c r="BB32" s="657"/>
      <c r="BC32" s="657"/>
      <c r="BD32" s="657"/>
      <c r="BE32" s="657"/>
      <c r="BF32" s="658"/>
      <c r="BG32" s="716">
        <v>98.9</v>
      </c>
      <c r="BH32" s="692"/>
      <c r="BI32" s="692"/>
      <c r="BJ32" s="692"/>
      <c r="BK32" s="692"/>
      <c r="BL32" s="692"/>
      <c r="BM32" s="665">
        <v>95.5</v>
      </c>
      <c r="BN32" s="692"/>
      <c r="BO32" s="692"/>
      <c r="BP32" s="692"/>
      <c r="BQ32" s="714"/>
      <c r="BR32" s="716">
        <v>99.1</v>
      </c>
      <c r="BS32" s="692"/>
      <c r="BT32" s="692"/>
      <c r="BU32" s="692"/>
      <c r="BV32" s="692"/>
      <c r="BW32" s="692"/>
      <c r="BX32" s="665">
        <v>95.7</v>
      </c>
      <c r="BY32" s="692"/>
      <c r="BZ32" s="692"/>
      <c r="CA32" s="692"/>
      <c r="CB32" s="714"/>
      <c r="CD32" s="699"/>
      <c r="CE32" s="700"/>
      <c r="CF32" s="656" t="s">
        <v>304</v>
      </c>
      <c r="CG32" s="657"/>
      <c r="CH32" s="657"/>
      <c r="CI32" s="657"/>
      <c r="CJ32" s="657"/>
      <c r="CK32" s="657"/>
      <c r="CL32" s="657"/>
      <c r="CM32" s="657"/>
      <c r="CN32" s="657"/>
      <c r="CO32" s="657"/>
      <c r="CP32" s="657"/>
      <c r="CQ32" s="658"/>
      <c r="CR32" s="659">
        <v>102</v>
      </c>
      <c r="CS32" s="660"/>
      <c r="CT32" s="660"/>
      <c r="CU32" s="660"/>
      <c r="CV32" s="660"/>
      <c r="CW32" s="660"/>
      <c r="CX32" s="660"/>
      <c r="CY32" s="661"/>
      <c r="CZ32" s="664">
        <v>0</v>
      </c>
      <c r="DA32" s="690"/>
      <c r="DB32" s="690"/>
      <c r="DC32" s="694"/>
      <c r="DD32" s="668">
        <v>102</v>
      </c>
      <c r="DE32" s="660"/>
      <c r="DF32" s="660"/>
      <c r="DG32" s="660"/>
      <c r="DH32" s="660"/>
      <c r="DI32" s="660"/>
      <c r="DJ32" s="660"/>
      <c r="DK32" s="661"/>
      <c r="DL32" s="668">
        <v>102</v>
      </c>
      <c r="DM32" s="660"/>
      <c r="DN32" s="660"/>
      <c r="DO32" s="660"/>
      <c r="DP32" s="660"/>
      <c r="DQ32" s="660"/>
      <c r="DR32" s="660"/>
      <c r="DS32" s="660"/>
      <c r="DT32" s="660"/>
      <c r="DU32" s="660"/>
      <c r="DV32" s="661"/>
      <c r="DW32" s="664">
        <v>0</v>
      </c>
      <c r="DX32" s="690"/>
      <c r="DY32" s="690"/>
      <c r="DZ32" s="690"/>
      <c r="EA32" s="690"/>
      <c r="EB32" s="690"/>
      <c r="EC32" s="691"/>
    </row>
    <row r="33" spans="2:133" ht="11.25" customHeight="1">
      <c r="B33" s="656" t="s">
        <v>305</v>
      </c>
      <c r="C33" s="657"/>
      <c r="D33" s="657"/>
      <c r="E33" s="657"/>
      <c r="F33" s="657"/>
      <c r="G33" s="657"/>
      <c r="H33" s="657"/>
      <c r="I33" s="657"/>
      <c r="J33" s="657"/>
      <c r="K33" s="657"/>
      <c r="L33" s="657"/>
      <c r="M33" s="657"/>
      <c r="N33" s="657"/>
      <c r="O33" s="657"/>
      <c r="P33" s="657"/>
      <c r="Q33" s="658"/>
      <c r="R33" s="659">
        <v>121574</v>
      </c>
      <c r="S33" s="660"/>
      <c r="T33" s="660"/>
      <c r="U33" s="660"/>
      <c r="V33" s="660"/>
      <c r="W33" s="660"/>
      <c r="X33" s="660"/>
      <c r="Y33" s="661"/>
      <c r="Z33" s="662">
        <v>1.3</v>
      </c>
      <c r="AA33" s="662"/>
      <c r="AB33" s="662"/>
      <c r="AC33" s="662"/>
      <c r="AD33" s="663">
        <v>6608</v>
      </c>
      <c r="AE33" s="663"/>
      <c r="AF33" s="663"/>
      <c r="AG33" s="663"/>
      <c r="AH33" s="663"/>
      <c r="AI33" s="663"/>
      <c r="AJ33" s="663"/>
      <c r="AK33" s="663"/>
      <c r="AL33" s="664">
        <v>0.1</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98.6</v>
      </c>
      <c r="BH33" s="718"/>
      <c r="BI33" s="718"/>
      <c r="BJ33" s="718"/>
      <c r="BK33" s="718"/>
      <c r="BL33" s="718"/>
      <c r="BM33" s="719">
        <v>92.6</v>
      </c>
      <c r="BN33" s="718"/>
      <c r="BO33" s="718"/>
      <c r="BP33" s="718"/>
      <c r="BQ33" s="720"/>
      <c r="BR33" s="717">
        <v>98.7</v>
      </c>
      <c r="BS33" s="718"/>
      <c r="BT33" s="718"/>
      <c r="BU33" s="718"/>
      <c r="BV33" s="718"/>
      <c r="BW33" s="718"/>
      <c r="BX33" s="719">
        <v>92.6</v>
      </c>
      <c r="BY33" s="718"/>
      <c r="BZ33" s="718"/>
      <c r="CA33" s="718"/>
      <c r="CB33" s="720"/>
      <c r="CD33" s="656" t="s">
        <v>307</v>
      </c>
      <c r="CE33" s="657"/>
      <c r="CF33" s="657"/>
      <c r="CG33" s="657"/>
      <c r="CH33" s="657"/>
      <c r="CI33" s="657"/>
      <c r="CJ33" s="657"/>
      <c r="CK33" s="657"/>
      <c r="CL33" s="657"/>
      <c r="CM33" s="657"/>
      <c r="CN33" s="657"/>
      <c r="CO33" s="657"/>
      <c r="CP33" s="657"/>
      <c r="CQ33" s="658"/>
      <c r="CR33" s="659">
        <v>4599288</v>
      </c>
      <c r="CS33" s="692"/>
      <c r="CT33" s="692"/>
      <c r="CU33" s="692"/>
      <c r="CV33" s="692"/>
      <c r="CW33" s="692"/>
      <c r="CX33" s="692"/>
      <c r="CY33" s="693"/>
      <c r="CZ33" s="664">
        <v>50.9</v>
      </c>
      <c r="DA33" s="690"/>
      <c r="DB33" s="690"/>
      <c r="DC33" s="694"/>
      <c r="DD33" s="668">
        <v>3324770</v>
      </c>
      <c r="DE33" s="692"/>
      <c r="DF33" s="692"/>
      <c r="DG33" s="692"/>
      <c r="DH33" s="692"/>
      <c r="DI33" s="692"/>
      <c r="DJ33" s="692"/>
      <c r="DK33" s="693"/>
      <c r="DL33" s="668">
        <v>2462090</v>
      </c>
      <c r="DM33" s="692"/>
      <c r="DN33" s="692"/>
      <c r="DO33" s="692"/>
      <c r="DP33" s="692"/>
      <c r="DQ33" s="692"/>
      <c r="DR33" s="692"/>
      <c r="DS33" s="692"/>
      <c r="DT33" s="692"/>
      <c r="DU33" s="692"/>
      <c r="DV33" s="693"/>
      <c r="DW33" s="664">
        <v>48.2</v>
      </c>
      <c r="DX33" s="690"/>
      <c r="DY33" s="690"/>
      <c r="DZ33" s="690"/>
      <c r="EA33" s="690"/>
      <c r="EB33" s="690"/>
      <c r="EC33" s="691"/>
    </row>
    <row r="34" spans="2:133" ht="11.25" customHeight="1">
      <c r="B34" s="656" t="s">
        <v>308</v>
      </c>
      <c r="C34" s="657"/>
      <c r="D34" s="657"/>
      <c r="E34" s="657"/>
      <c r="F34" s="657"/>
      <c r="G34" s="657"/>
      <c r="H34" s="657"/>
      <c r="I34" s="657"/>
      <c r="J34" s="657"/>
      <c r="K34" s="657"/>
      <c r="L34" s="657"/>
      <c r="M34" s="657"/>
      <c r="N34" s="657"/>
      <c r="O34" s="657"/>
      <c r="P34" s="657"/>
      <c r="Q34" s="658"/>
      <c r="R34" s="659">
        <v>125183</v>
      </c>
      <c r="S34" s="660"/>
      <c r="T34" s="660"/>
      <c r="U34" s="660"/>
      <c r="V34" s="660"/>
      <c r="W34" s="660"/>
      <c r="X34" s="660"/>
      <c r="Y34" s="661"/>
      <c r="Z34" s="662">
        <v>1.4</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1041938</v>
      </c>
      <c r="CS34" s="660"/>
      <c r="CT34" s="660"/>
      <c r="CU34" s="660"/>
      <c r="CV34" s="660"/>
      <c r="CW34" s="660"/>
      <c r="CX34" s="660"/>
      <c r="CY34" s="661"/>
      <c r="CZ34" s="664">
        <v>11.5</v>
      </c>
      <c r="DA34" s="690"/>
      <c r="DB34" s="690"/>
      <c r="DC34" s="694"/>
      <c r="DD34" s="668">
        <v>742744</v>
      </c>
      <c r="DE34" s="660"/>
      <c r="DF34" s="660"/>
      <c r="DG34" s="660"/>
      <c r="DH34" s="660"/>
      <c r="DI34" s="660"/>
      <c r="DJ34" s="660"/>
      <c r="DK34" s="661"/>
      <c r="DL34" s="668">
        <v>432735</v>
      </c>
      <c r="DM34" s="660"/>
      <c r="DN34" s="660"/>
      <c r="DO34" s="660"/>
      <c r="DP34" s="660"/>
      <c r="DQ34" s="660"/>
      <c r="DR34" s="660"/>
      <c r="DS34" s="660"/>
      <c r="DT34" s="660"/>
      <c r="DU34" s="660"/>
      <c r="DV34" s="661"/>
      <c r="DW34" s="664">
        <v>8.5</v>
      </c>
      <c r="DX34" s="690"/>
      <c r="DY34" s="690"/>
      <c r="DZ34" s="690"/>
      <c r="EA34" s="690"/>
      <c r="EB34" s="690"/>
      <c r="EC34" s="691"/>
    </row>
    <row r="35" spans="2:133" ht="11.25" customHeight="1">
      <c r="B35" s="656" t="s">
        <v>310</v>
      </c>
      <c r="C35" s="657"/>
      <c r="D35" s="657"/>
      <c r="E35" s="657"/>
      <c r="F35" s="657"/>
      <c r="G35" s="657"/>
      <c r="H35" s="657"/>
      <c r="I35" s="657"/>
      <c r="J35" s="657"/>
      <c r="K35" s="657"/>
      <c r="L35" s="657"/>
      <c r="M35" s="657"/>
      <c r="N35" s="657"/>
      <c r="O35" s="657"/>
      <c r="P35" s="657"/>
      <c r="Q35" s="658"/>
      <c r="R35" s="659">
        <v>293833</v>
      </c>
      <c r="S35" s="660"/>
      <c r="T35" s="660"/>
      <c r="U35" s="660"/>
      <c r="V35" s="660"/>
      <c r="W35" s="660"/>
      <c r="X35" s="660"/>
      <c r="Y35" s="661"/>
      <c r="Z35" s="662">
        <v>3.2</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8403</v>
      </c>
      <c r="CS35" s="692"/>
      <c r="CT35" s="692"/>
      <c r="CU35" s="692"/>
      <c r="CV35" s="692"/>
      <c r="CW35" s="692"/>
      <c r="CX35" s="692"/>
      <c r="CY35" s="693"/>
      <c r="CZ35" s="664">
        <v>0.1</v>
      </c>
      <c r="DA35" s="690"/>
      <c r="DB35" s="690"/>
      <c r="DC35" s="694"/>
      <c r="DD35" s="668">
        <v>7336</v>
      </c>
      <c r="DE35" s="692"/>
      <c r="DF35" s="692"/>
      <c r="DG35" s="692"/>
      <c r="DH35" s="692"/>
      <c r="DI35" s="692"/>
      <c r="DJ35" s="692"/>
      <c r="DK35" s="693"/>
      <c r="DL35" s="668">
        <v>7336</v>
      </c>
      <c r="DM35" s="692"/>
      <c r="DN35" s="692"/>
      <c r="DO35" s="692"/>
      <c r="DP35" s="692"/>
      <c r="DQ35" s="692"/>
      <c r="DR35" s="692"/>
      <c r="DS35" s="692"/>
      <c r="DT35" s="692"/>
      <c r="DU35" s="692"/>
      <c r="DV35" s="693"/>
      <c r="DW35" s="664">
        <v>0.1</v>
      </c>
      <c r="DX35" s="690"/>
      <c r="DY35" s="690"/>
      <c r="DZ35" s="690"/>
      <c r="EA35" s="690"/>
      <c r="EB35" s="690"/>
      <c r="EC35" s="691"/>
    </row>
    <row r="36" spans="2:133" ht="11.25" customHeight="1">
      <c r="B36" s="656" t="s">
        <v>314</v>
      </c>
      <c r="C36" s="657"/>
      <c r="D36" s="657"/>
      <c r="E36" s="657"/>
      <c r="F36" s="657"/>
      <c r="G36" s="657"/>
      <c r="H36" s="657"/>
      <c r="I36" s="657"/>
      <c r="J36" s="657"/>
      <c r="K36" s="657"/>
      <c r="L36" s="657"/>
      <c r="M36" s="657"/>
      <c r="N36" s="657"/>
      <c r="O36" s="657"/>
      <c r="P36" s="657"/>
      <c r="Q36" s="658"/>
      <c r="R36" s="659">
        <v>104739</v>
      </c>
      <c r="S36" s="660"/>
      <c r="T36" s="660"/>
      <c r="U36" s="660"/>
      <c r="V36" s="660"/>
      <c r="W36" s="660"/>
      <c r="X36" s="660"/>
      <c r="Y36" s="661"/>
      <c r="Z36" s="662">
        <v>1.1000000000000001</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1571195</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21688</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2423359</v>
      </c>
      <c r="CS36" s="660"/>
      <c r="CT36" s="660"/>
      <c r="CU36" s="660"/>
      <c r="CV36" s="660"/>
      <c r="CW36" s="660"/>
      <c r="CX36" s="660"/>
      <c r="CY36" s="661"/>
      <c r="CZ36" s="664">
        <v>26.8</v>
      </c>
      <c r="DA36" s="690"/>
      <c r="DB36" s="690"/>
      <c r="DC36" s="694"/>
      <c r="DD36" s="668">
        <v>1788354</v>
      </c>
      <c r="DE36" s="660"/>
      <c r="DF36" s="660"/>
      <c r="DG36" s="660"/>
      <c r="DH36" s="660"/>
      <c r="DI36" s="660"/>
      <c r="DJ36" s="660"/>
      <c r="DK36" s="661"/>
      <c r="DL36" s="668">
        <v>1411294</v>
      </c>
      <c r="DM36" s="660"/>
      <c r="DN36" s="660"/>
      <c r="DO36" s="660"/>
      <c r="DP36" s="660"/>
      <c r="DQ36" s="660"/>
      <c r="DR36" s="660"/>
      <c r="DS36" s="660"/>
      <c r="DT36" s="660"/>
      <c r="DU36" s="660"/>
      <c r="DV36" s="661"/>
      <c r="DW36" s="664">
        <v>27.6</v>
      </c>
      <c r="DX36" s="690"/>
      <c r="DY36" s="690"/>
      <c r="DZ36" s="690"/>
      <c r="EA36" s="690"/>
      <c r="EB36" s="690"/>
      <c r="EC36" s="691"/>
    </row>
    <row r="37" spans="2:133" ht="11.25" customHeight="1">
      <c r="B37" s="656" t="s">
        <v>318</v>
      </c>
      <c r="C37" s="657"/>
      <c r="D37" s="657"/>
      <c r="E37" s="657"/>
      <c r="F37" s="657"/>
      <c r="G37" s="657"/>
      <c r="H37" s="657"/>
      <c r="I37" s="657"/>
      <c r="J37" s="657"/>
      <c r="K37" s="657"/>
      <c r="L37" s="657"/>
      <c r="M37" s="657"/>
      <c r="N37" s="657"/>
      <c r="O37" s="657"/>
      <c r="P37" s="657"/>
      <c r="Q37" s="658"/>
      <c r="R37" s="659">
        <v>124175</v>
      </c>
      <c r="S37" s="660"/>
      <c r="T37" s="660"/>
      <c r="U37" s="660"/>
      <c r="V37" s="660"/>
      <c r="W37" s="660"/>
      <c r="X37" s="660"/>
      <c r="Y37" s="661"/>
      <c r="Z37" s="662">
        <v>1.3</v>
      </c>
      <c r="AA37" s="662"/>
      <c r="AB37" s="662"/>
      <c r="AC37" s="662"/>
      <c r="AD37" s="663">
        <v>3023</v>
      </c>
      <c r="AE37" s="663"/>
      <c r="AF37" s="663"/>
      <c r="AG37" s="663"/>
      <c r="AH37" s="663"/>
      <c r="AI37" s="663"/>
      <c r="AJ37" s="663"/>
      <c r="AK37" s="663"/>
      <c r="AL37" s="664">
        <v>0.1</v>
      </c>
      <c r="AM37" s="665"/>
      <c r="AN37" s="665"/>
      <c r="AO37" s="666"/>
      <c r="AQ37" s="722" t="s">
        <v>319</v>
      </c>
      <c r="AR37" s="723"/>
      <c r="AS37" s="723"/>
      <c r="AT37" s="723"/>
      <c r="AU37" s="723"/>
      <c r="AV37" s="723"/>
      <c r="AW37" s="723"/>
      <c r="AX37" s="723"/>
      <c r="AY37" s="724"/>
      <c r="AZ37" s="659">
        <v>534551</v>
      </c>
      <c r="BA37" s="660"/>
      <c r="BB37" s="660"/>
      <c r="BC37" s="660"/>
      <c r="BD37" s="692"/>
      <c r="BE37" s="692"/>
      <c r="BF37" s="714"/>
      <c r="BG37" s="656" t="s">
        <v>320</v>
      </c>
      <c r="BH37" s="657"/>
      <c r="BI37" s="657"/>
      <c r="BJ37" s="657"/>
      <c r="BK37" s="657"/>
      <c r="BL37" s="657"/>
      <c r="BM37" s="657"/>
      <c r="BN37" s="657"/>
      <c r="BO37" s="657"/>
      <c r="BP37" s="657"/>
      <c r="BQ37" s="657"/>
      <c r="BR37" s="657"/>
      <c r="BS37" s="657"/>
      <c r="BT37" s="657"/>
      <c r="BU37" s="658"/>
      <c r="BV37" s="659">
        <v>21688</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1190046</v>
      </c>
      <c r="CS37" s="692"/>
      <c r="CT37" s="692"/>
      <c r="CU37" s="692"/>
      <c r="CV37" s="692"/>
      <c r="CW37" s="692"/>
      <c r="CX37" s="692"/>
      <c r="CY37" s="693"/>
      <c r="CZ37" s="664">
        <v>13.2</v>
      </c>
      <c r="DA37" s="690"/>
      <c r="DB37" s="690"/>
      <c r="DC37" s="694"/>
      <c r="DD37" s="668">
        <v>651910</v>
      </c>
      <c r="DE37" s="692"/>
      <c r="DF37" s="692"/>
      <c r="DG37" s="692"/>
      <c r="DH37" s="692"/>
      <c r="DI37" s="692"/>
      <c r="DJ37" s="692"/>
      <c r="DK37" s="693"/>
      <c r="DL37" s="668">
        <v>636399</v>
      </c>
      <c r="DM37" s="692"/>
      <c r="DN37" s="692"/>
      <c r="DO37" s="692"/>
      <c r="DP37" s="692"/>
      <c r="DQ37" s="692"/>
      <c r="DR37" s="692"/>
      <c r="DS37" s="692"/>
      <c r="DT37" s="692"/>
      <c r="DU37" s="692"/>
      <c r="DV37" s="693"/>
      <c r="DW37" s="664">
        <v>12.5</v>
      </c>
      <c r="DX37" s="690"/>
      <c r="DY37" s="690"/>
      <c r="DZ37" s="690"/>
      <c r="EA37" s="690"/>
      <c r="EB37" s="690"/>
      <c r="EC37" s="691"/>
    </row>
    <row r="38" spans="2:133" ht="11.25" customHeight="1">
      <c r="B38" s="656" t="s">
        <v>322</v>
      </c>
      <c r="C38" s="657"/>
      <c r="D38" s="657"/>
      <c r="E38" s="657"/>
      <c r="F38" s="657"/>
      <c r="G38" s="657"/>
      <c r="H38" s="657"/>
      <c r="I38" s="657"/>
      <c r="J38" s="657"/>
      <c r="K38" s="657"/>
      <c r="L38" s="657"/>
      <c r="M38" s="657"/>
      <c r="N38" s="657"/>
      <c r="O38" s="657"/>
      <c r="P38" s="657"/>
      <c r="Q38" s="658"/>
      <c r="R38" s="659">
        <v>991400</v>
      </c>
      <c r="S38" s="660"/>
      <c r="T38" s="660"/>
      <c r="U38" s="660"/>
      <c r="V38" s="660"/>
      <c r="W38" s="660"/>
      <c r="X38" s="660"/>
      <c r="Y38" s="661"/>
      <c r="Z38" s="662">
        <v>10.7</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240000</v>
      </c>
      <c r="BA38" s="660"/>
      <c r="BB38" s="660"/>
      <c r="BC38" s="660"/>
      <c r="BD38" s="692"/>
      <c r="BE38" s="692"/>
      <c r="BF38" s="714"/>
      <c r="BG38" s="656" t="s">
        <v>324</v>
      </c>
      <c r="BH38" s="657"/>
      <c r="BI38" s="657"/>
      <c r="BJ38" s="657"/>
      <c r="BK38" s="657"/>
      <c r="BL38" s="657"/>
      <c r="BM38" s="657"/>
      <c r="BN38" s="657"/>
      <c r="BO38" s="657"/>
      <c r="BP38" s="657"/>
      <c r="BQ38" s="657"/>
      <c r="BR38" s="657"/>
      <c r="BS38" s="657"/>
      <c r="BT38" s="657"/>
      <c r="BU38" s="658"/>
      <c r="BV38" s="659">
        <v>2373</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775388</v>
      </c>
      <c r="CS38" s="660"/>
      <c r="CT38" s="660"/>
      <c r="CU38" s="660"/>
      <c r="CV38" s="660"/>
      <c r="CW38" s="660"/>
      <c r="CX38" s="660"/>
      <c r="CY38" s="661"/>
      <c r="CZ38" s="664">
        <v>8.6</v>
      </c>
      <c r="DA38" s="690"/>
      <c r="DB38" s="690"/>
      <c r="DC38" s="694"/>
      <c r="DD38" s="668">
        <v>615486</v>
      </c>
      <c r="DE38" s="660"/>
      <c r="DF38" s="660"/>
      <c r="DG38" s="660"/>
      <c r="DH38" s="660"/>
      <c r="DI38" s="660"/>
      <c r="DJ38" s="660"/>
      <c r="DK38" s="661"/>
      <c r="DL38" s="668">
        <v>610725</v>
      </c>
      <c r="DM38" s="660"/>
      <c r="DN38" s="660"/>
      <c r="DO38" s="660"/>
      <c r="DP38" s="660"/>
      <c r="DQ38" s="660"/>
      <c r="DR38" s="660"/>
      <c r="DS38" s="660"/>
      <c r="DT38" s="660"/>
      <c r="DU38" s="660"/>
      <c r="DV38" s="661"/>
      <c r="DW38" s="664">
        <v>12</v>
      </c>
      <c r="DX38" s="690"/>
      <c r="DY38" s="690"/>
      <c r="DZ38" s="690"/>
      <c r="EA38" s="690"/>
      <c r="EB38" s="690"/>
      <c r="EC38" s="691"/>
    </row>
    <row r="39" spans="2:133" ht="11.25" customHeight="1">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v>21256</v>
      </c>
      <c r="BA39" s="660"/>
      <c r="BB39" s="660"/>
      <c r="BC39" s="660"/>
      <c r="BD39" s="692"/>
      <c r="BE39" s="692"/>
      <c r="BF39" s="714"/>
      <c r="BG39" s="656" t="s">
        <v>328</v>
      </c>
      <c r="BH39" s="657"/>
      <c r="BI39" s="657"/>
      <c r="BJ39" s="657"/>
      <c r="BK39" s="657"/>
      <c r="BL39" s="657"/>
      <c r="BM39" s="657"/>
      <c r="BN39" s="657"/>
      <c r="BO39" s="657"/>
      <c r="BP39" s="657"/>
      <c r="BQ39" s="657"/>
      <c r="BR39" s="657"/>
      <c r="BS39" s="657"/>
      <c r="BT39" s="657"/>
      <c r="BU39" s="658"/>
      <c r="BV39" s="659">
        <v>3721</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329096</v>
      </c>
      <c r="CS39" s="692"/>
      <c r="CT39" s="692"/>
      <c r="CU39" s="692"/>
      <c r="CV39" s="692"/>
      <c r="CW39" s="692"/>
      <c r="CX39" s="692"/>
      <c r="CY39" s="693"/>
      <c r="CZ39" s="664">
        <v>3.6</v>
      </c>
      <c r="DA39" s="690"/>
      <c r="DB39" s="690"/>
      <c r="DC39" s="694"/>
      <c r="DD39" s="668">
        <v>170850</v>
      </c>
      <c r="DE39" s="692"/>
      <c r="DF39" s="692"/>
      <c r="DG39" s="692"/>
      <c r="DH39" s="692"/>
      <c r="DI39" s="692"/>
      <c r="DJ39" s="692"/>
      <c r="DK39" s="693"/>
      <c r="DL39" s="668" t="s">
        <v>122</v>
      </c>
      <c r="DM39" s="692"/>
      <c r="DN39" s="692"/>
      <c r="DO39" s="692"/>
      <c r="DP39" s="692"/>
      <c r="DQ39" s="692"/>
      <c r="DR39" s="692"/>
      <c r="DS39" s="692"/>
      <c r="DT39" s="692"/>
      <c r="DU39" s="692"/>
      <c r="DV39" s="693"/>
      <c r="DW39" s="664" t="s">
        <v>122</v>
      </c>
      <c r="DX39" s="690"/>
      <c r="DY39" s="690"/>
      <c r="DZ39" s="690"/>
      <c r="EA39" s="690"/>
      <c r="EB39" s="690"/>
      <c r="EC39" s="691"/>
    </row>
    <row r="40" spans="2:133" ht="11.25" customHeight="1">
      <c r="B40" s="656" t="s">
        <v>330</v>
      </c>
      <c r="C40" s="657"/>
      <c r="D40" s="657"/>
      <c r="E40" s="657"/>
      <c r="F40" s="657"/>
      <c r="G40" s="657"/>
      <c r="H40" s="657"/>
      <c r="I40" s="657"/>
      <c r="J40" s="657"/>
      <c r="K40" s="657"/>
      <c r="L40" s="657"/>
      <c r="M40" s="657"/>
      <c r="N40" s="657"/>
      <c r="O40" s="657"/>
      <c r="P40" s="657"/>
      <c r="Q40" s="658"/>
      <c r="R40" s="659">
        <v>30600</v>
      </c>
      <c r="S40" s="660"/>
      <c r="T40" s="660"/>
      <c r="U40" s="660"/>
      <c r="V40" s="660"/>
      <c r="W40" s="660"/>
      <c r="X40" s="660"/>
      <c r="Y40" s="661"/>
      <c r="Z40" s="662">
        <v>0.3</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t="s">
        <v>122</v>
      </c>
      <c r="BA40" s="660"/>
      <c r="BB40" s="660"/>
      <c r="BC40" s="660"/>
      <c r="BD40" s="692"/>
      <c r="BE40" s="692"/>
      <c r="BF40" s="714"/>
      <c r="BG40" s="707" t="s">
        <v>332</v>
      </c>
      <c r="BH40" s="708"/>
      <c r="BI40" s="708"/>
      <c r="BJ40" s="708"/>
      <c r="BK40" s="708"/>
      <c r="BL40" s="223"/>
      <c r="BM40" s="657" t="s">
        <v>333</v>
      </c>
      <c r="BN40" s="657"/>
      <c r="BO40" s="657"/>
      <c r="BP40" s="657"/>
      <c r="BQ40" s="657"/>
      <c r="BR40" s="657"/>
      <c r="BS40" s="657"/>
      <c r="BT40" s="657"/>
      <c r="BU40" s="658"/>
      <c r="BV40" s="659">
        <v>102</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21104</v>
      </c>
      <c r="CS40" s="660"/>
      <c r="CT40" s="660"/>
      <c r="CU40" s="660"/>
      <c r="CV40" s="660"/>
      <c r="CW40" s="660"/>
      <c r="CX40" s="660"/>
      <c r="CY40" s="661"/>
      <c r="CZ40" s="664">
        <v>0.2</v>
      </c>
      <c r="DA40" s="690"/>
      <c r="DB40" s="690"/>
      <c r="DC40" s="694"/>
      <c r="DD40" s="668" t="s">
        <v>122</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90"/>
      <c r="DY40" s="690"/>
      <c r="DZ40" s="690"/>
      <c r="EA40" s="690"/>
      <c r="EB40" s="690"/>
      <c r="EC40" s="691"/>
    </row>
    <row r="41" spans="2:133" ht="11.25" customHeight="1">
      <c r="B41" s="680" t="s">
        <v>335</v>
      </c>
      <c r="C41" s="681"/>
      <c r="D41" s="681"/>
      <c r="E41" s="681"/>
      <c r="F41" s="681"/>
      <c r="G41" s="681"/>
      <c r="H41" s="681"/>
      <c r="I41" s="681"/>
      <c r="J41" s="681"/>
      <c r="K41" s="681"/>
      <c r="L41" s="681"/>
      <c r="M41" s="681"/>
      <c r="N41" s="681"/>
      <c r="O41" s="681"/>
      <c r="P41" s="681"/>
      <c r="Q41" s="682"/>
      <c r="R41" s="731">
        <v>9224678</v>
      </c>
      <c r="S41" s="732"/>
      <c r="T41" s="732"/>
      <c r="U41" s="732"/>
      <c r="V41" s="732"/>
      <c r="W41" s="732"/>
      <c r="X41" s="732"/>
      <c r="Y41" s="736"/>
      <c r="Z41" s="737">
        <v>100</v>
      </c>
      <c r="AA41" s="737"/>
      <c r="AB41" s="737"/>
      <c r="AC41" s="737"/>
      <c r="AD41" s="738">
        <v>5074139</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149353</v>
      </c>
      <c r="BA41" s="660"/>
      <c r="BB41" s="660"/>
      <c r="BC41" s="660"/>
      <c r="BD41" s="692"/>
      <c r="BE41" s="692"/>
      <c r="BF41" s="714"/>
      <c r="BG41" s="707"/>
      <c r="BH41" s="708"/>
      <c r="BI41" s="708"/>
      <c r="BJ41" s="708"/>
      <c r="BK41" s="708"/>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2"/>
      <c r="CT41" s="692"/>
      <c r="CU41" s="692"/>
      <c r="CV41" s="692"/>
      <c r="CW41" s="692"/>
      <c r="CX41" s="692"/>
      <c r="CY41" s="693"/>
      <c r="CZ41" s="664" t="s">
        <v>122</v>
      </c>
      <c r="DA41" s="690"/>
      <c r="DB41" s="690"/>
      <c r="DC41" s="694"/>
      <c r="DD41" s="668" t="s">
        <v>122</v>
      </c>
      <c r="DE41" s="692"/>
      <c r="DF41" s="692"/>
      <c r="DG41" s="692"/>
      <c r="DH41" s="692"/>
      <c r="DI41" s="692"/>
      <c r="DJ41" s="692"/>
      <c r="DK41" s="693"/>
      <c r="DL41" s="742"/>
      <c r="DM41" s="743"/>
      <c r="DN41" s="743"/>
      <c r="DO41" s="743"/>
      <c r="DP41" s="743"/>
      <c r="DQ41" s="743"/>
      <c r="DR41" s="743"/>
      <c r="DS41" s="743"/>
      <c r="DT41" s="743"/>
      <c r="DU41" s="743"/>
      <c r="DV41" s="744"/>
      <c r="DW41" s="733"/>
      <c r="DX41" s="734"/>
      <c r="DY41" s="734"/>
      <c r="DZ41" s="734"/>
      <c r="EA41" s="734"/>
      <c r="EB41" s="734"/>
      <c r="EC41" s="735"/>
    </row>
    <row r="42" spans="2:133" ht="11.25" customHeight="1">
      <c r="AQ42" s="728" t="s">
        <v>339</v>
      </c>
      <c r="AR42" s="729"/>
      <c r="AS42" s="729"/>
      <c r="AT42" s="729"/>
      <c r="AU42" s="729"/>
      <c r="AV42" s="729"/>
      <c r="AW42" s="729"/>
      <c r="AX42" s="729"/>
      <c r="AY42" s="730"/>
      <c r="AZ42" s="731">
        <v>626035</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375</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853129</v>
      </c>
      <c r="CS42" s="692"/>
      <c r="CT42" s="692"/>
      <c r="CU42" s="692"/>
      <c r="CV42" s="692"/>
      <c r="CW42" s="692"/>
      <c r="CX42" s="692"/>
      <c r="CY42" s="693"/>
      <c r="CZ42" s="664">
        <v>9.4</v>
      </c>
      <c r="DA42" s="690"/>
      <c r="DB42" s="690"/>
      <c r="DC42" s="694"/>
      <c r="DD42" s="668">
        <v>203421</v>
      </c>
      <c r="DE42" s="692"/>
      <c r="DF42" s="692"/>
      <c r="DG42" s="692"/>
      <c r="DH42" s="692"/>
      <c r="DI42" s="692"/>
      <c r="DJ42" s="692"/>
      <c r="DK42" s="693"/>
      <c r="DL42" s="742"/>
      <c r="DM42" s="743"/>
      <c r="DN42" s="743"/>
      <c r="DO42" s="743"/>
      <c r="DP42" s="743"/>
      <c r="DQ42" s="743"/>
      <c r="DR42" s="743"/>
      <c r="DS42" s="743"/>
      <c r="DT42" s="743"/>
      <c r="DU42" s="743"/>
      <c r="DV42" s="744"/>
      <c r="DW42" s="733"/>
      <c r="DX42" s="734"/>
      <c r="DY42" s="734"/>
      <c r="DZ42" s="734"/>
      <c r="EA42" s="734"/>
      <c r="EB42" s="734"/>
      <c r="EC42" s="735"/>
    </row>
    <row r="43" spans="2:133" ht="11.25" customHeight="1">
      <c r="B43" s="214" t="s">
        <v>342</v>
      </c>
      <c r="CD43" s="656" t="s">
        <v>343</v>
      </c>
      <c r="CE43" s="657"/>
      <c r="CF43" s="657"/>
      <c r="CG43" s="657"/>
      <c r="CH43" s="657"/>
      <c r="CI43" s="657"/>
      <c r="CJ43" s="657"/>
      <c r="CK43" s="657"/>
      <c r="CL43" s="657"/>
      <c r="CM43" s="657"/>
      <c r="CN43" s="657"/>
      <c r="CO43" s="657"/>
      <c r="CP43" s="657"/>
      <c r="CQ43" s="658"/>
      <c r="CR43" s="659">
        <v>37430</v>
      </c>
      <c r="CS43" s="692"/>
      <c r="CT43" s="692"/>
      <c r="CU43" s="692"/>
      <c r="CV43" s="692"/>
      <c r="CW43" s="692"/>
      <c r="CX43" s="692"/>
      <c r="CY43" s="693"/>
      <c r="CZ43" s="664">
        <v>0.4</v>
      </c>
      <c r="DA43" s="690"/>
      <c r="DB43" s="690"/>
      <c r="DC43" s="694"/>
      <c r="DD43" s="668">
        <v>17091</v>
      </c>
      <c r="DE43" s="692"/>
      <c r="DF43" s="692"/>
      <c r="DG43" s="692"/>
      <c r="DH43" s="692"/>
      <c r="DI43" s="692"/>
      <c r="DJ43" s="692"/>
      <c r="DK43" s="693"/>
      <c r="DL43" s="742"/>
      <c r="DM43" s="743"/>
      <c r="DN43" s="743"/>
      <c r="DO43" s="743"/>
      <c r="DP43" s="743"/>
      <c r="DQ43" s="743"/>
      <c r="DR43" s="743"/>
      <c r="DS43" s="743"/>
      <c r="DT43" s="743"/>
      <c r="DU43" s="743"/>
      <c r="DV43" s="744"/>
      <c r="DW43" s="733"/>
      <c r="DX43" s="734"/>
      <c r="DY43" s="734"/>
      <c r="DZ43" s="734"/>
      <c r="EA43" s="734"/>
      <c r="EB43" s="734"/>
      <c r="EC43" s="735"/>
    </row>
    <row r="44" spans="2:133" ht="11.25" customHeight="1">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743639</v>
      </c>
      <c r="CS44" s="660"/>
      <c r="CT44" s="660"/>
      <c r="CU44" s="660"/>
      <c r="CV44" s="660"/>
      <c r="CW44" s="660"/>
      <c r="CX44" s="660"/>
      <c r="CY44" s="661"/>
      <c r="CZ44" s="664">
        <v>8.1999999999999993</v>
      </c>
      <c r="DA44" s="665"/>
      <c r="DB44" s="665"/>
      <c r="DC44" s="671"/>
      <c r="DD44" s="668">
        <v>161091</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110520</v>
      </c>
      <c r="CS45" s="692"/>
      <c r="CT45" s="692"/>
      <c r="CU45" s="692"/>
      <c r="CV45" s="692"/>
      <c r="CW45" s="692"/>
      <c r="CX45" s="692"/>
      <c r="CY45" s="693"/>
      <c r="CZ45" s="664">
        <v>1.2</v>
      </c>
      <c r="DA45" s="690"/>
      <c r="DB45" s="690"/>
      <c r="DC45" s="694"/>
      <c r="DD45" s="668">
        <v>8950</v>
      </c>
      <c r="DE45" s="692"/>
      <c r="DF45" s="692"/>
      <c r="DG45" s="692"/>
      <c r="DH45" s="692"/>
      <c r="DI45" s="692"/>
      <c r="DJ45" s="692"/>
      <c r="DK45" s="693"/>
      <c r="DL45" s="742"/>
      <c r="DM45" s="743"/>
      <c r="DN45" s="743"/>
      <c r="DO45" s="743"/>
      <c r="DP45" s="743"/>
      <c r="DQ45" s="743"/>
      <c r="DR45" s="743"/>
      <c r="DS45" s="743"/>
      <c r="DT45" s="743"/>
      <c r="DU45" s="743"/>
      <c r="DV45" s="744"/>
      <c r="DW45" s="733"/>
      <c r="DX45" s="734"/>
      <c r="DY45" s="734"/>
      <c r="DZ45" s="734"/>
      <c r="EA45" s="734"/>
      <c r="EB45" s="734"/>
      <c r="EC45" s="735"/>
    </row>
    <row r="46" spans="2:133" ht="11.25" customHeight="1">
      <c r="B46" s="225"/>
      <c r="CD46" s="697"/>
      <c r="CE46" s="698"/>
      <c r="CF46" s="656" t="s">
        <v>348</v>
      </c>
      <c r="CG46" s="657"/>
      <c r="CH46" s="657"/>
      <c r="CI46" s="657"/>
      <c r="CJ46" s="657"/>
      <c r="CK46" s="657"/>
      <c r="CL46" s="657"/>
      <c r="CM46" s="657"/>
      <c r="CN46" s="657"/>
      <c r="CO46" s="657"/>
      <c r="CP46" s="657"/>
      <c r="CQ46" s="658"/>
      <c r="CR46" s="659">
        <v>633119</v>
      </c>
      <c r="CS46" s="660"/>
      <c r="CT46" s="660"/>
      <c r="CU46" s="660"/>
      <c r="CV46" s="660"/>
      <c r="CW46" s="660"/>
      <c r="CX46" s="660"/>
      <c r="CY46" s="661"/>
      <c r="CZ46" s="664">
        <v>7</v>
      </c>
      <c r="DA46" s="665"/>
      <c r="DB46" s="665"/>
      <c r="DC46" s="671"/>
      <c r="DD46" s="668">
        <v>152141</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c r="B47" s="225"/>
      <c r="CD47" s="697"/>
      <c r="CE47" s="698"/>
      <c r="CF47" s="656" t="s">
        <v>349</v>
      </c>
      <c r="CG47" s="657"/>
      <c r="CH47" s="657"/>
      <c r="CI47" s="657"/>
      <c r="CJ47" s="657"/>
      <c r="CK47" s="657"/>
      <c r="CL47" s="657"/>
      <c r="CM47" s="657"/>
      <c r="CN47" s="657"/>
      <c r="CO47" s="657"/>
      <c r="CP47" s="657"/>
      <c r="CQ47" s="658"/>
      <c r="CR47" s="659">
        <v>109490</v>
      </c>
      <c r="CS47" s="692"/>
      <c r="CT47" s="692"/>
      <c r="CU47" s="692"/>
      <c r="CV47" s="692"/>
      <c r="CW47" s="692"/>
      <c r="CX47" s="692"/>
      <c r="CY47" s="693"/>
      <c r="CZ47" s="664">
        <v>1.2</v>
      </c>
      <c r="DA47" s="690"/>
      <c r="DB47" s="690"/>
      <c r="DC47" s="694"/>
      <c r="DD47" s="668">
        <v>42330</v>
      </c>
      <c r="DE47" s="692"/>
      <c r="DF47" s="692"/>
      <c r="DG47" s="692"/>
      <c r="DH47" s="692"/>
      <c r="DI47" s="692"/>
      <c r="DJ47" s="692"/>
      <c r="DK47" s="693"/>
      <c r="DL47" s="742"/>
      <c r="DM47" s="743"/>
      <c r="DN47" s="743"/>
      <c r="DO47" s="743"/>
      <c r="DP47" s="743"/>
      <c r="DQ47" s="743"/>
      <c r="DR47" s="743"/>
      <c r="DS47" s="743"/>
      <c r="DT47" s="743"/>
      <c r="DU47" s="743"/>
      <c r="DV47" s="744"/>
      <c r="DW47" s="733"/>
      <c r="DX47" s="734"/>
      <c r="DY47" s="734"/>
      <c r="DZ47" s="734"/>
      <c r="EA47" s="734"/>
      <c r="EB47" s="734"/>
      <c r="EC47" s="735"/>
    </row>
    <row r="48" spans="2:133">
      <c r="B48" s="225"/>
      <c r="CD48" s="699"/>
      <c r="CE48" s="700"/>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c r="B49" s="225"/>
      <c r="CD49" s="680" t="s">
        <v>351</v>
      </c>
      <c r="CE49" s="681"/>
      <c r="CF49" s="681"/>
      <c r="CG49" s="681"/>
      <c r="CH49" s="681"/>
      <c r="CI49" s="681"/>
      <c r="CJ49" s="681"/>
      <c r="CK49" s="681"/>
      <c r="CL49" s="681"/>
      <c r="CM49" s="681"/>
      <c r="CN49" s="681"/>
      <c r="CO49" s="681"/>
      <c r="CP49" s="681"/>
      <c r="CQ49" s="682"/>
      <c r="CR49" s="731">
        <v>9041895</v>
      </c>
      <c r="CS49" s="718"/>
      <c r="CT49" s="718"/>
      <c r="CU49" s="718"/>
      <c r="CV49" s="718"/>
      <c r="CW49" s="718"/>
      <c r="CX49" s="718"/>
      <c r="CY49" s="747"/>
      <c r="CZ49" s="739">
        <v>100</v>
      </c>
      <c r="DA49" s="748"/>
      <c r="DB49" s="748"/>
      <c r="DC49" s="749"/>
      <c r="DD49" s="750">
        <v>6079453</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ah10I2iQw5LjgyrMiBL8jDHFldyfpsroBabuJhfwli0t6WyNHqegtSPd5WQcyL29MODPSy6AVK+49jn0YlXkHQ==" saltValue="ATYyUfLHWnmUoy/ntgqy1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5" zeroHeight="1"/>
  <cols>
    <col min="1" max="130" width="2.75" style="231" customWidth="1"/>
    <col min="131" max="131" width="1.625" style="231" customWidth="1"/>
    <col min="132" max="16384" width="9" style="231" hidden="1"/>
  </cols>
  <sheetData>
    <row r="1" spans="1:131" ht="11.25" customHeight="1" thickBot="1">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c r="A7" s="236">
        <v>1</v>
      </c>
      <c r="B7" s="785" t="s">
        <v>374</v>
      </c>
      <c r="C7" s="786"/>
      <c r="D7" s="786"/>
      <c r="E7" s="786"/>
      <c r="F7" s="786"/>
      <c r="G7" s="786"/>
      <c r="H7" s="786"/>
      <c r="I7" s="786"/>
      <c r="J7" s="786"/>
      <c r="K7" s="786"/>
      <c r="L7" s="786"/>
      <c r="M7" s="786"/>
      <c r="N7" s="786"/>
      <c r="O7" s="786"/>
      <c r="P7" s="787"/>
      <c r="Q7" s="788">
        <v>9207</v>
      </c>
      <c r="R7" s="789"/>
      <c r="S7" s="789"/>
      <c r="T7" s="789"/>
      <c r="U7" s="789"/>
      <c r="V7" s="789">
        <v>9026</v>
      </c>
      <c r="W7" s="789"/>
      <c r="X7" s="789"/>
      <c r="Y7" s="789"/>
      <c r="Z7" s="789"/>
      <c r="AA7" s="789">
        <v>181</v>
      </c>
      <c r="AB7" s="789"/>
      <c r="AC7" s="789"/>
      <c r="AD7" s="789"/>
      <c r="AE7" s="790"/>
      <c r="AF7" s="791">
        <v>58</v>
      </c>
      <c r="AG7" s="792"/>
      <c r="AH7" s="792"/>
      <c r="AI7" s="792"/>
      <c r="AJ7" s="793"/>
      <c r="AK7" s="794">
        <v>1</v>
      </c>
      <c r="AL7" s="795"/>
      <c r="AM7" s="795"/>
      <c r="AN7" s="795"/>
      <c r="AO7" s="795"/>
      <c r="AP7" s="795">
        <v>7151</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558</v>
      </c>
      <c r="BT7" s="783"/>
      <c r="BU7" s="783"/>
      <c r="BV7" s="783"/>
      <c r="BW7" s="783"/>
      <c r="BX7" s="783"/>
      <c r="BY7" s="783"/>
      <c r="BZ7" s="783"/>
      <c r="CA7" s="783"/>
      <c r="CB7" s="783"/>
      <c r="CC7" s="783"/>
      <c r="CD7" s="783"/>
      <c r="CE7" s="783"/>
      <c r="CF7" s="783"/>
      <c r="CG7" s="798"/>
      <c r="CH7" s="779">
        <v>3</v>
      </c>
      <c r="CI7" s="780"/>
      <c r="CJ7" s="780"/>
      <c r="CK7" s="780"/>
      <c r="CL7" s="781"/>
      <c r="CM7" s="779">
        <v>-14</v>
      </c>
      <c r="CN7" s="780"/>
      <c r="CO7" s="780"/>
      <c r="CP7" s="780"/>
      <c r="CQ7" s="781"/>
      <c r="CR7" s="779">
        <v>5</v>
      </c>
      <c r="CS7" s="780"/>
      <c r="CT7" s="780"/>
      <c r="CU7" s="780"/>
      <c r="CV7" s="781"/>
      <c r="CW7" s="779" t="s">
        <v>488</v>
      </c>
      <c r="CX7" s="780"/>
      <c r="CY7" s="780"/>
      <c r="CZ7" s="780"/>
      <c r="DA7" s="781"/>
      <c r="DB7" s="779">
        <v>403</v>
      </c>
      <c r="DC7" s="780"/>
      <c r="DD7" s="780"/>
      <c r="DE7" s="780"/>
      <c r="DF7" s="781"/>
      <c r="DG7" s="779" t="s">
        <v>488</v>
      </c>
      <c r="DH7" s="780"/>
      <c r="DI7" s="780"/>
      <c r="DJ7" s="780"/>
      <c r="DK7" s="781"/>
      <c r="DL7" s="779" t="s">
        <v>488</v>
      </c>
      <c r="DM7" s="780"/>
      <c r="DN7" s="780"/>
      <c r="DO7" s="780"/>
      <c r="DP7" s="781"/>
      <c r="DQ7" s="779" t="s">
        <v>488</v>
      </c>
      <c r="DR7" s="780"/>
      <c r="DS7" s="780"/>
      <c r="DT7" s="780"/>
      <c r="DU7" s="781"/>
      <c r="DV7" s="782"/>
      <c r="DW7" s="783"/>
      <c r="DX7" s="783"/>
      <c r="DY7" s="783"/>
      <c r="DZ7" s="784"/>
      <c r="EA7" s="234"/>
    </row>
    <row r="8" spans="1:131" s="235" customFormat="1" ht="26.25" customHeight="1">
      <c r="A8" s="238">
        <v>2</v>
      </c>
      <c r="B8" s="816" t="s">
        <v>375</v>
      </c>
      <c r="C8" s="817"/>
      <c r="D8" s="817"/>
      <c r="E8" s="817"/>
      <c r="F8" s="817"/>
      <c r="G8" s="817"/>
      <c r="H8" s="817"/>
      <c r="I8" s="817"/>
      <c r="J8" s="817"/>
      <c r="K8" s="817"/>
      <c r="L8" s="817"/>
      <c r="M8" s="817"/>
      <c r="N8" s="817"/>
      <c r="O8" s="817"/>
      <c r="P8" s="818"/>
      <c r="Q8" s="819">
        <v>4</v>
      </c>
      <c r="R8" s="820"/>
      <c r="S8" s="820"/>
      <c r="T8" s="820"/>
      <c r="U8" s="820"/>
      <c r="V8" s="820">
        <v>3</v>
      </c>
      <c r="W8" s="820"/>
      <c r="X8" s="820"/>
      <c r="Y8" s="820"/>
      <c r="Z8" s="820"/>
      <c r="AA8" s="820">
        <v>1</v>
      </c>
      <c r="AB8" s="820"/>
      <c r="AC8" s="820"/>
      <c r="AD8" s="820"/>
      <c r="AE8" s="821"/>
      <c r="AF8" s="822">
        <v>1</v>
      </c>
      <c r="AG8" s="823"/>
      <c r="AH8" s="823"/>
      <c r="AI8" s="823"/>
      <c r="AJ8" s="824"/>
      <c r="AK8" s="805" t="s">
        <v>549</v>
      </c>
      <c r="AL8" s="806"/>
      <c r="AM8" s="806"/>
      <c r="AN8" s="806"/>
      <c r="AO8" s="806"/>
      <c r="AP8" s="806" t="s">
        <v>549</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559</v>
      </c>
      <c r="BT8" s="810"/>
      <c r="BU8" s="810"/>
      <c r="BV8" s="810"/>
      <c r="BW8" s="810"/>
      <c r="BX8" s="810"/>
      <c r="BY8" s="810"/>
      <c r="BZ8" s="810"/>
      <c r="CA8" s="810"/>
      <c r="CB8" s="810"/>
      <c r="CC8" s="810"/>
      <c r="CD8" s="810"/>
      <c r="CE8" s="810"/>
      <c r="CF8" s="810"/>
      <c r="CG8" s="811"/>
      <c r="CH8" s="812">
        <v>6</v>
      </c>
      <c r="CI8" s="813"/>
      <c r="CJ8" s="813"/>
      <c r="CK8" s="813"/>
      <c r="CL8" s="814"/>
      <c r="CM8" s="812">
        <v>176</v>
      </c>
      <c r="CN8" s="813"/>
      <c r="CO8" s="813"/>
      <c r="CP8" s="813"/>
      <c r="CQ8" s="814"/>
      <c r="CR8" s="812">
        <v>16</v>
      </c>
      <c r="CS8" s="813"/>
      <c r="CT8" s="813"/>
      <c r="CU8" s="813"/>
      <c r="CV8" s="814"/>
      <c r="CW8" s="812" t="s">
        <v>488</v>
      </c>
      <c r="CX8" s="813"/>
      <c r="CY8" s="813"/>
      <c r="CZ8" s="813"/>
      <c r="DA8" s="814"/>
      <c r="DB8" s="812" t="s">
        <v>488</v>
      </c>
      <c r="DC8" s="813"/>
      <c r="DD8" s="813"/>
      <c r="DE8" s="813"/>
      <c r="DF8" s="814"/>
      <c r="DG8" s="812" t="s">
        <v>488</v>
      </c>
      <c r="DH8" s="813"/>
      <c r="DI8" s="813"/>
      <c r="DJ8" s="813"/>
      <c r="DK8" s="814"/>
      <c r="DL8" s="812" t="s">
        <v>488</v>
      </c>
      <c r="DM8" s="813"/>
      <c r="DN8" s="813"/>
      <c r="DO8" s="813"/>
      <c r="DP8" s="814"/>
      <c r="DQ8" s="812" t="s">
        <v>488</v>
      </c>
      <c r="DR8" s="813"/>
      <c r="DS8" s="813"/>
      <c r="DT8" s="813"/>
      <c r="DU8" s="814"/>
      <c r="DV8" s="809"/>
      <c r="DW8" s="810"/>
      <c r="DX8" s="810"/>
      <c r="DY8" s="810"/>
      <c r="DZ8" s="815"/>
      <c r="EA8" s="234"/>
    </row>
    <row r="9" spans="1:131" s="235" customFormat="1" ht="26.25" customHeight="1">
      <c r="A9" s="238">
        <v>3</v>
      </c>
      <c r="B9" s="816" t="s">
        <v>376</v>
      </c>
      <c r="C9" s="817"/>
      <c r="D9" s="817"/>
      <c r="E9" s="817"/>
      <c r="F9" s="817"/>
      <c r="G9" s="817"/>
      <c r="H9" s="817"/>
      <c r="I9" s="817"/>
      <c r="J9" s="817"/>
      <c r="K9" s="817"/>
      <c r="L9" s="817"/>
      <c r="M9" s="817"/>
      <c r="N9" s="817"/>
      <c r="O9" s="817"/>
      <c r="P9" s="818"/>
      <c r="Q9" s="819">
        <v>15</v>
      </c>
      <c r="R9" s="820"/>
      <c r="S9" s="820"/>
      <c r="T9" s="820"/>
      <c r="U9" s="820"/>
      <c r="V9" s="820">
        <v>15</v>
      </c>
      <c r="W9" s="820"/>
      <c r="X9" s="820"/>
      <c r="Y9" s="820"/>
      <c r="Z9" s="820"/>
      <c r="AA9" s="820">
        <v>0</v>
      </c>
      <c r="AB9" s="820"/>
      <c r="AC9" s="820"/>
      <c r="AD9" s="820"/>
      <c r="AE9" s="821"/>
      <c r="AF9" s="822">
        <v>0</v>
      </c>
      <c r="AG9" s="823"/>
      <c r="AH9" s="823"/>
      <c r="AI9" s="823"/>
      <c r="AJ9" s="824"/>
      <c r="AK9" s="805" t="s">
        <v>549</v>
      </c>
      <c r="AL9" s="806"/>
      <c r="AM9" s="806"/>
      <c r="AN9" s="806"/>
      <c r="AO9" s="806"/>
      <c r="AP9" s="806" t="s">
        <v>549</v>
      </c>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c r="A10" s="238">
        <v>4</v>
      </c>
      <c r="B10" s="816" t="s">
        <v>377</v>
      </c>
      <c r="C10" s="817"/>
      <c r="D10" s="817"/>
      <c r="E10" s="817"/>
      <c r="F10" s="817"/>
      <c r="G10" s="817"/>
      <c r="H10" s="817"/>
      <c r="I10" s="817"/>
      <c r="J10" s="817"/>
      <c r="K10" s="817"/>
      <c r="L10" s="817"/>
      <c r="M10" s="817"/>
      <c r="N10" s="817"/>
      <c r="O10" s="817"/>
      <c r="P10" s="818"/>
      <c r="Q10" s="819">
        <v>4</v>
      </c>
      <c r="R10" s="820"/>
      <c r="S10" s="820"/>
      <c r="T10" s="820"/>
      <c r="U10" s="820"/>
      <c r="V10" s="820">
        <v>4</v>
      </c>
      <c r="W10" s="820"/>
      <c r="X10" s="820"/>
      <c r="Y10" s="820"/>
      <c r="Z10" s="820"/>
      <c r="AA10" s="820">
        <v>0</v>
      </c>
      <c r="AB10" s="820"/>
      <c r="AC10" s="820"/>
      <c r="AD10" s="820"/>
      <c r="AE10" s="821"/>
      <c r="AF10" s="822">
        <v>0</v>
      </c>
      <c r="AG10" s="823"/>
      <c r="AH10" s="823"/>
      <c r="AI10" s="823"/>
      <c r="AJ10" s="824"/>
      <c r="AK10" s="805">
        <v>4</v>
      </c>
      <c r="AL10" s="806"/>
      <c r="AM10" s="806"/>
      <c r="AN10" s="806"/>
      <c r="AO10" s="806"/>
      <c r="AP10" s="806">
        <v>62</v>
      </c>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378</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c r="A23" s="240" t="s">
        <v>379</v>
      </c>
      <c r="B23" s="825" t="s">
        <v>380</v>
      </c>
      <c r="C23" s="826"/>
      <c r="D23" s="826"/>
      <c r="E23" s="826"/>
      <c r="F23" s="826"/>
      <c r="G23" s="826"/>
      <c r="H23" s="826"/>
      <c r="I23" s="826"/>
      <c r="J23" s="826"/>
      <c r="K23" s="826"/>
      <c r="L23" s="826"/>
      <c r="M23" s="826"/>
      <c r="N23" s="826"/>
      <c r="O23" s="826"/>
      <c r="P23" s="827"/>
      <c r="Q23" s="828">
        <f>SUM(Q7:U22)</f>
        <v>9230</v>
      </c>
      <c r="R23" s="829"/>
      <c r="S23" s="829"/>
      <c r="T23" s="829"/>
      <c r="U23" s="829"/>
      <c r="V23" s="829">
        <f t="shared" ref="V23" si="0">SUM(V7:Z22)</f>
        <v>9048</v>
      </c>
      <c r="W23" s="829"/>
      <c r="X23" s="829"/>
      <c r="Y23" s="829"/>
      <c r="Z23" s="829"/>
      <c r="AA23" s="829">
        <f t="shared" ref="AA23" si="1">SUM(AA7:AE22)</f>
        <v>182</v>
      </c>
      <c r="AB23" s="829"/>
      <c r="AC23" s="829"/>
      <c r="AD23" s="829"/>
      <c r="AE23" s="830"/>
      <c r="AF23" s="831">
        <v>60</v>
      </c>
      <c r="AG23" s="829"/>
      <c r="AH23" s="829"/>
      <c r="AI23" s="829"/>
      <c r="AJ23" s="832"/>
      <c r="AK23" s="833"/>
      <c r="AL23" s="834"/>
      <c r="AM23" s="834"/>
      <c r="AN23" s="834"/>
      <c r="AO23" s="834"/>
      <c r="AP23" s="829">
        <f t="shared" ref="AP23" si="2">SUM(AP7:AT22)</f>
        <v>7213</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c r="A24" s="844" t="s">
        <v>381</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c r="A25" s="761" t="s">
        <v>382</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c r="A26" s="763" t="s">
        <v>357</v>
      </c>
      <c r="B26" s="764"/>
      <c r="C26" s="764"/>
      <c r="D26" s="764"/>
      <c r="E26" s="764"/>
      <c r="F26" s="764"/>
      <c r="G26" s="764"/>
      <c r="H26" s="764"/>
      <c r="I26" s="764"/>
      <c r="J26" s="764"/>
      <c r="K26" s="764"/>
      <c r="L26" s="764"/>
      <c r="M26" s="764"/>
      <c r="N26" s="764"/>
      <c r="O26" s="764"/>
      <c r="P26" s="765"/>
      <c r="Q26" s="769" t="s">
        <v>383</v>
      </c>
      <c r="R26" s="770"/>
      <c r="S26" s="770"/>
      <c r="T26" s="770"/>
      <c r="U26" s="771"/>
      <c r="V26" s="769" t="s">
        <v>384</v>
      </c>
      <c r="W26" s="770"/>
      <c r="X26" s="770"/>
      <c r="Y26" s="770"/>
      <c r="Z26" s="771"/>
      <c r="AA26" s="769" t="s">
        <v>385</v>
      </c>
      <c r="AB26" s="770"/>
      <c r="AC26" s="770"/>
      <c r="AD26" s="770"/>
      <c r="AE26" s="770"/>
      <c r="AF26" s="850" t="s">
        <v>386</v>
      </c>
      <c r="AG26" s="851"/>
      <c r="AH26" s="851"/>
      <c r="AI26" s="851"/>
      <c r="AJ26" s="852"/>
      <c r="AK26" s="770" t="s">
        <v>387</v>
      </c>
      <c r="AL26" s="770"/>
      <c r="AM26" s="770"/>
      <c r="AN26" s="770"/>
      <c r="AO26" s="771"/>
      <c r="AP26" s="769" t="s">
        <v>388</v>
      </c>
      <c r="AQ26" s="770"/>
      <c r="AR26" s="770"/>
      <c r="AS26" s="770"/>
      <c r="AT26" s="771"/>
      <c r="AU26" s="769" t="s">
        <v>389</v>
      </c>
      <c r="AV26" s="770"/>
      <c r="AW26" s="770"/>
      <c r="AX26" s="770"/>
      <c r="AY26" s="771"/>
      <c r="AZ26" s="769" t="s">
        <v>390</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c r="A28" s="242">
        <v>1</v>
      </c>
      <c r="B28" s="785" t="s">
        <v>391</v>
      </c>
      <c r="C28" s="786"/>
      <c r="D28" s="786"/>
      <c r="E28" s="786"/>
      <c r="F28" s="786"/>
      <c r="G28" s="786"/>
      <c r="H28" s="786"/>
      <c r="I28" s="786"/>
      <c r="J28" s="786"/>
      <c r="K28" s="786"/>
      <c r="L28" s="786"/>
      <c r="M28" s="786"/>
      <c r="N28" s="786"/>
      <c r="O28" s="786"/>
      <c r="P28" s="787"/>
      <c r="Q28" s="858">
        <v>2042</v>
      </c>
      <c r="R28" s="859"/>
      <c r="S28" s="859"/>
      <c r="T28" s="859"/>
      <c r="U28" s="859"/>
      <c r="V28" s="859">
        <v>2020</v>
      </c>
      <c r="W28" s="859"/>
      <c r="X28" s="859"/>
      <c r="Y28" s="859"/>
      <c r="Z28" s="859"/>
      <c r="AA28" s="859">
        <v>22</v>
      </c>
      <c r="AB28" s="859"/>
      <c r="AC28" s="859"/>
      <c r="AD28" s="859"/>
      <c r="AE28" s="860"/>
      <c r="AF28" s="861">
        <v>22</v>
      </c>
      <c r="AG28" s="859"/>
      <c r="AH28" s="859"/>
      <c r="AI28" s="859"/>
      <c r="AJ28" s="862"/>
      <c r="AK28" s="863">
        <v>134</v>
      </c>
      <c r="AL28" s="864"/>
      <c r="AM28" s="864"/>
      <c r="AN28" s="864"/>
      <c r="AO28" s="864"/>
      <c r="AP28" s="864" t="s">
        <v>549</v>
      </c>
      <c r="AQ28" s="864"/>
      <c r="AR28" s="864"/>
      <c r="AS28" s="864"/>
      <c r="AT28" s="864"/>
      <c r="AU28" s="864" t="s">
        <v>549</v>
      </c>
      <c r="AV28" s="864"/>
      <c r="AW28" s="864"/>
      <c r="AX28" s="864"/>
      <c r="AY28" s="864"/>
      <c r="AZ28" s="865" t="s">
        <v>549</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c r="A29" s="242">
        <v>2</v>
      </c>
      <c r="B29" s="816" t="s">
        <v>392</v>
      </c>
      <c r="C29" s="817"/>
      <c r="D29" s="817"/>
      <c r="E29" s="817"/>
      <c r="F29" s="817"/>
      <c r="G29" s="817"/>
      <c r="H29" s="817"/>
      <c r="I29" s="817"/>
      <c r="J29" s="817"/>
      <c r="K29" s="817"/>
      <c r="L29" s="817"/>
      <c r="M29" s="817"/>
      <c r="N29" s="817"/>
      <c r="O29" s="817"/>
      <c r="P29" s="818"/>
      <c r="Q29" s="819">
        <v>1840</v>
      </c>
      <c r="R29" s="820"/>
      <c r="S29" s="820"/>
      <c r="T29" s="820"/>
      <c r="U29" s="820"/>
      <c r="V29" s="820">
        <v>1818</v>
      </c>
      <c r="W29" s="820"/>
      <c r="X29" s="820"/>
      <c r="Y29" s="820"/>
      <c r="Z29" s="820"/>
      <c r="AA29" s="820">
        <v>22</v>
      </c>
      <c r="AB29" s="820"/>
      <c r="AC29" s="820"/>
      <c r="AD29" s="820"/>
      <c r="AE29" s="821"/>
      <c r="AF29" s="822">
        <v>22</v>
      </c>
      <c r="AG29" s="823"/>
      <c r="AH29" s="823"/>
      <c r="AI29" s="823"/>
      <c r="AJ29" s="824"/>
      <c r="AK29" s="870">
        <v>283</v>
      </c>
      <c r="AL29" s="866"/>
      <c r="AM29" s="866"/>
      <c r="AN29" s="866"/>
      <c r="AO29" s="866"/>
      <c r="AP29" s="866" t="s">
        <v>549</v>
      </c>
      <c r="AQ29" s="866"/>
      <c r="AR29" s="866"/>
      <c r="AS29" s="866"/>
      <c r="AT29" s="866"/>
      <c r="AU29" s="866" t="s">
        <v>549</v>
      </c>
      <c r="AV29" s="866"/>
      <c r="AW29" s="866"/>
      <c r="AX29" s="866"/>
      <c r="AY29" s="866"/>
      <c r="AZ29" s="867" t="s">
        <v>549</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c r="A30" s="242">
        <v>3</v>
      </c>
      <c r="B30" s="816" t="s">
        <v>393</v>
      </c>
      <c r="C30" s="817"/>
      <c r="D30" s="817"/>
      <c r="E30" s="817"/>
      <c r="F30" s="817"/>
      <c r="G30" s="817"/>
      <c r="H30" s="817"/>
      <c r="I30" s="817"/>
      <c r="J30" s="817"/>
      <c r="K30" s="817"/>
      <c r="L30" s="817"/>
      <c r="M30" s="817"/>
      <c r="N30" s="817"/>
      <c r="O30" s="817"/>
      <c r="P30" s="818"/>
      <c r="Q30" s="819">
        <v>274</v>
      </c>
      <c r="R30" s="820"/>
      <c r="S30" s="820"/>
      <c r="T30" s="820"/>
      <c r="U30" s="820"/>
      <c r="V30" s="820">
        <v>273</v>
      </c>
      <c r="W30" s="820"/>
      <c r="X30" s="820"/>
      <c r="Y30" s="820"/>
      <c r="Z30" s="820"/>
      <c r="AA30" s="820">
        <v>1</v>
      </c>
      <c r="AB30" s="820"/>
      <c r="AC30" s="820"/>
      <c r="AD30" s="820"/>
      <c r="AE30" s="821"/>
      <c r="AF30" s="822">
        <v>1</v>
      </c>
      <c r="AG30" s="823"/>
      <c r="AH30" s="823"/>
      <c r="AI30" s="823"/>
      <c r="AJ30" s="824"/>
      <c r="AK30" s="870">
        <v>74</v>
      </c>
      <c r="AL30" s="866"/>
      <c r="AM30" s="866"/>
      <c r="AN30" s="866"/>
      <c r="AO30" s="866"/>
      <c r="AP30" s="866" t="s">
        <v>549</v>
      </c>
      <c r="AQ30" s="866"/>
      <c r="AR30" s="866"/>
      <c r="AS30" s="866"/>
      <c r="AT30" s="866"/>
      <c r="AU30" s="866" t="s">
        <v>549</v>
      </c>
      <c r="AV30" s="866"/>
      <c r="AW30" s="866"/>
      <c r="AX30" s="866"/>
      <c r="AY30" s="866"/>
      <c r="AZ30" s="867" t="s">
        <v>549</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c r="A31" s="242">
        <v>4</v>
      </c>
      <c r="B31" s="816" t="s">
        <v>394</v>
      </c>
      <c r="C31" s="817"/>
      <c r="D31" s="817"/>
      <c r="E31" s="817"/>
      <c r="F31" s="817"/>
      <c r="G31" s="817"/>
      <c r="H31" s="817"/>
      <c r="I31" s="817"/>
      <c r="J31" s="817"/>
      <c r="K31" s="817"/>
      <c r="L31" s="817"/>
      <c r="M31" s="817"/>
      <c r="N31" s="817"/>
      <c r="O31" s="817"/>
      <c r="P31" s="818"/>
      <c r="Q31" s="819">
        <v>514</v>
      </c>
      <c r="R31" s="820"/>
      <c r="S31" s="820"/>
      <c r="T31" s="820"/>
      <c r="U31" s="820"/>
      <c r="V31" s="820">
        <v>492</v>
      </c>
      <c r="W31" s="820"/>
      <c r="X31" s="820"/>
      <c r="Y31" s="820"/>
      <c r="Z31" s="820"/>
      <c r="AA31" s="820">
        <v>22</v>
      </c>
      <c r="AB31" s="820"/>
      <c r="AC31" s="820"/>
      <c r="AD31" s="820"/>
      <c r="AE31" s="821"/>
      <c r="AF31" s="822">
        <v>1245</v>
      </c>
      <c r="AG31" s="823"/>
      <c r="AH31" s="823"/>
      <c r="AI31" s="823"/>
      <c r="AJ31" s="824"/>
      <c r="AK31" s="870">
        <v>21</v>
      </c>
      <c r="AL31" s="866"/>
      <c r="AM31" s="866"/>
      <c r="AN31" s="866"/>
      <c r="AO31" s="866"/>
      <c r="AP31" s="866">
        <v>1341</v>
      </c>
      <c r="AQ31" s="866"/>
      <c r="AR31" s="866"/>
      <c r="AS31" s="866"/>
      <c r="AT31" s="866"/>
      <c r="AU31" s="866" t="s">
        <v>549</v>
      </c>
      <c r="AV31" s="866"/>
      <c r="AW31" s="866"/>
      <c r="AX31" s="866"/>
      <c r="AY31" s="866"/>
      <c r="AZ31" s="867" t="s">
        <v>549</v>
      </c>
      <c r="BA31" s="867"/>
      <c r="BB31" s="867"/>
      <c r="BC31" s="867"/>
      <c r="BD31" s="867"/>
      <c r="BE31" s="868" t="s">
        <v>395</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c r="A32" s="242">
        <v>5</v>
      </c>
      <c r="B32" s="816" t="s">
        <v>396</v>
      </c>
      <c r="C32" s="817"/>
      <c r="D32" s="817"/>
      <c r="E32" s="817"/>
      <c r="F32" s="817"/>
      <c r="G32" s="817"/>
      <c r="H32" s="817"/>
      <c r="I32" s="817"/>
      <c r="J32" s="817"/>
      <c r="K32" s="817"/>
      <c r="L32" s="817"/>
      <c r="M32" s="817"/>
      <c r="N32" s="817"/>
      <c r="O32" s="817"/>
      <c r="P32" s="818"/>
      <c r="Q32" s="819">
        <v>573</v>
      </c>
      <c r="R32" s="820"/>
      <c r="S32" s="820"/>
      <c r="T32" s="820"/>
      <c r="U32" s="820"/>
      <c r="V32" s="820">
        <v>551</v>
      </c>
      <c r="W32" s="820"/>
      <c r="X32" s="820"/>
      <c r="Y32" s="820"/>
      <c r="Z32" s="820"/>
      <c r="AA32" s="820">
        <v>22</v>
      </c>
      <c r="AB32" s="820"/>
      <c r="AC32" s="820"/>
      <c r="AD32" s="820"/>
      <c r="AE32" s="821"/>
      <c r="AF32" s="822">
        <v>92</v>
      </c>
      <c r="AG32" s="823"/>
      <c r="AH32" s="823"/>
      <c r="AI32" s="823"/>
      <c r="AJ32" s="824"/>
      <c r="AK32" s="870">
        <v>240</v>
      </c>
      <c r="AL32" s="866"/>
      <c r="AM32" s="866"/>
      <c r="AN32" s="866"/>
      <c r="AO32" s="866"/>
      <c r="AP32" s="866">
        <v>4653</v>
      </c>
      <c r="AQ32" s="866"/>
      <c r="AR32" s="866"/>
      <c r="AS32" s="866"/>
      <c r="AT32" s="866"/>
      <c r="AU32" s="866">
        <v>3057</v>
      </c>
      <c r="AV32" s="866"/>
      <c r="AW32" s="866"/>
      <c r="AX32" s="866"/>
      <c r="AY32" s="866"/>
      <c r="AZ32" s="867" t="s">
        <v>550</v>
      </c>
      <c r="BA32" s="867"/>
      <c r="BB32" s="867"/>
      <c r="BC32" s="867"/>
      <c r="BD32" s="867"/>
      <c r="BE32" s="868" t="s">
        <v>395</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397</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c r="A63" s="240" t="s">
        <v>379</v>
      </c>
      <c r="B63" s="825" t="s">
        <v>398</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1381</v>
      </c>
      <c r="AG63" s="880"/>
      <c r="AH63" s="880"/>
      <c r="AI63" s="880"/>
      <c r="AJ63" s="881"/>
      <c r="AK63" s="882"/>
      <c r="AL63" s="877"/>
      <c r="AM63" s="877"/>
      <c r="AN63" s="877"/>
      <c r="AO63" s="877"/>
      <c r="AP63" s="880">
        <f>SUM(AP28:AT62)</f>
        <v>5994</v>
      </c>
      <c r="AQ63" s="880"/>
      <c r="AR63" s="880"/>
      <c r="AS63" s="880"/>
      <c r="AT63" s="880"/>
      <c r="AU63" s="880">
        <f>SUM(AU28:AY62)</f>
        <v>3057</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c r="A66" s="763" t="s">
        <v>400</v>
      </c>
      <c r="B66" s="764"/>
      <c r="C66" s="764"/>
      <c r="D66" s="764"/>
      <c r="E66" s="764"/>
      <c r="F66" s="764"/>
      <c r="G66" s="764"/>
      <c r="H66" s="764"/>
      <c r="I66" s="764"/>
      <c r="J66" s="764"/>
      <c r="K66" s="764"/>
      <c r="L66" s="764"/>
      <c r="M66" s="764"/>
      <c r="N66" s="764"/>
      <c r="O66" s="764"/>
      <c r="P66" s="765"/>
      <c r="Q66" s="769" t="s">
        <v>383</v>
      </c>
      <c r="R66" s="770"/>
      <c r="S66" s="770"/>
      <c r="T66" s="770"/>
      <c r="U66" s="771"/>
      <c r="V66" s="769" t="s">
        <v>384</v>
      </c>
      <c r="W66" s="770"/>
      <c r="X66" s="770"/>
      <c r="Y66" s="770"/>
      <c r="Z66" s="771"/>
      <c r="AA66" s="769" t="s">
        <v>385</v>
      </c>
      <c r="AB66" s="770"/>
      <c r="AC66" s="770"/>
      <c r="AD66" s="770"/>
      <c r="AE66" s="771"/>
      <c r="AF66" s="890" t="s">
        <v>386</v>
      </c>
      <c r="AG66" s="851"/>
      <c r="AH66" s="851"/>
      <c r="AI66" s="851"/>
      <c r="AJ66" s="891"/>
      <c r="AK66" s="769" t="s">
        <v>387</v>
      </c>
      <c r="AL66" s="764"/>
      <c r="AM66" s="764"/>
      <c r="AN66" s="764"/>
      <c r="AO66" s="765"/>
      <c r="AP66" s="769" t="s">
        <v>388</v>
      </c>
      <c r="AQ66" s="770"/>
      <c r="AR66" s="770"/>
      <c r="AS66" s="770"/>
      <c r="AT66" s="771"/>
      <c r="AU66" s="769" t="s">
        <v>401</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c r="A68" s="236">
        <v>1</v>
      </c>
      <c r="B68" s="905" t="s">
        <v>551</v>
      </c>
      <c r="C68" s="906"/>
      <c r="D68" s="906"/>
      <c r="E68" s="906"/>
      <c r="F68" s="906"/>
      <c r="G68" s="906"/>
      <c r="H68" s="906"/>
      <c r="I68" s="906"/>
      <c r="J68" s="906"/>
      <c r="K68" s="906"/>
      <c r="L68" s="906"/>
      <c r="M68" s="906"/>
      <c r="N68" s="906"/>
      <c r="O68" s="906"/>
      <c r="P68" s="907"/>
      <c r="Q68" s="908">
        <v>14208</v>
      </c>
      <c r="R68" s="902"/>
      <c r="S68" s="902"/>
      <c r="T68" s="902"/>
      <c r="U68" s="902"/>
      <c r="V68" s="902">
        <v>13916</v>
      </c>
      <c r="W68" s="902"/>
      <c r="X68" s="902"/>
      <c r="Y68" s="902"/>
      <c r="Z68" s="902"/>
      <c r="AA68" s="902">
        <v>292</v>
      </c>
      <c r="AB68" s="902"/>
      <c r="AC68" s="902"/>
      <c r="AD68" s="902"/>
      <c r="AE68" s="902"/>
      <c r="AF68" s="902">
        <v>268</v>
      </c>
      <c r="AG68" s="902"/>
      <c r="AH68" s="902"/>
      <c r="AI68" s="902"/>
      <c r="AJ68" s="902"/>
      <c r="AK68" s="902">
        <v>64</v>
      </c>
      <c r="AL68" s="902"/>
      <c r="AM68" s="902"/>
      <c r="AN68" s="902"/>
      <c r="AO68" s="902"/>
      <c r="AP68" s="902">
        <v>4474</v>
      </c>
      <c r="AQ68" s="902"/>
      <c r="AR68" s="902"/>
      <c r="AS68" s="902"/>
      <c r="AT68" s="902"/>
      <c r="AU68" s="902">
        <v>121</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c r="A69" s="238">
        <v>2</v>
      </c>
      <c r="B69" s="909" t="s">
        <v>552</v>
      </c>
      <c r="C69" s="910"/>
      <c r="D69" s="910"/>
      <c r="E69" s="910"/>
      <c r="F69" s="910"/>
      <c r="G69" s="910"/>
      <c r="H69" s="910"/>
      <c r="I69" s="910"/>
      <c r="J69" s="910"/>
      <c r="K69" s="910"/>
      <c r="L69" s="910"/>
      <c r="M69" s="910"/>
      <c r="N69" s="910"/>
      <c r="O69" s="910"/>
      <c r="P69" s="911"/>
      <c r="Q69" s="912">
        <v>243</v>
      </c>
      <c r="R69" s="866"/>
      <c r="S69" s="866"/>
      <c r="T69" s="866"/>
      <c r="U69" s="866"/>
      <c r="V69" s="866">
        <v>237</v>
      </c>
      <c r="W69" s="866"/>
      <c r="X69" s="866"/>
      <c r="Y69" s="866"/>
      <c r="Z69" s="866"/>
      <c r="AA69" s="866">
        <v>6</v>
      </c>
      <c r="AB69" s="866"/>
      <c r="AC69" s="866"/>
      <c r="AD69" s="866"/>
      <c r="AE69" s="866"/>
      <c r="AF69" s="866">
        <v>6</v>
      </c>
      <c r="AG69" s="866"/>
      <c r="AH69" s="866"/>
      <c r="AI69" s="866"/>
      <c r="AJ69" s="866"/>
      <c r="AK69" s="866">
        <v>37</v>
      </c>
      <c r="AL69" s="866"/>
      <c r="AM69" s="866"/>
      <c r="AN69" s="866"/>
      <c r="AO69" s="866"/>
      <c r="AP69" s="866" t="s">
        <v>488</v>
      </c>
      <c r="AQ69" s="866"/>
      <c r="AR69" s="866"/>
      <c r="AS69" s="866"/>
      <c r="AT69" s="866"/>
      <c r="AU69" s="866" t="s">
        <v>488</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c r="A70" s="238">
        <v>3</v>
      </c>
      <c r="B70" s="909" t="s">
        <v>553</v>
      </c>
      <c r="C70" s="910"/>
      <c r="D70" s="910"/>
      <c r="E70" s="910"/>
      <c r="F70" s="910"/>
      <c r="G70" s="910"/>
      <c r="H70" s="910"/>
      <c r="I70" s="910"/>
      <c r="J70" s="910"/>
      <c r="K70" s="910"/>
      <c r="L70" s="910"/>
      <c r="M70" s="910"/>
      <c r="N70" s="910"/>
      <c r="O70" s="910"/>
      <c r="P70" s="911"/>
      <c r="Q70" s="912">
        <v>4092</v>
      </c>
      <c r="R70" s="866"/>
      <c r="S70" s="866"/>
      <c r="T70" s="866"/>
      <c r="U70" s="866"/>
      <c r="V70" s="866">
        <v>4075</v>
      </c>
      <c r="W70" s="866"/>
      <c r="X70" s="866"/>
      <c r="Y70" s="866"/>
      <c r="Z70" s="866"/>
      <c r="AA70" s="866">
        <v>16</v>
      </c>
      <c r="AB70" s="866"/>
      <c r="AC70" s="866"/>
      <c r="AD70" s="866"/>
      <c r="AE70" s="866"/>
      <c r="AF70" s="866">
        <v>16</v>
      </c>
      <c r="AG70" s="866"/>
      <c r="AH70" s="866"/>
      <c r="AI70" s="866"/>
      <c r="AJ70" s="866"/>
      <c r="AK70" s="866">
        <v>10</v>
      </c>
      <c r="AL70" s="866"/>
      <c r="AM70" s="866"/>
      <c r="AN70" s="866"/>
      <c r="AO70" s="866"/>
      <c r="AP70" s="866" t="s">
        <v>488</v>
      </c>
      <c r="AQ70" s="866"/>
      <c r="AR70" s="866"/>
      <c r="AS70" s="866"/>
      <c r="AT70" s="866"/>
      <c r="AU70" s="866" t="s">
        <v>488</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c r="A71" s="238">
        <v>4</v>
      </c>
      <c r="B71" s="909" t="s">
        <v>554</v>
      </c>
      <c r="C71" s="910"/>
      <c r="D71" s="910"/>
      <c r="E71" s="910"/>
      <c r="F71" s="910"/>
      <c r="G71" s="910"/>
      <c r="H71" s="910"/>
      <c r="I71" s="910"/>
      <c r="J71" s="910"/>
      <c r="K71" s="910"/>
      <c r="L71" s="910"/>
      <c r="M71" s="910"/>
      <c r="N71" s="910"/>
      <c r="O71" s="910"/>
      <c r="P71" s="911"/>
      <c r="Q71" s="912">
        <v>302</v>
      </c>
      <c r="R71" s="866"/>
      <c r="S71" s="866"/>
      <c r="T71" s="866"/>
      <c r="U71" s="866"/>
      <c r="V71" s="866">
        <v>280</v>
      </c>
      <c r="W71" s="866"/>
      <c r="X71" s="866"/>
      <c r="Y71" s="866"/>
      <c r="Z71" s="866"/>
      <c r="AA71" s="866">
        <v>23</v>
      </c>
      <c r="AB71" s="866"/>
      <c r="AC71" s="866"/>
      <c r="AD71" s="866"/>
      <c r="AE71" s="866"/>
      <c r="AF71" s="866">
        <v>23</v>
      </c>
      <c r="AG71" s="866"/>
      <c r="AH71" s="866"/>
      <c r="AI71" s="866"/>
      <c r="AJ71" s="866"/>
      <c r="AK71" s="866">
        <v>193</v>
      </c>
      <c r="AL71" s="866"/>
      <c r="AM71" s="866"/>
      <c r="AN71" s="866"/>
      <c r="AO71" s="866"/>
      <c r="AP71" s="866" t="s">
        <v>488</v>
      </c>
      <c r="AQ71" s="866"/>
      <c r="AR71" s="866"/>
      <c r="AS71" s="866"/>
      <c r="AT71" s="866"/>
      <c r="AU71" s="866" t="s">
        <v>488</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c r="A72" s="238">
        <v>5</v>
      </c>
      <c r="B72" s="909" t="s">
        <v>555</v>
      </c>
      <c r="C72" s="910"/>
      <c r="D72" s="910"/>
      <c r="E72" s="910"/>
      <c r="F72" s="910"/>
      <c r="G72" s="910"/>
      <c r="H72" s="910"/>
      <c r="I72" s="910"/>
      <c r="J72" s="910"/>
      <c r="K72" s="910"/>
      <c r="L72" s="910"/>
      <c r="M72" s="910"/>
      <c r="N72" s="910"/>
      <c r="O72" s="910"/>
      <c r="P72" s="911"/>
      <c r="Q72" s="912">
        <v>113</v>
      </c>
      <c r="R72" s="866"/>
      <c r="S72" s="866"/>
      <c r="T72" s="866"/>
      <c r="U72" s="866"/>
      <c r="V72" s="866">
        <v>106</v>
      </c>
      <c r="W72" s="866"/>
      <c r="X72" s="866"/>
      <c r="Y72" s="866"/>
      <c r="Z72" s="866"/>
      <c r="AA72" s="866">
        <v>7</v>
      </c>
      <c r="AB72" s="866"/>
      <c r="AC72" s="866"/>
      <c r="AD72" s="866"/>
      <c r="AE72" s="866"/>
      <c r="AF72" s="866">
        <v>7</v>
      </c>
      <c r="AG72" s="866"/>
      <c r="AH72" s="866"/>
      <c r="AI72" s="866"/>
      <c r="AJ72" s="866"/>
      <c r="AK72" s="866">
        <v>15</v>
      </c>
      <c r="AL72" s="866"/>
      <c r="AM72" s="866"/>
      <c r="AN72" s="866"/>
      <c r="AO72" s="866"/>
      <c r="AP72" s="866" t="s">
        <v>488</v>
      </c>
      <c r="AQ72" s="866"/>
      <c r="AR72" s="866"/>
      <c r="AS72" s="866"/>
      <c r="AT72" s="866"/>
      <c r="AU72" s="866" t="s">
        <v>488</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c r="A73" s="238">
        <v>6</v>
      </c>
      <c r="B73" s="909" t="s">
        <v>556</v>
      </c>
      <c r="C73" s="910"/>
      <c r="D73" s="910"/>
      <c r="E73" s="910"/>
      <c r="F73" s="910"/>
      <c r="G73" s="910"/>
      <c r="H73" s="910"/>
      <c r="I73" s="910"/>
      <c r="J73" s="910"/>
      <c r="K73" s="910"/>
      <c r="L73" s="910"/>
      <c r="M73" s="910"/>
      <c r="N73" s="910"/>
      <c r="O73" s="910"/>
      <c r="P73" s="911"/>
      <c r="Q73" s="912">
        <v>10926</v>
      </c>
      <c r="R73" s="866"/>
      <c r="S73" s="866"/>
      <c r="T73" s="866"/>
      <c r="U73" s="866"/>
      <c r="V73" s="866">
        <v>10893</v>
      </c>
      <c r="W73" s="866"/>
      <c r="X73" s="866"/>
      <c r="Y73" s="866"/>
      <c r="Z73" s="866"/>
      <c r="AA73" s="866">
        <v>33</v>
      </c>
      <c r="AB73" s="866"/>
      <c r="AC73" s="866"/>
      <c r="AD73" s="866"/>
      <c r="AE73" s="866"/>
      <c r="AF73" s="866">
        <v>3943</v>
      </c>
      <c r="AG73" s="866"/>
      <c r="AH73" s="866"/>
      <c r="AI73" s="866"/>
      <c r="AJ73" s="866"/>
      <c r="AK73" s="866">
        <v>904</v>
      </c>
      <c r="AL73" s="866"/>
      <c r="AM73" s="866"/>
      <c r="AN73" s="866"/>
      <c r="AO73" s="866"/>
      <c r="AP73" s="866">
        <v>4150</v>
      </c>
      <c r="AQ73" s="866"/>
      <c r="AR73" s="866"/>
      <c r="AS73" s="866"/>
      <c r="AT73" s="866"/>
      <c r="AU73" s="866">
        <v>1278</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c r="A74" s="238">
        <v>7</v>
      </c>
      <c r="B74" s="909" t="s">
        <v>557</v>
      </c>
      <c r="C74" s="910"/>
      <c r="D74" s="910"/>
      <c r="E74" s="910"/>
      <c r="F74" s="910"/>
      <c r="G74" s="910"/>
      <c r="H74" s="910"/>
      <c r="I74" s="910"/>
      <c r="J74" s="910"/>
      <c r="K74" s="910"/>
      <c r="L74" s="910"/>
      <c r="M74" s="910"/>
      <c r="N74" s="910"/>
      <c r="O74" s="910"/>
      <c r="P74" s="911"/>
      <c r="Q74" s="912">
        <v>1386</v>
      </c>
      <c r="R74" s="866"/>
      <c r="S74" s="866"/>
      <c r="T74" s="866"/>
      <c r="U74" s="866"/>
      <c r="V74" s="866">
        <v>1339</v>
      </c>
      <c r="W74" s="866"/>
      <c r="X74" s="866"/>
      <c r="Y74" s="866"/>
      <c r="Z74" s="866"/>
      <c r="AA74" s="866">
        <v>47</v>
      </c>
      <c r="AB74" s="866"/>
      <c r="AC74" s="866"/>
      <c r="AD74" s="866"/>
      <c r="AE74" s="866"/>
      <c r="AF74" s="866">
        <v>47</v>
      </c>
      <c r="AG74" s="866"/>
      <c r="AH74" s="866"/>
      <c r="AI74" s="866"/>
      <c r="AJ74" s="866"/>
      <c r="AK74" s="866" t="s">
        <v>488</v>
      </c>
      <c r="AL74" s="866"/>
      <c r="AM74" s="866"/>
      <c r="AN74" s="866"/>
      <c r="AO74" s="866"/>
      <c r="AP74" s="866" t="s">
        <v>488</v>
      </c>
      <c r="AQ74" s="866"/>
      <c r="AR74" s="866"/>
      <c r="AS74" s="866"/>
      <c r="AT74" s="866"/>
      <c r="AU74" s="866" t="s">
        <v>488</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c r="A75" s="238">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c r="A88" s="240" t="s">
        <v>379</v>
      </c>
      <c r="B88" s="825" t="s">
        <v>402</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f>SUM(AF68:AJ87)</f>
        <v>4310</v>
      </c>
      <c r="AG88" s="880"/>
      <c r="AH88" s="880"/>
      <c r="AI88" s="880"/>
      <c r="AJ88" s="880"/>
      <c r="AK88" s="877"/>
      <c r="AL88" s="877"/>
      <c r="AM88" s="877"/>
      <c r="AN88" s="877"/>
      <c r="AO88" s="877"/>
      <c r="AP88" s="880">
        <f t="shared" ref="AP88" si="3">SUM(AP68:AT87)</f>
        <v>8624</v>
      </c>
      <c r="AQ88" s="880"/>
      <c r="AR88" s="880"/>
      <c r="AS88" s="880"/>
      <c r="AT88" s="880"/>
      <c r="AU88" s="880">
        <f t="shared" ref="AU88" si="4">SUM(AU68:AY87)</f>
        <v>1399</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379</v>
      </c>
      <c r="BR102" s="825" t="s">
        <v>403</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f>SUM(CR7:CV88)</f>
        <v>21</v>
      </c>
      <c r="CS102" s="888"/>
      <c r="CT102" s="888"/>
      <c r="CU102" s="888"/>
      <c r="CV102" s="927"/>
      <c r="CW102" s="926"/>
      <c r="CX102" s="888"/>
      <c r="CY102" s="888"/>
      <c r="CZ102" s="888"/>
      <c r="DA102" s="927"/>
      <c r="DB102" s="926">
        <f t="shared" ref="DB102" si="5">SUM(DB7:DF88)</f>
        <v>403</v>
      </c>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404</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405</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c r="A108" s="953" t="s">
        <v>408</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409</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c r="A109" s="948" t="s">
        <v>410</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411</v>
      </c>
      <c r="AB109" s="929"/>
      <c r="AC109" s="929"/>
      <c r="AD109" s="929"/>
      <c r="AE109" s="930"/>
      <c r="AF109" s="928" t="s">
        <v>412</v>
      </c>
      <c r="AG109" s="929"/>
      <c r="AH109" s="929"/>
      <c r="AI109" s="929"/>
      <c r="AJ109" s="930"/>
      <c r="AK109" s="928" t="s">
        <v>294</v>
      </c>
      <c r="AL109" s="929"/>
      <c r="AM109" s="929"/>
      <c r="AN109" s="929"/>
      <c r="AO109" s="930"/>
      <c r="AP109" s="928" t="s">
        <v>413</v>
      </c>
      <c r="AQ109" s="929"/>
      <c r="AR109" s="929"/>
      <c r="AS109" s="929"/>
      <c r="AT109" s="931"/>
      <c r="AU109" s="948" t="s">
        <v>410</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411</v>
      </c>
      <c r="BR109" s="929"/>
      <c r="BS109" s="929"/>
      <c r="BT109" s="929"/>
      <c r="BU109" s="930"/>
      <c r="BV109" s="928" t="s">
        <v>412</v>
      </c>
      <c r="BW109" s="929"/>
      <c r="BX109" s="929"/>
      <c r="BY109" s="929"/>
      <c r="BZ109" s="930"/>
      <c r="CA109" s="928" t="s">
        <v>294</v>
      </c>
      <c r="CB109" s="929"/>
      <c r="CC109" s="929"/>
      <c r="CD109" s="929"/>
      <c r="CE109" s="930"/>
      <c r="CF109" s="949" t="s">
        <v>413</v>
      </c>
      <c r="CG109" s="949"/>
      <c r="CH109" s="949"/>
      <c r="CI109" s="949"/>
      <c r="CJ109" s="949"/>
      <c r="CK109" s="928" t="s">
        <v>414</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411</v>
      </c>
      <c r="DH109" s="929"/>
      <c r="DI109" s="929"/>
      <c r="DJ109" s="929"/>
      <c r="DK109" s="930"/>
      <c r="DL109" s="928" t="s">
        <v>412</v>
      </c>
      <c r="DM109" s="929"/>
      <c r="DN109" s="929"/>
      <c r="DO109" s="929"/>
      <c r="DP109" s="930"/>
      <c r="DQ109" s="928" t="s">
        <v>294</v>
      </c>
      <c r="DR109" s="929"/>
      <c r="DS109" s="929"/>
      <c r="DT109" s="929"/>
      <c r="DU109" s="930"/>
      <c r="DV109" s="928" t="s">
        <v>413</v>
      </c>
      <c r="DW109" s="929"/>
      <c r="DX109" s="929"/>
      <c r="DY109" s="929"/>
      <c r="DZ109" s="931"/>
    </row>
    <row r="110" spans="1:131" s="230" customFormat="1" ht="26.25" customHeight="1">
      <c r="A110" s="932" t="s">
        <v>415</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666701</v>
      </c>
      <c r="AB110" s="936"/>
      <c r="AC110" s="936"/>
      <c r="AD110" s="936"/>
      <c r="AE110" s="937"/>
      <c r="AF110" s="938">
        <v>678639</v>
      </c>
      <c r="AG110" s="936"/>
      <c r="AH110" s="936"/>
      <c r="AI110" s="936"/>
      <c r="AJ110" s="937"/>
      <c r="AK110" s="938">
        <v>641560</v>
      </c>
      <c r="AL110" s="936"/>
      <c r="AM110" s="936"/>
      <c r="AN110" s="936"/>
      <c r="AO110" s="937"/>
      <c r="AP110" s="939">
        <v>14.5</v>
      </c>
      <c r="AQ110" s="940"/>
      <c r="AR110" s="940"/>
      <c r="AS110" s="940"/>
      <c r="AT110" s="941"/>
      <c r="AU110" s="942" t="s">
        <v>69</v>
      </c>
      <c r="AV110" s="943"/>
      <c r="AW110" s="943"/>
      <c r="AX110" s="943"/>
      <c r="AY110" s="943"/>
      <c r="AZ110" s="965" t="s">
        <v>416</v>
      </c>
      <c r="BA110" s="933"/>
      <c r="BB110" s="933"/>
      <c r="BC110" s="933"/>
      <c r="BD110" s="933"/>
      <c r="BE110" s="933"/>
      <c r="BF110" s="933"/>
      <c r="BG110" s="933"/>
      <c r="BH110" s="933"/>
      <c r="BI110" s="933"/>
      <c r="BJ110" s="933"/>
      <c r="BK110" s="933"/>
      <c r="BL110" s="933"/>
      <c r="BM110" s="933"/>
      <c r="BN110" s="933"/>
      <c r="BO110" s="933"/>
      <c r="BP110" s="934"/>
      <c r="BQ110" s="966">
        <v>6130791</v>
      </c>
      <c r="BR110" s="967"/>
      <c r="BS110" s="967"/>
      <c r="BT110" s="967"/>
      <c r="BU110" s="967"/>
      <c r="BV110" s="967">
        <v>6828097</v>
      </c>
      <c r="BW110" s="967"/>
      <c r="BX110" s="967"/>
      <c r="BY110" s="967"/>
      <c r="BZ110" s="967"/>
      <c r="CA110" s="967">
        <v>7213084</v>
      </c>
      <c r="CB110" s="967"/>
      <c r="CC110" s="967"/>
      <c r="CD110" s="967"/>
      <c r="CE110" s="967"/>
      <c r="CF110" s="980">
        <v>162.69999999999999</v>
      </c>
      <c r="CG110" s="981"/>
      <c r="CH110" s="981"/>
      <c r="CI110" s="981"/>
      <c r="CJ110" s="981"/>
      <c r="CK110" s="982" t="s">
        <v>417</v>
      </c>
      <c r="CL110" s="983"/>
      <c r="CM110" s="965" t="s">
        <v>418</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c r="A111" s="970" t="s">
        <v>419</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420</v>
      </c>
      <c r="BA111" s="959"/>
      <c r="BB111" s="959"/>
      <c r="BC111" s="959"/>
      <c r="BD111" s="959"/>
      <c r="BE111" s="959"/>
      <c r="BF111" s="959"/>
      <c r="BG111" s="959"/>
      <c r="BH111" s="959"/>
      <c r="BI111" s="959"/>
      <c r="BJ111" s="959"/>
      <c r="BK111" s="959"/>
      <c r="BL111" s="959"/>
      <c r="BM111" s="959"/>
      <c r="BN111" s="959"/>
      <c r="BO111" s="959"/>
      <c r="BP111" s="960"/>
      <c r="BQ111" s="961" t="s">
        <v>122</v>
      </c>
      <c r="BR111" s="962"/>
      <c r="BS111" s="962"/>
      <c r="BT111" s="962"/>
      <c r="BU111" s="962"/>
      <c r="BV111" s="962" t="s">
        <v>122</v>
      </c>
      <c r="BW111" s="962"/>
      <c r="BX111" s="962"/>
      <c r="BY111" s="962"/>
      <c r="BZ111" s="962"/>
      <c r="CA111" s="962" t="s">
        <v>122</v>
      </c>
      <c r="CB111" s="962"/>
      <c r="CC111" s="962"/>
      <c r="CD111" s="962"/>
      <c r="CE111" s="962"/>
      <c r="CF111" s="956" t="s">
        <v>122</v>
      </c>
      <c r="CG111" s="957"/>
      <c r="CH111" s="957"/>
      <c r="CI111" s="957"/>
      <c r="CJ111" s="957"/>
      <c r="CK111" s="984"/>
      <c r="CL111" s="985"/>
      <c r="CM111" s="958" t="s">
        <v>421</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c r="A112" s="988" t="s">
        <v>422</v>
      </c>
      <c r="B112" s="989"/>
      <c r="C112" s="959" t="s">
        <v>423</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424</v>
      </c>
      <c r="BA112" s="959"/>
      <c r="BB112" s="959"/>
      <c r="BC112" s="959"/>
      <c r="BD112" s="959"/>
      <c r="BE112" s="959"/>
      <c r="BF112" s="959"/>
      <c r="BG112" s="959"/>
      <c r="BH112" s="959"/>
      <c r="BI112" s="959"/>
      <c r="BJ112" s="959"/>
      <c r="BK112" s="959"/>
      <c r="BL112" s="959"/>
      <c r="BM112" s="959"/>
      <c r="BN112" s="959"/>
      <c r="BO112" s="959"/>
      <c r="BP112" s="960"/>
      <c r="BQ112" s="961">
        <v>3410857</v>
      </c>
      <c r="BR112" s="962"/>
      <c r="BS112" s="962"/>
      <c r="BT112" s="962"/>
      <c r="BU112" s="962"/>
      <c r="BV112" s="962">
        <v>3209958</v>
      </c>
      <c r="BW112" s="962"/>
      <c r="BX112" s="962"/>
      <c r="BY112" s="962"/>
      <c r="BZ112" s="962"/>
      <c r="CA112" s="962">
        <v>3057070</v>
      </c>
      <c r="CB112" s="962"/>
      <c r="CC112" s="962"/>
      <c r="CD112" s="962"/>
      <c r="CE112" s="962"/>
      <c r="CF112" s="956">
        <v>69</v>
      </c>
      <c r="CG112" s="957"/>
      <c r="CH112" s="957"/>
      <c r="CI112" s="957"/>
      <c r="CJ112" s="957"/>
      <c r="CK112" s="984"/>
      <c r="CL112" s="985"/>
      <c r="CM112" s="958" t="s">
        <v>425</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c r="A113" s="990"/>
      <c r="B113" s="991"/>
      <c r="C113" s="959" t="s">
        <v>426</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216648</v>
      </c>
      <c r="AB113" s="974"/>
      <c r="AC113" s="974"/>
      <c r="AD113" s="974"/>
      <c r="AE113" s="975"/>
      <c r="AF113" s="976">
        <v>216833</v>
      </c>
      <c r="AG113" s="974"/>
      <c r="AH113" s="974"/>
      <c r="AI113" s="974"/>
      <c r="AJ113" s="975"/>
      <c r="AK113" s="976">
        <v>213016</v>
      </c>
      <c r="AL113" s="974"/>
      <c r="AM113" s="974"/>
      <c r="AN113" s="974"/>
      <c r="AO113" s="975"/>
      <c r="AP113" s="977">
        <v>4.8</v>
      </c>
      <c r="AQ113" s="978"/>
      <c r="AR113" s="978"/>
      <c r="AS113" s="978"/>
      <c r="AT113" s="979"/>
      <c r="AU113" s="944"/>
      <c r="AV113" s="945"/>
      <c r="AW113" s="945"/>
      <c r="AX113" s="945"/>
      <c r="AY113" s="945"/>
      <c r="AZ113" s="958" t="s">
        <v>427</v>
      </c>
      <c r="BA113" s="959"/>
      <c r="BB113" s="959"/>
      <c r="BC113" s="959"/>
      <c r="BD113" s="959"/>
      <c r="BE113" s="959"/>
      <c r="BF113" s="959"/>
      <c r="BG113" s="959"/>
      <c r="BH113" s="959"/>
      <c r="BI113" s="959"/>
      <c r="BJ113" s="959"/>
      <c r="BK113" s="959"/>
      <c r="BL113" s="959"/>
      <c r="BM113" s="959"/>
      <c r="BN113" s="959"/>
      <c r="BO113" s="959"/>
      <c r="BP113" s="960"/>
      <c r="BQ113" s="961">
        <v>1527037</v>
      </c>
      <c r="BR113" s="962"/>
      <c r="BS113" s="962"/>
      <c r="BT113" s="962"/>
      <c r="BU113" s="962"/>
      <c r="BV113" s="962">
        <v>1457409</v>
      </c>
      <c r="BW113" s="962"/>
      <c r="BX113" s="962"/>
      <c r="BY113" s="962"/>
      <c r="BZ113" s="962"/>
      <c r="CA113" s="962">
        <v>1398719</v>
      </c>
      <c r="CB113" s="962"/>
      <c r="CC113" s="962"/>
      <c r="CD113" s="962"/>
      <c r="CE113" s="962"/>
      <c r="CF113" s="956">
        <v>31.6</v>
      </c>
      <c r="CG113" s="957"/>
      <c r="CH113" s="957"/>
      <c r="CI113" s="957"/>
      <c r="CJ113" s="957"/>
      <c r="CK113" s="984"/>
      <c r="CL113" s="985"/>
      <c r="CM113" s="958" t="s">
        <v>428</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c r="A114" s="990"/>
      <c r="B114" s="991"/>
      <c r="C114" s="959" t="s">
        <v>429</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172144</v>
      </c>
      <c r="AB114" s="995"/>
      <c r="AC114" s="995"/>
      <c r="AD114" s="995"/>
      <c r="AE114" s="996"/>
      <c r="AF114" s="997">
        <v>102699</v>
      </c>
      <c r="AG114" s="995"/>
      <c r="AH114" s="995"/>
      <c r="AI114" s="995"/>
      <c r="AJ114" s="996"/>
      <c r="AK114" s="997">
        <v>113649</v>
      </c>
      <c r="AL114" s="995"/>
      <c r="AM114" s="995"/>
      <c r="AN114" s="995"/>
      <c r="AO114" s="996"/>
      <c r="AP114" s="998">
        <v>2.6</v>
      </c>
      <c r="AQ114" s="999"/>
      <c r="AR114" s="999"/>
      <c r="AS114" s="999"/>
      <c r="AT114" s="1000"/>
      <c r="AU114" s="944"/>
      <c r="AV114" s="945"/>
      <c r="AW114" s="945"/>
      <c r="AX114" s="945"/>
      <c r="AY114" s="945"/>
      <c r="AZ114" s="958" t="s">
        <v>430</v>
      </c>
      <c r="BA114" s="959"/>
      <c r="BB114" s="959"/>
      <c r="BC114" s="959"/>
      <c r="BD114" s="959"/>
      <c r="BE114" s="959"/>
      <c r="BF114" s="959"/>
      <c r="BG114" s="959"/>
      <c r="BH114" s="959"/>
      <c r="BI114" s="959"/>
      <c r="BJ114" s="959"/>
      <c r="BK114" s="959"/>
      <c r="BL114" s="959"/>
      <c r="BM114" s="959"/>
      <c r="BN114" s="959"/>
      <c r="BO114" s="959"/>
      <c r="BP114" s="960"/>
      <c r="BQ114" s="961">
        <v>1618288</v>
      </c>
      <c r="BR114" s="962"/>
      <c r="BS114" s="962"/>
      <c r="BT114" s="962"/>
      <c r="BU114" s="962"/>
      <c r="BV114" s="962">
        <v>1556174</v>
      </c>
      <c r="BW114" s="962"/>
      <c r="BX114" s="962"/>
      <c r="BY114" s="962"/>
      <c r="BZ114" s="962"/>
      <c r="CA114" s="962">
        <v>1765433</v>
      </c>
      <c r="CB114" s="962"/>
      <c r="CC114" s="962"/>
      <c r="CD114" s="962"/>
      <c r="CE114" s="962"/>
      <c r="CF114" s="956">
        <v>39.799999999999997</v>
      </c>
      <c r="CG114" s="957"/>
      <c r="CH114" s="957"/>
      <c r="CI114" s="957"/>
      <c r="CJ114" s="957"/>
      <c r="CK114" s="984"/>
      <c r="CL114" s="985"/>
      <c r="CM114" s="958" t="s">
        <v>431</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c r="A115" s="990"/>
      <c r="B115" s="991"/>
      <c r="C115" s="959" t="s">
        <v>432</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122</v>
      </c>
      <c r="AB115" s="974"/>
      <c r="AC115" s="974"/>
      <c r="AD115" s="974"/>
      <c r="AE115" s="975"/>
      <c r="AF115" s="976" t="s">
        <v>122</v>
      </c>
      <c r="AG115" s="974"/>
      <c r="AH115" s="974"/>
      <c r="AI115" s="974"/>
      <c r="AJ115" s="975"/>
      <c r="AK115" s="976" t="s">
        <v>122</v>
      </c>
      <c r="AL115" s="974"/>
      <c r="AM115" s="974"/>
      <c r="AN115" s="974"/>
      <c r="AO115" s="975"/>
      <c r="AP115" s="977" t="s">
        <v>122</v>
      </c>
      <c r="AQ115" s="978"/>
      <c r="AR115" s="978"/>
      <c r="AS115" s="978"/>
      <c r="AT115" s="979"/>
      <c r="AU115" s="944"/>
      <c r="AV115" s="945"/>
      <c r="AW115" s="945"/>
      <c r="AX115" s="945"/>
      <c r="AY115" s="945"/>
      <c r="AZ115" s="958" t="s">
        <v>433</v>
      </c>
      <c r="BA115" s="959"/>
      <c r="BB115" s="959"/>
      <c r="BC115" s="959"/>
      <c r="BD115" s="959"/>
      <c r="BE115" s="959"/>
      <c r="BF115" s="959"/>
      <c r="BG115" s="959"/>
      <c r="BH115" s="959"/>
      <c r="BI115" s="959"/>
      <c r="BJ115" s="959"/>
      <c r="BK115" s="959"/>
      <c r="BL115" s="959"/>
      <c r="BM115" s="959"/>
      <c r="BN115" s="959"/>
      <c r="BO115" s="959"/>
      <c r="BP115" s="960"/>
      <c r="BQ115" s="961">
        <v>19631</v>
      </c>
      <c r="BR115" s="962"/>
      <c r="BS115" s="962"/>
      <c r="BT115" s="962"/>
      <c r="BU115" s="962"/>
      <c r="BV115" s="962">
        <v>17098</v>
      </c>
      <c r="BW115" s="962"/>
      <c r="BX115" s="962"/>
      <c r="BY115" s="962"/>
      <c r="BZ115" s="962"/>
      <c r="CA115" s="962">
        <v>13732</v>
      </c>
      <c r="CB115" s="962"/>
      <c r="CC115" s="962"/>
      <c r="CD115" s="962"/>
      <c r="CE115" s="962"/>
      <c r="CF115" s="956">
        <v>0.3</v>
      </c>
      <c r="CG115" s="957"/>
      <c r="CH115" s="957"/>
      <c r="CI115" s="957"/>
      <c r="CJ115" s="957"/>
      <c r="CK115" s="984"/>
      <c r="CL115" s="985"/>
      <c r="CM115" s="958" t="s">
        <v>434</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c r="A116" s="992"/>
      <c r="B116" s="993"/>
      <c r="C116" s="1001" t="s">
        <v>435</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436</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437</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438</v>
      </c>
      <c r="Z117" s="930"/>
      <c r="AA117" s="1014">
        <v>1055493</v>
      </c>
      <c r="AB117" s="1015"/>
      <c r="AC117" s="1015"/>
      <c r="AD117" s="1015"/>
      <c r="AE117" s="1016"/>
      <c r="AF117" s="1017">
        <v>998171</v>
      </c>
      <c r="AG117" s="1015"/>
      <c r="AH117" s="1015"/>
      <c r="AI117" s="1015"/>
      <c r="AJ117" s="1016"/>
      <c r="AK117" s="1017">
        <v>968225</v>
      </c>
      <c r="AL117" s="1015"/>
      <c r="AM117" s="1015"/>
      <c r="AN117" s="1015"/>
      <c r="AO117" s="1016"/>
      <c r="AP117" s="1018"/>
      <c r="AQ117" s="1019"/>
      <c r="AR117" s="1019"/>
      <c r="AS117" s="1019"/>
      <c r="AT117" s="1020"/>
      <c r="AU117" s="944"/>
      <c r="AV117" s="945"/>
      <c r="AW117" s="945"/>
      <c r="AX117" s="945"/>
      <c r="AY117" s="945"/>
      <c r="AZ117" s="1010" t="s">
        <v>439</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440</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c r="A118" s="948" t="s">
        <v>414</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411</v>
      </c>
      <c r="AB118" s="929"/>
      <c r="AC118" s="929"/>
      <c r="AD118" s="929"/>
      <c r="AE118" s="930"/>
      <c r="AF118" s="928" t="s">
        <v>412</v>
      </c>
      <c r="AG118" s="929"/>
      <c r="AH118" s="929"/>
      <c r="AI118" s="929"/>
      <c r="AJ118" s="930"/>
      <c r="AK118" s="928" t="s">
        <v>294</v>
      </c>
      <c r="AL118" s="929"/>
      <c r="AM118" s="929"/>
      <c r="AN118" s="929"/>
      <c r="AO118" s="930"/>
      <c r="AP118" s="1006" t="s">
        <v>413</v>
      </c>
      <c r="AQ118" s="1007"/>
      <c r="AR118" s="1007"/>
      <c r="AS118" s="1007"/>
      <c r="AT118" s="1008"/>
      <c r="AU118" s="944"/>
      <c r="AV118" s="945"/>
      <c r="AW118" s="945"/>
      <c r="AX118" s="945"/>
      <c r="AY118" s="945"/>
      <c r="AZ118" s="1009" t="s">
        <v>441</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442</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c r="A119" s="1092" t="s">
        <v>417</v>
      </c>
      <c r="B119" s="983"/>
      <c r="C119" s="965" t="s">
        <v>418</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443</v>
      </c>
      <c r="BP119" s="1041"/>
      <c r="BQ119" s="1035">
        <v>12706604</v>
      </c>
      <c r="BR119" s="1036"/>
      <c r="BS119" s="1036"/>
      <c r="BT119" s="1036"/>
      <c r="BU119" s="1036"/>
      <c r="BV119" s="1036">
        <v>13068736</v>
      </c>
      <c r="BW119" s="1036"/>
      <c r="BX119" s="1036"/>
      <c r="BY119" s="1036"/>
      <c r="BZ119" s="1036"/>
      <c r="CA119" s="1036">
        <v>13448038</v>
      </c>
      <c r="CB119" s="1036"/>
      <c r="CC119" s="1036"/>
      <c r="CD119" s="1036"/>
      <c r="CE119" s="1036"/>
      <c r="CF119" s="1037"/>
      <c r="CG119" s="1038"/>
      <c r="CH119" s="1038"/>
      <c r="CI119" s="1038"/>
      <c r="CJ119" s="1039"/>
      <c r="CK119" s="986"/>
      <c r="CL119" s="987"/>
      <c r="CM119" s="1009" t="s">
        <v>444</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122</v>
      </c>
      <c r="DH119" s="1022"/>
      <c r="DI119" s="1022"/>
      <c r="DJ119" s="1022"/>
      <c r="DK119" s="1023"/>
      <c r="DL119" s="1021" t="s">
        <v>122</v>
      </c>
      <c r="DM119" s="1022"/>
      <c r="DN119" s="1022"/>
      <c r="DO119" s="1022"/>
      <c r="DP119" s="1023"/>
      <c r="DQ119" s="1021" t="s">
        <v>122</v>
      </c>
      <c r="DR119" s="1022"/>
      <c r="DS119" s="1022"/>
      <c r="DT119" s="1022"/>
      <c r="DU119" s="1023"/>
      <c r="DV119" s="1024" t="s">
        <v>122</v>
      </c>
      <c r="DW119" s="1025"/>
      <c r="DX119" s="1025"/>
      <c r="DY119" s="1025"/>
      <c r="DZ119" s="1026"/>
    </row>
    <row r="120" spans="1:130" s="230" customFormat="1" ht="26.25" customHeight="1">
      <c r="A120" s="1093"/>
      <c r="B120" s="985"/>
      <c r="C120" s="958" t="s">
        <v>421</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445</v>
      </c>
      <c r="AV120" s="1028"/>
      <c r="AW120" s="1028"/>
      <c r="AX120" s="1028"/>
      <c r="AY120" s="1029"/>
      <c r="AZ120" s="965" t="s">
        <v>446</v>
      </c>
      <c r="BA120" s="933"/>
      <c r="BB120" s="933"/>
      <c r="BC120" s="933"/>
      <c r="BD120" s="933"/>
      <c r="BE120" s="933"/>
      <c r="BF120" s="933"/>
      <c r="BG120" s="933"/>
      <c r="BH120" s="933"/>
      <c r="BI120" s="933"/>
      <c r="BJ120" s="933"/>
      <c r="BK120" s="933"/>
      <c r="BL120" s="933"/>
      <c r="BM120" s="933"/>
      <c r="BN120" s="933"/>
      <c r="BO120" s="933"/>
      <c r="BP120" s="934"/>
      <c r="BQ120" s="966">
        <v>3624567</v>
      </c>
      <c r="BR120" s="967"/>
      <c r="BS120" s="967"/>
      <c r="BT120" s="967"/>
      <c r="BU120" s="967"/>
      <c r="BV120" s="967">
        <v>3767352</v>
      </c>
      <c r="BW120" s="967"/>
      <c r="BX120" s="967"/>
      <c r="BY120" s="967"/>
      <c r="BZ120" s="967"/>
      <c r="CA120" s="967">
        <v>3984219</v>
      </c>
      <c r="CB120" s="967"/>
      <c r="CC120" s="967"/>
      <c r="CD120" s="967"/>
      <c r="CE120" s="967"/>
      <c r="CF120" s="980">
        <v>89.9</v>
      </c>
      <c r="CG120" s="981"/>
      <c r="CH120" s="981"/>
      <c r="CI120" s="981"/>
      <c r="CJ120" s="981"/>
      <c r="CK120" s="1042" t="s">
        <v>447</v>
      </c>
      <c r="CL120" s="1043"/>
      <c r="CM120" s="1043"/>
      <c r="CN120" s="1043"/>
      <c r="CO120" s="1044"/>
      <c r="CP120" s="1050" t="s">
        <v>396</v>
      </c>
      <c r="CQ120" s="1051"/>
      <c r="CR120" s="1051"/>
      <c r="CS120" s="1051"/>
      <c r="CT120" s="1051"/>
      <c r="CU120" s="1051"/>
      <c r="CV120" s="1051"/>
      <c r="CW120" s="1051"/>
      <c r="CX120" s="1051"/>
      <c r="CY120" s="1051"/>
      <c r="CZ120" s="1051"/>
      <c r="DA120" s="1051"/>
      <c r="DB120" s="1051"/>
      <c r="DC120" s="1051"/>
      <c r="DD120" s="1051"/>
      <c r="DE120" s="1051"/>
      <c r="DF120" s="1052"/>
      <c r="DG120" s="966">
        <v>3410857</v>
      </c>
      <c r="DH120" s="967"/>
      <c r="DI120" s="967"/>
      <c r="DJ120" s="967"/>
      <c r="DK120" s="967"/>
      <c r="DL120" s="967">
        <v>3209958</v>
      </c>
      <c r="DM120" s="967"/>
      <c r="DN120" s="967"/>
      <c r="DO120" s="967"/>
      <c r="DP120" s="967"/>
      <c r="DQ120" s="967">
        <v>3057070</v>
      </c>
      <c r="DR120" s="967"/>
      <c r="DS120" s="967"/>
      <c r="DT120" s="967"/>
      <c r="DU120" s="967"/>
      <c r="DV120" s="968">
        <v>69</v>
      </c>
      <c r="DW120" s="968"/>
      <c r="DX120" s="968"/>
      <c r="DY120" s="968"/>
      <c r="DZ120" s="969"/>
    </row>
    <row r="121" spans="1:130" s="230" customFormat="1" ht="26.25" customHeight="1">
      <c r="A121" s="1093"/>
      <c r="B121" s="985"/>
      <c r="C121" s="1010" t="s">
        <v>448</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449</v>
      </c>
      <c r="BA121" s="959"/>
      <c r="BB121" s="959"/>
      <c r="BC121" s="959"/>
      <c r="BD121" s="959"/>
      <c r="BE121" s="959"/>
      <c r="BF121" s="959"/>
      <c r="BG121" s="959"/>
      <c r="BH121" s="959"/>
      <c r="BI121" s="959"/>
      <c r="BJ121" s="959"/>
      <c r="BK121" s="959"/>
      <c r="BL121" s="959"/>
      <c r="BM121" s="959"/>
      <c r="BN121" s="959"/>
      <c r="BO121" s="959"/>
      <c r="BP121" s="960"/>
      <c r="BQ121" s="961">
        <v>1028803</v>
      </c>
      <c r="BR121" s="962"/>
      <c r="BS121" s="962"/>
      <c r="BT121" s="962"/>
      <c r="BU121" s="962"/>
      <c r="BV121" s="962">
        <v>981466</v>
      </c>
      <c r="BW121" s="962"/>
      <c r="BX121" s="962"/>
      <c r="BY121" s="962"/>
      <c r="BZ121" s="962"/>
      <c r="CA121" s="962">
        <v>938478</v>
      </c>
      <c r="CB121" s="962"/>
      <c r="CC121" s="962"/>
      <c r="CD121" s="962"/>
      <c r="CE121" s="962"/>
      <c r="CF121" s="956">
        <v>21.2</v>
      </c>
      <c r="CG121" s="957"/>
      <c r="CH121" s="957"/>
      <c r="CI121" s="957"/>
      <c r="CJ121" s="957"/>
      <c r="CK121" s="1045"/>
      <c r="CL121" s="1046"/>
      <c r="CM121" s="1046"/>
      <c r="CN121" s="1046"/>
      <c r="CO121" s="1047"/>
      <c r="CP121" s="1055" t="s">
        <v>394</v>
      </c>
      <c r="CQ121" s="1056"/>
      <c r="CR121" s="1056"/>
      <c r="CS121" s="1056"/>
      <c r="CT121" s="1056"/>
      <c r="CU121" s="1056"/>
      <c r="CV121" s="1056"/>
      <c r="CW121" s="1056"/>
      <c r="CX121" s="1056"/>
      <c r="CY121" s="1056"/>
      <c r="CZ121" s="1056"/>
      <c r="DA121" s="1056"/>
      <c r="DB121" s="1056"/>
      <c r="DC121" s="1056"/>
      <c r="DD121" s="1056"/>
      <c r="DE121" s="1056"/>
      <c r="DF121" s="1057"/>
      <c r="DG121" s="961" t="s">
        <v>122</v>
      </c>
      <c r="DH121" s="962"/>
      <c r="DI121" s="962"/>
      <c r="DJ121" s="962"/>
      <c r="DK121" s="962"/>
      <c r="DL121" s="962" t="s">
        <v>122</v>
      </c>
      <c r="DM121" s="962"/>
      <c r="DN121" s="962"/>
      <c r="DO121" s="962"/>
      <c r="DP121" s="962"/>
      <c r="DQ121" s="962" t="s">
        <v>122</v>
      </c>
      <c r="DR121" s="962"/>
      <c r="DS121" s="962"/>
      <c r="DT121" s="962"/>
      <c r="DU121" s="962"/>
      <c r="DV121" s="963" t="s">
        <v>122</v>
      </c>
      <c r="DW121" s="963"/>
      <c r="DX121" s="963"/>
      <c r="DY121" s="963"/>
      <c r="DZ121" s="964"/>
    </row>
    <row r="122" spans="1:130" s="230" customFormat="1" ht="26.25" customHeight="1">
      <c r="A122" s="1093"/>
      <c r="B122" s="985"/>
      <c r="C122" s="958" t="s">
        <v>431</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450</v>
      </c>
      <c r="BA122" s="1001"/>
      <c r="BB122" s="1001"/>
      <c r="BC122" s="1001"/>
      <c r="BD122" s="1001"/>
      <c r="BE122" s="1001"/>
      <c r="BF122" s="1001"/>
      <c r="BG122" s="1001"/>
      <c r="BH122" s="1001"/>
      <c r="BI122" s="1001"/>
      <c r="BJ122" s="1001"/>
      <c r="BK122" s="1001"/>
      <c r="BL122" s="1001"/>
      <c r="BM122" s="1001"/>
      <c r="BN122" s="1001"/>
      <c r="BO122" s="1001"/>
      <c r="BP122" s="1002"/>
      <c r="BQ122" s="1035">
        <v>7772013</v>
      </c>
      <c r="BR122" s="1036"/>
      <c r="BS122" s="1036"/>
      <c r="BT122" s="1036"/>
      <c r="BU122" s="1036"/>
      <c r="BV122" s="1036">
        <v>7903513</v>
      </c>
      <c r="BW122" s="1036"/>
      <c r="BX122" s="1036"/>
      <c r="BY122" s="1036"/>
      <c r="BZ122" s="1036"/>
      <c r="CA122" s="1036">
        <v>7919315</v>
      </c>
      <c r="CB122" s="1036"/>
      <c r="CC122" s="1036"/>
      <c r="CD122" s="1036"/>
      <c r="CE122" s="1036"/>
      <c r="CF122" s="1053">
        <v>178.7</v>
      </c>
      <c r="CG122" s="1054"/>
      <c r="CH122" s="1054"/>
      <c r="CI122" s="1054"/>
      <c r="CJ122" s="1054"/>
      <c r="CK122" s="1045"/>
      <c r="CL122" s="1046"/>
      <c r="CM122" s="1046"/>
      <c r="CN122" s="1046"/>
      <c r="CO122" s="1047"/>
      <c r="CP122" s="1055"/>
      <c r="CQ122" s="1056"/>
      <c r="CR122" s="1056"/>
      <c r="CS122" s="1056"/>
      <c r="CT122" s="1056"/>
      <c r="CU122" s="1056"/>
      <c r="CV122" s="1056"/>
      <c r="CW122" s="1056"/>
      <c r="CX122" s="1056"/>
      <c r="CY122" s="1056"/>
      <c r="CZ122" s="1056"/>
      <c r="DA122" s="1056"/>
      <c r="DB122" s="1056"/>
      <c r="DC122" s="1056"/>
      <c r="DD122" s="1056"/>
      <c r="DE122" s="1056"/>
      <c r="DF122" s="1057"/>
      <c r="DG122" s="961"/>
      <c r="DH122" s="962"/>
      <c r="DI122" s="962"/>
      <c r="DJ122" s="962"/>
      <c r="DK122" s="962"/>
      <c r="DL122" s="962"/>
      <c r="DM122" s="962"/>
      <c r="DN122" s="962"/>
      <c r="DO122" s="962"/>
      <c r="DP122" s="962"/>
      <c r="DQ122" s="962"/>
      <c r="DR122" s="962"/>
      <c r="DS122" s="962"/>
      <c r="DT122" s="962"/>
      <c r="DU122" s="962"/>
      <c r="DV122" s="963"/>
      <c r="DW122" s="963"/>
      <c r="DX122" s="963"/>
      <c r="DY122" s="963"/>
      <c r="DZ122" s="964"/>
    </row>
    <row r="123" spans="1:130" s="230" customFormat="1" ht="26.25" customHeight="1">
      <c r="A123" s="1093"/>
      <c r="B123" s="985"/>
      <c r="C123" s="958" t="s">
        <v>437</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451</v>
      </c>
      <c r="BP123" s="1041"/>
      <c r="BQ123" s="1099">
        <v>12425383</v>
      </c>
      <c r="BR123" s="1100"/>
      <c r="BS123" s="1100"/>
      <c r="BT123" s="1100"/>
      <c r="BU123" s="1100"/>
      <c r="BV123" s="1100">
        <v>12652331</v>
      </c>
      <c r="BW123" s="1100"/>
      <c r="BX123" s="1100"/>
      <c r="BY123" s="1100"/>
      <c r="BZ123" s="1100"/>
      <c r="CA123" s="1100">
        <v>12842012</v>
      </c>
      <c r="CB123" s="1100"/>
      <c r="CC123" s="1100"/>
      <c r="CD123" s="1100"/>
      <c r="CE123" s="1100"/>
      <c r="CF123" s="1037"/>
      <c r="CG123" s="1038"/>
      <c r="CH123" s="1038"/>
      <c r="CI123" s="1038"/>
      <c r="CJ123" s="1039"/>
      <c r="CK123" s="1045"/>
      <c r="CL123" s="1046"/>
      <c r="CM123" s="1046"/>
      <c r="CN123" s="1046"/>
      <c r="CO123" s="1047"/>
      <c r="CP123" s="1055"/>
      <c r="CQ123" s="1056"/>
      <c r="CR123" s="1056"/>
      <c r="CS123" s="1056"/>
      <c r="CT123" s="1056"/>
      <c r="CU123" s="1056"/>
      <c r="CV123" s="1056"/>
      <c r="CW123" s="1056"/>
      <c r="CX123" s="1056"/>
      <c r="CY123" s="1056"/>
      <c r="CZ123" s="1056"/>
      <c r="DA123" s="1056"/>
      <c r="DB123" s="1056"/>
      <c r="DC123" s="1056"/>
      <c r="DD123" s="1056"/>
      <c r="DE123" s="1056"/>
      <c r="DF123" s="1057"/>
      <c r="DG123" s="994"/>
      <c r="DH123" s="995"/>
      <c r="DI123" s="995"/>
      <c r="DJ123" s="995"/>
      <c r="DK123" s="996"/>
      <c r="DL123" s="997"/>
      <c r="DM123" s="995"/>
      <c r="DN123" s="995"/>
      <c r="DO123" s="995"/>
      <c r="DP123" s="996"/>
      <c r="DQ123" s="997"/>
      <c r="DR123" s="995"/>
      <c r="DS123" s="995"/>
      <c r="DT123" s="995"/>
      <c r="DU123" s="996"/>
      <c r="DV123" s="998"/>
      <c r="DW123" s="999"/>
      <c r="DX123" s="999"/>
      <c r="DY123" s="999"/>
      <c r="DZ123" s="1000"/>
    </row>
    <row r="124" spans="1:130" s="230" customFormat="1" ht="26.25" customHeight="1" thickBot="1">
      <c r="A124" s="1093"/>
      <c r="B124" s="985"/>
      <c r="C124" s="958" t="s">
        <v>440</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452</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6.1</v>
      </c>
      <c r="BR124" s="1063"/>
      <c r="BS124" s="1063"/>
      <c r="BT124" s="1063"/>
      <c r="BU124" s="1063"/>
      <c r="BV124" s="1063">
        <v>9.4</v>
      </c>
      <c r="BW124" s="1063"/>
      <c r="BX124" s="1063"/>
      <c r="BY124" s="1063"/>
      <c r="BZ124" s="1063"/>
      <c r="CA124" s="1063">
        <v>13.6</v>
      </c>
      <c r="CB124" s="1063"/>
      <c r="CC124" s="1063"/>
      <c r="CD124" s="1063"/>
      <c r="CE124" s="1063"/>
      <c r="CF124" s="1064"/>
      <c r="CG124" s="1065"/>
      <c r="CH124" s="1065"/>
      <c r="CI124" s="1065"/>
      <c r="CJ124" s="1066"/>
      <c r="CK124" s="1048"/>
      <c r="CL124" s="1048"/>
      <c r="CM124" s="1048"/>
      <c r="CN124" s="1048"/>
      <c r="CO124" s="1049"/>
      <c r="CP124" s="1055" t="s">
        <v>453</v>
      </c>
      <c r="CQ124" s="1056"/>
      <c r="CR124" s="1056"/>
      <c r="CS124" s="1056"/>
      <c r="CT124" s="1056"/>
      <c r="CU124" s="1056"/>
      <c r="CV124" s="1056"/>
      <c r="CW124" s="1056"/>
      <c r="CX124" s="1056"/>
      <c r="CY124" s="1056"/>
      <c r="CZ124" s="1056"/>
      <c r="DA124" s="1056"/>
      <c r="DB124" s="1056"/>
      <c r="DC124" s="1056"/>
      <c r="DD124" s="1056"/>
      <c r="DE124" s="1056"/>
      <c r="DF124" s="1057"/>
      <c r="DG124" s="1040" t="s">
        <v>122</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c r="A125" s="1093"/>
      <c r="B125" s="985"/>
      <c r="C125" s="958" t="s">
        <v>442</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454</v>
      </c>
      <c r="CL125" s="1043"/>
      <c r="CM125" s="1043"/>
      <c r="CN125" s="1043"/>
      <c r="CO125" s="1044"/>
      <c r="CP125" s="965" t="s">
        <v>455</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c r="A126" s="1093"/>
      <c r="B126" s="985"/>
      <c r="C126" s="958" t="s">
        <v>444</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122</v>
      </c>
      <c r="AB126" s="995"/>
      <c r="AC126" s="995"/>
      <c r="AD126" s="995"/>
      <c r="AE126" s="996"/>
      <c r="AF126" s="997" t="s">
        <v>122</v>
      </c>
      <c r="AG126" s="995"/>
      <c r="AH126" s="995"/>
      <c r="AI126" s="995"/>
      <c r="AJ126" s="996"/>
      <c r="AK126" s="997" t="s">
        <v>122</v>
      </c>
      <c r="AL126" s="995"/>
      <c r="AM126" s="995"/>
      <c r="AN126" s="995"/>
      <c r="AO126" s="996"/>
      <c r="AP126" s="998" t="s">
        <v>122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456</v>
      </c>
      <c r="CQ126" s="959"/>
      <c r="CR126" s="959"/>
      <c r="CS126" s="959"/>
      <c r="CT126" s="959"/>
      <c r="CU126" s="959"/>
      <c r="CV126" s="959"/>
      <c r="CW126" s="959"/>
      <c r="CX126" s="959"/>
      <c r="CY126" s="959"/>
      <c r="CZ126" s="959"/>
      <c r="DA126" s="959"/>
      <c r="DB126" s="959"/>
      <c r="DC126" s="959"/>
      <c r="DD126" s="959"/>
      <c r="DE126" s="959"/>
      <c r="DF126" s="960"/>
      <c r="DG126" s="961">
        <v>19631</v>
      </c>
      <c r="DH126" s="962"/>
      <c r="DI126" s="962"/>
      <c r="DJ126" s="962"/>
      <c r="DK126" s="962"/>
      <c r="DL126" s="962">
        <v>17098</v>
      </c>
      <c r="DM126" s="962"/>
      <c r="DN126" s="962"/>
      <c r="DO126" s="962"/>
      <c r="DP126" s="962"/>
      <c r="DQ126" s="962">
        <v>13732</v>
      </c>
      <c r="DR126" s="962"/>
      <c r="DS126" s="962"/>
      <c r="DT126" s="962"/>
      <c r="DU126" s="962"/>
      <c r="DV126" s="963">
        <v>0.3</v>
      </c>
      <c r="DW126" s="963"/>
      <c r="DX126" s="963"/>
      <c r="DY126" s="963"/>
      <c r="DZ126" s="964"/>
    </row>
    <row r="127" spans="1:130" s="230" customFormat="1" ht="26.25" customHeight="1">
      <c r="A127" s="1094"/>
      <c r="B127" s="987"/>
      <c r="C127" s="1009" t="s">
        <v>457</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122</v>
      </c>
      <c r="AB127" s="995"/>
      <c r="AC127" s="995"/>
      <c r="AD127" s="995"/>
      <c r="AE127" s="996"/>
      <c r="AF127" s="997" t="s">
        <v>122</v>
      </c>
      <c r="AG127" s="995"/>
      <c r="AH127" s="995"/>
      <c r="AI127" s="995"/>
      <c r="AJ127" s="996"/>
      <c r="AK127" s="997" t="s">
        <v>122</v>
      </c>
      <c r="AL127" s="995"/>
      <c r="AM127" s="995"/>
      <c r="AN127" s="995"/>
      <c r="AO127" s="996"/>
      <c r="AP127" s="998" t="s">
        <v>122</v>
      </c>
      <c r="AQ127" s="999"/>
      <c r="AR127" s="999"/>
      <c r="AS127" s="999"/>
      <c r="AT127" s="1000"/>
      <c r="AU127" s="232"/>
      <c r="AV127" s="232"/>
      <c r="AW127" s="232"/>
      <c r="AX127" s="1067" t="s">
        <v>458</v>
      </c>
      <c r="AY127" s="1068"/>
      <c r="AZ127" s="1068"/>
      <c r="BA127" s="1068"/>
      <c r="BB127" s="1068"/>
      <c r="BC127" s="1068"/>
      <c r="BD127" s="1068"/>
      <c r="BE127" s="1069"/>
      <c r="BF127" s="1070" t="s">
        <v>459</v>
      </c>
      <c r="BG127" s="1068"/>
      <c r="BH127" s="1068"/>
      <c r="BI127" s="1068"/>
      <c r="BJ127" s="1068"/>
      <c r="BK127" s="1068"/>
      <c r="BL127" s="1069"/>
      <c r="BM127" s="1070" t="s">
        <v>460</v>
      </c>
      <c r="BN127" s="1068"/>
      <c r="BO127" s="1068"/>
      <c r="BP127" s="1068"/>
      <c r="BQ127" s="1068"/>
      <c r="BR127" s="1068"/>
      <c r="BS127" s="1069"/>
      <c r="BT127" s="1070" t="s">
        <v>461</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462</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c r="A128" s="1077" t="s">
        <v>463</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464</v>
      </c>
      <c r="X128" s="1079"/>
      <c r="Y128" s="1079"/>
      <c r="Z128" s="1080"/>
      <c r="AA128" s="1081">
        <v>57536</v>
      </c>
      <c r="AB128" s="1082"/>
      <c r="AC128" s="1082"/>
      <c r="AD128" s="1082"/>
      <c r="AE128" s="1083"/>
      <c r="AF128" s="1084">
        <v>31660</v>
      </c>
      <c r="AG128" s="1082"/>
      <c r="AH128" s="1082"/>
      <c r="AI128" s="1082"/>
      <c r="AJ128" s="1083"/>
      <c r="AK128" s="1084">
        <v>27150</v>
      </c>
      <c r="AL128" s="1082"/>
      <c r="AM128" s="1082"/>
      <c r="AN128" s="1082"/>
      <c r="AO128" s="1083"/>
      <c r="AP128" s="1085"/>
      <c r="AQ128" s="1086"/>
      <c r="AR128" s="1086"/>
      <c r="AS128" s="1086"/>
      <c r="AT128" s="1087"/>
      <c r="AU128" s="232"/>
      <c r="AV128" s="232"/>
      <c r="AW128" s="232"/>
      <c r="AX128" s="932" t="s">
        <v>465</v>
      </c>
      <c r="AY128" s="933"/>
      <c r="AZ128" s="933"/>
      <c r="BA128" s="933"/>
      <c r="BB128" s="933"/>
      <c r="BC128" s="933"/>
      <c r="BD128" s="933"/>
      <c r="BE128" s="934"/>
      <c r="BF128" s="1088" t="s">
        <v>122</v>
      </c>
      <c r="BG128" s="1089"/>
      <c r="BH128" s="1089"/>
      <c r="BI128" s="1089"/>
      <c r="BJ128" s="1089"/>
      <c r="BK128" s="1089"/>
      <c r="BL128" s="1090"/>
      <c r="BM128" s="1088">
        <v>15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466</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467</v>
      </c>
      <c r="X129" s="1107"/>
      <c r="Y129" s="1107"/>
      <c r="Z129" s="1108"/>
      <c r="AA129" s="994">
        <v>5211166</v>
      </c>
      <c r="AB129" s="995"/>
      <c r="AC129" s="995"/>
      <c r="AD129" s="995"/>
      <c r="AE129" s="996"/>
      <c r="AF129" s="997">
        <v>5037886</v>
      </c>
      <c r="AG129" s="995"/>
      <c r="AH129" s="995"/>
      <c r="AI129" s="995"/>
      <c r="AJ129" s="996"/>
      <c r="AK129" s="997">
        <v>4995894</v>
      </c>
      <c r="AL129" s="995"/>
      <c r="AM129" s="995"/>
      <c r="AN129" s="995"/>
      <c r="AO129" s="996"/>
      <c r="AP129" s="1109"/>
      <c r="AQ129" s="1110"/>
      <c r="AR129" s="1110"/>
      <c r="AS129" s="1110"/>
      <c r="AT129" s="1111"/>
      <c r="AU129" s="233"/>
      <c r="AV129" s="233"/>
      <c r="AW129" s="233"/>
      <c r="AX129" s="1101" t="s">
        <v>468</v>
      </c>
      <c r="AY129" s="959"/>
      <c r="AZ129" s="959"/>
      <c r="BA129" s="959"/>
      <c r="BB129" s="959"/>
      <c r="BC129" s="959"/>
      <c r="BD129" s="959"/>
      <c r="BE129" s="960"/>
      <c r="BF129" s="1102" t="s">
        <v>122</v>
      </c>
      <c r="BG129" s="1103"/>
      <c r="BH129" s="1103"/>
      <c r="BI129" s="1103"/>
      <c r="BJ129" s="1103"/>
      <c r="BK129" s="1103"/>
      <c r="BL129" s="1104"/>
      <c r="BM129" s="1102">
        <v>20</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c r="A130" s="970" t="s">
        <v>469</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470</v>
      </c>
      <c r="X130" s="1107"/>
      <c r="Y130" s="1107"/>
      <c r="Z130" s="1108"/>
      <c r="AA130" s="994">
        <v>670973</v>
      </c>
      <c r="AB130" s="995"/>
      <c r="AC130" s="995"/>
      <c r="AD130" s="995"/>
      <c r="AE130" s="996"/>
      <c r="AF130" s="997">
        <v>632748</v>
      </c>
      <c r="AG130" s="995"/>
      <c r="AH130" s="995"/>
      <c r="AI130" s="995"/>
      <c r="AJ130" s="996"/>
      <c r="AK130" s="997">
        <v>563873</v>
      </c>
      <c r="AL130" s="995"/>
      <c r="AM130" s="995"/>
      <c r="AN130" s="995"/>
      <c r="AO130" s="996"/>
      <c r="AP130" s="1109"/>
      <c r="AQ130" s="1110"/>
      <c r="AR130" s="1110"/>
      <c r="AS130" s="1110"/>
      <c r="AT130" s="1111"/>
      <c r="AU130" s="233"/>
      <c r="AV130" s="233"/>
      <c r="AW130" s="233"/>
      <c r="AX130" s="1101" t="s">
        <v>471</v>
      </c>
      <c r="AY130" s="959"/>
      <c r="AZ130" s="959"/>
      <c r="BA130" s="959"/>
      <c r="BB130" s="959"/>
      <c r="BC130" s="959"/>
      <c r="BD130" s="959"/>
      <c r="BE130" s="960"/>
      <c r="BF130" s="1137">
        <v>7.7</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472</v>
      </c>
      <c r="X131" s="1144"/>
      <c r="Y131" s="1144"/>
      <c r="Z131" s="1145"/>
      <c r="AA131" s="1040">
        <v>4540193</v>
      </c>
      <c r="AB131" s="1022"/>
      <c r="AC131" s="1022"/>
      <c r="AD131" s="1022"/>
      <c r="AE131" s="1023"/>
      <c r="AF131" s="1021">
        <v>4405138</v>
      </c>
      <c r="AG131" s="1022"/>
      <c r="AH131" s="1022"/>
      <c r="AI131" s="1022"/>
      <c r="AJ131" s="1023"/>
      <c r="AK131" s="1021">
        <v>4432021</v>
      </c>
      <c r="AL131" s="1022"/>
      <c r="AM131" s="1022"/>
      <c r="AN131" s="1022"/>
      <c r="AO131" s="1023"/>
      <c r="AP131" s="1146"/>
      <c r="AQ131" s="1147"/>
      <c r="AR131" s="1147"/>
      <c r="AS131" s="1147"/>
      <c r="AT131" s="1148"/>
      <c r="AU131" s="233"/>
      <c r="AV131" s="233"/>
      <c r="AW131" s="233"/>
      <c r="AX131" s="1119" t="s">
        <v>473</v>
      </c>
      <c r="AY131" s="762"/>
      <c r="AZ131" s="762"/>
      <c r="BA131" s="762"/>
      <c r="BB131" s="762"/>
      <c r="BC131" s="762"/>
      <c r="BD131" s="762"/>
      <c r="BE131" s="1072"/>
      <c r="BF131" s="1120">
        <v>13.6</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c r="A132" s="1126" t="s">
        <v>474</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475</v>
      </c>
      <c r="W132" s="1130"/>
      <c r="X132" s="1130"/>
      <c r="Y132" s="1130"/>
      <c r="Z132" s="1131"/>
      <c r="AA132" s="1132">
        <v>7.2019845849999999</v>
      </c>
      <c r="AB132" s="1133"/>
      <c r="AC132" s="1133"/>
      <c r="AD132" s="1133"/>
      <c r="AE132" s="1134"/>
      <c r="AF132" s="1135">
        <v>7.5766752369999999</v>
      </c>
      <c r="AG132" s="1133"/>
      <c r="AH132" s="1133"/>
      <c r="AI132" s="1133"/>
      <c r="AJ132" s="1134"/>
      <c r="AK132" s="1135">
        <v>8.5108351249999998</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476</v>
      </c>
      <c r="W133" s="1113"/>
      <c r="X133" s="1113"/>
      <c r="Y133" s="1113"/>
      <c r="Z133" s="1114"/>
      <c r="AA133" s="1115">
        <v>8.1999999999999993</v>
      </c>
      <c r="AB133" s="1116"/>
      <c r="AC133" s="1116"/>
      <c r="AD133" s="1116"/>
      <c r="AE133" s="1117"/>
      <c r="AF133" s="1115">
        <v>7.6</v>
      </c>
      <c r="AG133" s="1116"/>
      <c r="AH133" s="1116"/>
      <c r="AI133" s="1116"/>
      <c r="AJ133" s="1117"/>
      <c r="AK133" s="1115">
        <v>7.7</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LuUFgyN8xGv52qE48LRO5lKWTYd16tRPiciFz4EHX3ZXVqiWuTosKfZmKFybIl4wdF68XgJ+/jXhTyYfykhyrA==" saltValue="bRY0EOvvZqkWCxKld1+oI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60" customWidth="1"/>
    <col min="121" max="121" width="0" style="259" hidden="1" customWidth="1"/>
    <col min="122" max="16384" width="9" style="259" hidden="1"/>
  </cols>
  <sheetData>
    <row r="1" spans="1:120">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row r="3" spans="1:120"/>
    <row r="4" spans="1:120"/>
    <row r="5" spans="1:120"/>
    <row r="6" spans="1:120"/>
    <row r="7" spans="1:120"/>
    <row r="8" spans="1:120"/>
    <row r="9" spans="1:120"/>
    <row r="10" spans="1:120"/>
    <row r="11" spans="1:120"/>
    <row r="12" spans="1:120"/>
    <row r="13" spans="1:120"/>
    <row r="14" spans="1:120"/>
    <row r="15" spans="1:120"/>
    <row r="16" spans="1:120">
      <c r="DP16" s="259"/>
    </row>
    <row r="17" spans="119:120">
      <c r="DP17" s="259"/>
    </row>
    <row r="18" spans="119:120"/>
    <row r="19" spans="119:120"/>
    <row r="20" spans="119:120">
      <c r="DO20" s="259"/>
      <c r="DP20" s="259"/>
    </row>
    <row r="21" spans="119:120">
      <c r="DP21" s="259"/>
    </row>
    <row r="22" spans="119:120"/>
    <row r="23" spans="119:120">
      <c r="DO23" s="259"/>
      <c r="DP23" s="259"/>
    </row>
    <row r="24" spans="119:120">
      <c r="DP24" s="259"/>
    </row>
    <row r="25" spans="119:120">
      <c r="DP25" s="259"/>
    </row>
    <row r="26" spans="119:120">
      <c r="DO26" s="259"/>
      <c r="DP26" s="259"/>
    </row>
    <row r="27" spans="119:120"/>
    <row r="28" spans="119:120">
      <c r="DO28" s="259"/>
      <c r="DP28" s="259"/>
    </row>
    <row r="29" spans="119:120">
      <c r="DP29" s="259"/>
    </row>
    <row r="30" spans="119:120"/>
    <row r="31" spans="119:120">
      <c r="DO31" s="259"/>
      <c r="DP31" s="259"/>
    </row>
    <row r="32" spans="119:120"/>
    <row r="33" spans="98:120">
      <c r="DO33" s="259"/>
      <c r="DP33" s="259"/>
    </row>
    <row r="34" spans="98:120">
      <c r="DM34" s="259"/>
    </row>
    <row r="35" spans="98:120">
      <c r="CT35" s="259"/>
      <c r="CU35" s="259"/>
      <c r="CV35" s="259"/>
      <c r="CY35" s="259"/>
      <c r="CZ35" s="259"/>
      <c r="DA35" s="259"/>
      <c r="DD35" s="259"/>
      <c r="DE35" s="259"/>
      <c r="DF35" s="259"/>
      <c r="DI35" s="259"/>
      <c r="DJ35" s="259"/>
      <c r="DK35" s="259"/>
      <c r="DM35" s="259"/>
      <c r="DN35" s="259"/>
      <c r="DO35" s="259"/>
      <c r="DP35" s="259"/>
    </row>
    <row r="36" spans="98:120"/>
    <row r="37" spans="98:120">
      <c r="CW37" s="259"/>
      <c r="DB37" s="259"/>
      <c r="DG37" s="259"/>
      <c r="DL37" s="259"/>
      <c r="DP37" s="259"/>
    </row>
    <row r="38" spans="98:120">
      <c r="CT38" s="259"/>
      <c r="CU38" s="259"/>
      <c r="CV38" s="259"/>
      <c r="CW38" s="259"/>
      <c r="CY38" s="259"/>
      <c r="CZ38" s="259"/>
      <c r="DA38" s="259"/>
      <c r="DB38" s="259"/>
      <c r="DD38" s="259"/>
      <c r="DE38" s="259"/>
      <c r="DF38" s="259"/>
      <c r="DG38" s="259"/>
      <c r="DI38" s="259"/>
      <c r="DJ38" s="259"/>
      <c r="DK38" s="259"/>
      <c r="DL38" s="259"/>
      <c r="DN38" s="259"/>
      <c r="DO38" s="259"/>
      <c r="DP38" s="259"/>
    </row>
    <row r="39" spans="98:120"/>
    <row r="40" spans="98:120"/>
    <row r="41" spans="98:120"/>
    <row r="42" spans="98:120"/>
    <row r="43" spans="98:120"/>
    <row r="44" spans="98:120"/>
    <row r="45" spans="98:120"/>
    <row r="46" spans="98:120"/>
    <row r="47" spans="98:120"/>
    <row r="48" spans="98:120"/>
    <row r="49" spans="22:120">
      <c r="DN49" s="259"/>
      <c r="DO49" s="259"/>
      <c r="DP49" s="259"/>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9"/>
      <c r="CS63" s="259"/>
      <c r="CX63" s="259"/>
      <c r="DC63" s="259"/>
      <c r="DH63" s="259"/>
    </row>
    <row r="64" spans="22:120">
      <c r="V64" s="259"/>
    </row>
    <row r="65" spans="15:120">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c r="Q66" s="259"/>
      <c r="S66" s="259"/>
      <c r="U66" s="259"/>
      <c r="DM66" s="259"/>
    </row>
    <row r="67" spans="15:120">
      <c r="O67" s="259"/>
      <c r="P67" s="259"/>
      <c r="R67" s="259"/>
      <c r="T67" s="259"/>
      <c r="Y67" s="259"/>
      <c r="CT67" s="259"/>
      <c r="CV67" s="259"/>
      <c r="CW67" s="259"/>
      <c r="CY67" s="259"/>
      <c r="DA67" s="259"/>
      <c r="DB67" s="259"/>
      <c r="DD67" s="259"/>
      <c r="DF67" s="259"/>
      <c r="DG67" s="259"/>
      <c r="DI67" s="259"/>
      <c r="DK67" s="259"/>
      <c r="DL67" s="259"/>
      <c r="DN67" s="259"/>
      <c r="DO67" s="259"/>
      <c r="DP67" s="259"/>
    </row>
    <row r="68" spans="15:120"/>
    <row r="69" spans="15:120"/>
    <row r="70" spans="15:120"/>
    <row r="71" spans="15:120"/>
    <row r="72" spans="15:120">
      <c r="DP72" s="259"/>
    </row>
    <row r="73" spans="15:120">
      <c r="DP73" s="259"/>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9"/>
      <c r="CX96" s="259"/>
      <c r="DC96" s="259"/>
      <c r="DH96" s="259"/>
    </row>
    <row r="97" spans="24:120">
      <c r="CS97" s="259"/>
      <c r="CX97" s="259"/>
      <c r="DC97" s="259"/>
      <c r="DH97" s="259"/>
      <c r="DP97" s="260" t="s">
        <v>477</v>
      </c>
    </row>
    <row r="98" spans="24:120" hidden="1">
      <c r="CS98" s="259"/>
      <c r="CX98" s="259"/>
      <c r="DC98" s="259"/>
      <c r="DH98" s="259"/>
    </row>
    <row r="99" spans="24:120" hidden="1">
      <c r="CS99" s="259"/>
      <c r="CX99" s="259"/>
      <c r="DC99" s="259"/>
      <c r="DH99" s="259"/>
    </row>
    <row r="101" spans="24:120" ht="12" hidden="1" customHeight="1">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c r="CU102" s="259"/>
      <c r="CZ102" s="259"/>
      <c r="DE102" s="259"/>
      <c r="DJ102" s="259"/>
      <c r="DM102" s="259"/>
    </row>
    <row r="103" spans="24:120" hidden="1">
      <c r="CT103" s="259"/>
      <c r="CV103" s="259"/>
      <c r="CW103" s="259"/>
      <c r="CY103" s="259"/>
      <c r="DA103" s="259"/>
      <c r="DB103" s="259"/>
      <c r="DD103" s="259"/>
      <c r="DF103" s="259"/>
      <c r="DG103" s="259"/>
      <c r="DI103" s="259"/>
      <c r="DK103" s="259"/>
      <c r="DL103" s="259"/>
      <c r="DM103" s="259"/>
      <c r="DN103" s="259"/>
      <c r="DO103" s="259"/>
      <c r="DP103" s="259"/>
    </row>
    <row r="104" spans="24:120" hidden="1">
      <c r="CV104" s="259"/>
      <c r="CW104" s="259"/>
      <c r="DA104" s="259"/>
      <c r="DB104" s="259"/>
      <c r="DF104" s="259"/>
      <c r="DG104" s="259"/>
      <c r="DK104" s="259"/>
      <c r="DL104" s="259"/>
      <c r="DN104" s="259"/>
      <c r="DO104" s="259"/>
      <c r="DP104" s="259"/>
    </row>
    <row r="105" spans="24:120" ht="12.75" hidden="1" customHeight="1"/>
  </sheetData>
  <sheetProtection algorithmName="SHA-512" hashValue="4reS1NO8zrcj3p+iqWCoGmXmulzJmGQbOQFLXaDoobqMq2q77iKl3fzNF+R/uMmhjRsMF/Io5+Fqr6/6s2z1xw==" saltValue="LGSS32HJC2JxygTAMRdcM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60" customWidth="1"/>
    <col min="117" max="16384" width="9" style="259" hidden="1"/>
  </cols>
  <sheetData>
    <row r="1" spans="2:116">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row r="3" spans="2:116"/>
    <row r="4" spans="2:116">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row r="7" spans="2:116"/>
    <row r="8" spans="2:116"/>
    <row r="9" spans="2:116"/>
    <row r="10" spans="2:116"/>
    <row r="11" spans="2:116"/>
    <row r="12" spans="2:116"/>
    <row r="13" spans="2:116"/>
    <row r="14" spans="2:116"/>
    <row r="15" spans="2:116"/>
    <row r="16" spans="2:116"/>
    <row r="17" spans="9:116"/>
    <row r="18" spans="9:116">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row r="20" spans="9:116"/>
    <row r="21" spans="9:116">
      <c r="DL21" s="259"/>
    </row>
    <row r="22" spans="9:116">
      <c r="DI22" s="259"/>
      <c r="DJ22" s="259"/>
      <c r="DK22" s="259"/>
      <c r="DL22" s="259"/>
    </row>
    <row r="23" spans="9:116">
      <c r="CY23" s="259"/>
      <c r="CZ23" s="259"/>
      <c r="DA23" s="259"/>
      <c r="DB23" s="259"/>
      <c r="DC23" s="259"/>
      <c r="DD23" s="259"/>
      <c r="DE23" s="259"/>
      <c r="DF23" s="259"/>
      <c r="DG23" s="259"/>
      <c r="DH23" s="259"/>
      <c r="DI23" s="259"/>
      <c r="DJ23" s="259"/>
      <c r="DK23" s="259"/>
      <c r="DL23" s="259"/>
    </row>
    <row r="24" spans="9:116"/>
    <row r="25" spans="9:116"/>
    <row r="26" spans="9:116"/>
    <row r="27" spans="9:116"/>
    <row r="28" spans="9:116"/>
    <row r="29" spans="9:116"/>
    <row r="30" spans="9:116"/>
    <row r="31" spans="9:116"/>
    <row r="32" spans="9:116"/>
    <row r="33" spans="15:116"/>
    <row r="34" spans="15:116"/>
    <row r="35" spans="15:116">
      <c r="CZ35" s="259"/>
      <c r="DA35" s="259"/>
      <c r="DB35" s="259"/>
      <c r="DC35" s="259"/>
      <c r="DD35" s="259"/>
      <c r="DE35" s="259"/>
      <c r="DF35" s="259"/>
      <c r="DG35" s="259"/>
      <c r="DH35" s="259"/>
      <c r="DI35" s="259"/>
      <c r="DJ35" s="259"/>
      <c r="DK35" s="259"/>
      <c r="DL35" s="259"/>
    </row>
    <row r="36" spans="15:116"/>
    <row r="37" spans="15:116">
      <c r="DL37" s="259"/>
    </row>
    <row r="38" spans="15:116">
      <c r="DI38" s="259"/>
      <c r="DJ38" s="259"/>
      <c r="DK38" s="259"/>
      <c r="DL38" s="259"/>
    </row>
    <row r="39" spans="15:116"/>
    <row r="40" spans="15:116"/>
    <row r="41" spans="15:116"/>
    <row r="42" spans="15:116"/>
    <row r="43" spans="15:116">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c r="DL44" s="259"/>
    </row>
    <row r="45" spans="15:116"/>
    <row r="46" spans="15:116">
      <c r="DA46" s="259"/>
      <c r="DB46" s="259"/>
      <c r="DC46" s="259"/>
      <c r="DD46" s="259"/>
      <c r="DE46" s="259"/>
      <c r="DF46" s="259"/>
      <c r="DG46" s="259"/>
      <c r="DH46" s="259"/>
      <c r="DI46" s="259"/>
      <c r="DJ46" s="259"/>
      <c r="DK46" s="259"/>
      <c r="DL46" s="259"/>
    </row>
    <row r="47" spans="15:116"/>
    <row r="48" spans="15:116"/>
    <row r="49" spans="104:116"/>
    <row r="50" spans="104:116">
      <c r="CZ50" s="259"/>
      <c r="DA50" s="259"/>
      <c r="DB50" s="259"/>
      <c r="DC50" s="259"/>
      <c r="DD50" s="259"/>
      <c r="DE50" s="259"/>
      <c r="DF50" s="259"/>
      <c r="DG50" s="259"/>
      <c r="DH50" s="259"/>
      <c r="DI50" s="259"/>
      <c r="DJ50" s="259"/>
      <c r="DK50" s="259"/>
      <c r="DL50" s="259"/>
    </row>
    <row r="51" spans="104:116"/>
    <row r="52" spans="104:116"/>
    <row r="53" spans="104:116">
      <c r="DL53" s="259"/>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9"/>
      <c r="DD67" s="259"/>
      <c r="DE67" s="259"/>
      <c r="DF67" s="259"/>
      <c r="DG67" s="259"/>
      <c r="DH67" s="259"/>
      <c r="DI67" s="259"/>
      <c r="DJ67" s="259"/>
      <c r="DK67" s="259"/>
      <c r="DL67" s="259"/>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abQm0BeIMYJj7ryMtq0Uw9RUiJ57F8vA5uutwamoVoZVlc6r3O/jj1l40IJhbOddSYl5/8InvRZY+K4AI8H/1A==" saltValue="iuTHXBkTRHIr3hPN97365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c r="AS1" s="262"/>
      <c r="AT1" s="262"/>
    </row>
    <row r="2" spans="1:46">
      <c r="AS2" s="262"/>
      <c r="AT2" s="262"/>
    </row>
    <row r="3" spans="1:46">
      <c r="AS3" s="262"/>
      <c r="AT3" s="262"/>
    </row>
    <row r="4" spans="1:46">
      <c r="AS4" s="262"/>
      <c r="AT4" s="262"/>
    </row>
    <row r="5" spans="1:46" ht="17.25">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480</v>
      </c>
      <c r="AP7" s="272"/>
      <c r="AQ7" s="273" t="s">
        <v>481</v>
      </c>
      <c r="AR7" s="274"/>
    </row>
    <row r="8" spans="1:46">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482</v>
      </c>
      <c r="AQ8" s="279" t="s">
        <v>483</v>
      </c>
      <c r="AR8" s="280" t="s">
        <v>484</v>
      </c>
    </row>
    <row r="9" spans="1:46">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485</v>
      </c>
      <c r="AL9" s="1153"/>
      <c r="AM9" s="1153"/>
      <c r="AN9" s="1154"/>
      <c r="AO9" s="281">
        <v>1607212</v>
      </c>
      <c r="AP9" s="281">
        <v>99536</v>
      </c>
      <c r="AQ9" s="282">
        <v>93942</v>
      </c>
      <c r="AR9" s="283">
        <v>6</v>
      </c>
    </row>
    <row r="10" spans="1:46" ht="13.5" customHeight="1">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486</v>
      </c>
      <c r="AL10" s="1153"/>
      <c r="AM10" s="1153"/>
      <c r="AN10" s="1154"/>
      <c r="AO10" s="284">
        <v>417830</v>
      </c>
      <c r="AP10" s="284">
        <v>25877</v>
      </c>
      <c r="AQ10" s="285">
        <v>12590</v>
      </c>
      <c r="AR10" s="286">
        <v>105.5</v>
      </c>
    </row>
    <row r="11" spans="1:46" ht="13.5" customHeight="1">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487</v>
      </c>
      <c r="AL11" s="1153"/>
      <c r="AM11" s="1153"/>
      <c r="AN11" s="1154"/>
      <c r="AO11" s="284" t="s">
        <v>488</v>
      </c>
      <c r="AP11" s="284" t="s">
        <v>488</v>
      </c>
      <c r="AQ11" s="285">
        <v>461</v>
      </c>
      <c r="AR11" s="286" t="s">
        <v>488</v>
      </c>
    </row>
    <row r="12" spans="1:46" ht="13.5" customHeight="1">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489</v>
      </c>
      <c r="AL12" s="1153"/>
      <c r="AM12" s="1153"/>
      <c r="AN12" s="1154"/>
      <c r="AO12" s="284" t="s">
        <v>488</v>
      </c>
      <c r="AP12" s="284" t="s">
        <v>488</v>
      </c>
      <c r="AQ12" s="285">
        <v>24</v>
      </c>
      <c r="AR12" s="286" t="s">
        <v>488</v>
      </c>
    </row>
    <row r="13" spans="1:46" ht="13.5" customHeight="1">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490</v>
      </c>
      <c r="AL13" s="1153"/>
      <c r="AM13" s="1153"/>
      <c r="AN13" s="1154"/>
      <c r="AO13" s="284">
        <v>46609</v>
      </c>
      <c r="AP13" s="284">
        <v>2887</v>
      </c>
      <c r="AQ13" s="285">
        <v>3962</v>
      </c>
      <c r="AR13" s="286">
        <v>-27.1</v>
      </c>
    </row>
    <row r="14" spans="1:46" ht="13.5" customHeight="1">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491</v>
      </c>
      <c r="AL14" s="1153"/>
      <c r="AM14" s="1153"/>
      <c r="AN14" s="1154"/>
      <c r="AO14" s="284">
        <v>37430</v>
      </c>
      <c r="AP14" s="284">
        <v>2318</v>
      </c>
      <c r="AQ14" s="285">
        <v>1657</v>
      </c>
      <c r="AR14" s="286">
        <v>39.9</v>
      </c>
    </row>
    <row r="15" spans="1:46" ht="13.5" customHeight="1">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492</v>
      </c>
      <c r="AL15" s="1156"/>
      <c r="AM15" s="1156"/>
      <c r="AN15" s="1157"/>
      <c r="AO15" s="284">
        <v>-145183</v>
      </c>
      <c r="AP15" s="284">
        <v>-8991</v>
      </c>
      <c r="AQ15" s="285">
        <v>-5526</v>
      </c>
      <c r="AR15" s="286">
        <v>62.7</v>
      </c>
    </row>
    <row r="16" spans="1:46">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1963898</v>
      </c>
      <c r="AP16" s="284">
        <v>121626</v>
      </c>
      <c r="AQ16" s="285">
        <v>107111</v>
      </c>
      <c r="AR16" s="286">
        <v>13.6</v>
      </c>
    </row>
    <row r="17" spans="1:46">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493</v>
      </c>
      <c r="AL19" s="262"/>
      <c r="AM19" s="262"/>
      <c r="AN19" s="262"/>
      <c r="AO19" s="262"/>
      <c r="AP19" s="262"/>
      <c r="AQ19" s="262"/>
      <c r="AR19" s="262"/>
    </row>
    <row r="20" spans="1:46">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494</v>
      </c>
      <c r="AP20" s="293" t="s">
        <v>495</v>
      </c>
      <c r="AQ20" s="294" t="s">
        <v>496</v>
      </c>
      <c r="AR20" s="295"/>
    </row>
    <row r="21" spans="1:46" s="301" customFormat="1">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497</v>
      </c>
      <c r="AL21" s="1159"/>
      <c r="AM21" s="1159"/>
      <c r="AN21" s="1160"/>
      <c r="AO21" s="297">
        <v>9.48</v>
      </c>
      <c r="AP21" s="298">
        <v>9.3000000000000007</v>
      </c>
      <c r="AQ21" s="299">
        <v>0.18</v>
      </c>
      <c r="AR21" s="267"/>
      <c r="AS21" s="300"/>
      <c r="AT21" s="296"/>
    </row>
    <row r="22" spans="1:46" s="301" customFormat="1">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498</v>
      </c>
      <c r="AL22" s="1159"/>
      <c r="AM22" s="1159"/>
      <c r="AN22" s="1160"/>
      <c r="AO22" s="302">
        <v>96</v>
      </c>
      <c r="AP22" s="303">
        <v>96.8</v>
      </c>
      <c r="AQ22" s="304">
        <v>-0.8</v>
      </c>
      <c r="AR22" s="288"/>
      <c r="AS22" s="300"/>
      <c r="AT22" s="296"/>
    </row>
    <row r="23" spans="1:46" s="301" customFormat="1">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c r="A26" s="1149" t="s">
        <v>499</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c r="A27" s="309"/>
      <c r="AO27" s="262"/>
      <c r="AP27" s="262"/>
      <c r="AQ27" s="262"/>
      <c r="AR27" s="262"/>
      <c r="AS27" s="262"/>
      <c r="AT27" s="262"/>
    </row>
    <row r="28" spans="1:46" ht="17.25">
      <c r="A28" s="263" t="s">
        <v>500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501</v>
      </c>
      <c r="AL29" s="267"/>
      <c r="AM29" s="267"/>
      <c r="AN29" s="267"/>
      <c r="AO29" s="262"/>
      <c r="AP29" s="262"/>
      <c r="AQ29" s="262"/>
      <c r="AR29" s="262"/>
      <c r="AS29" s="311"/>
    </row>
    <row r="30" spans="1:46" ht="13.5" customHeight="1">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480</v>
      </c>
      <c r="AP30" s="272"/>
      <c r="AQ30" s="273" t="s">
        <v>481</v>
      </c>
      <c r="AR30" s="274"/>
    </row>
    <row r="31" spans="1:46">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482</v>
      </c>
      <c r="AQ31" s="279" t="s">
        <v>483</v>
      </c>
      <c r="AR31" s="280" t="s">
        <v>484</v>
      </c>
    </row>
    <row r="32" spans="1:46" ht="27" customHeight="1">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502</v>
      </c>
      <c r="AL32" s="1167"/>
      <c r="AM32" s="1167"/>
      <c r="AN32" s="1168"/>
      <c r="AO32" s="312">
        <v>641560</v>
      </c>
      <c r="AP32" s="312">
        <v>39732</v>
      </c>
      <c r="AQ32" s="313">
        <v>49869</v>
      </c>
      <c r="AR32" s="314">
        <v>-20.3</v>
      </c>
    </row>
    <row r="33" spans="1:46" ht="13.5" customHeight="1">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503</v>
      </c>
      <c r="AL33" s="1167"/>
      <c r="AM33" s="1167"/>
      <c r="AN33" s="1168"/>
      <c r="AO33" s="312" t="s">
        <v>488</v>
      </c>
      <c r="AP33" s="312" t="s">
        <v>488</v>
      </c>
      <c r="AQ33" s="313" t="s">
        <v>488</v>
      </c>
      <c r="AR33" s="314" t="s">
        <v>488</v>
      </c>
    </row>
    <row r="34" spans="1:46" ht="27" customHeight="1">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504</v>
      </c>
      <c r="AL34" s="1167"/>
      <c r="AM34" s="1167"/>
      <c r="AN34" s="1168"/>
      <c r="AO34" s="312" t="s">
        <v>488</v>
      </c>
      <c r="AP34" s="312" t="s">
        <v>488</v>
      </c>
      <c r="AQ34" s="313" t="s">
        <v>488</v>
      </c>
      <c r="AR34" s="314" t="s">
        <v>488</v>
      </c>
    </row>
    <row r="35" spans="1:46" ht="27" customHeight="1">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505</v>
      </c>
      <c r="AL35" s="1167"/>
      <c r="AM35" s="1167"/>
      <c r="AN35" s="1168"/>
      <c r="AO35" s="312">
        <v>213016</v>
      </c>
      <c r="AP35" s="312">
        <v>13192</v>
      </c>
      <c r="AQ35" s="313">
        <v>14647</v>
      </c>
      <c r="AR35" s="314">
        <v>-9.9</v>
      </c>
    </row>
    <row r="36" spans="1:46" ht="27" customHeight="1">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506</v>
      </c>
      <c r="AL36" s="1167"/>
      <c r="AM36" s="1167"/>
      <c r="AN36" s="1168"/>
      <c r="AO36" s="312">
        <v>113649</v>
      </c>
      <c r="AP36" s="312">
        <v>7038</v>
      </c>
      <c r="AQ36" s="313">
        <v>2417</v>
      </c>
      <c r="AR36" s="314">
        <v>191.2</v>
      </c>
    </row>
    <row r="37" spans="1:46" ht="13.5" customHeight="1">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507</v>
      </c>
      <c r="AL37" s="1167"/>
      <c r="AM37" s="1167"/>
      <c r="AN37" s="1168"/>
      <c r="AO37" s="312" t="s">
        <v>488</v>
      </c>
      <c r="AP37" s="312" t="s">
        <v>488</v>
      </c>
      <c r="AQ37" s="313">
        <v>490</v>
      </c>
      <c r="AR37" s="314" t="s">
        <v>488</v>
      </c>
    </row>
    <row r="38" spans="1:46" ht="27" customHeight="1">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508</v>
      </c>
      <c r="AL38" s="1170"/>
      <c r="AM38" s="1170"/>
      <c r="AN38" s="1171"/>
      <c r="AO38" s="315" t="s">
        <v>488</v>
      </c>
      <c r="AP38" s="315" t="s">
        <v>488</v>
      </c>
      <c r="AQ38" s="316">
        <v>2</v>
      </c>
      <c r="AR38" s="304" t="s">
        <v>488</v>
      </c>
      <c r="AS38" s="311"/>
    </row>
    <row r="39" spans="1:46">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509</v>
      </c>
      <c r="AL39" s="1170"/>
      <c r="AM39" s="1170"/>
      <c r="AN39" s="1171"/>
      <c r="AO39" s="312">
        <v>-27150</v>
      </c>
      <c r="AP39" s="312">
        <v>-1681</v>
      </c>
      <c r="AQ39" s="313">
        <v>-2755</v>
      </c>
      <c r="AR39" s="314">
        <v>-39</v>
      </c>
      <c r="AS39" s="311"/>
    </row>
    <row r="40" spans="1:46" ht="27" customHeight="1">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510</v>
      </c>
      <c r="AL40" s="1167"/>
      <c r="AM40" s="1167"/>
      <c r="AN40" s="1168"/>
      <c r="AO40" s="312">
        <v>-563873</v>
      </c>
      <c r="AP40" s="312">
        <v>-34921</v>
      </c>
      <c r="AQ40" s="313">
        <v>-44075</v>
      </c>
      <c r="AR40" s="314">
        <v>-20.8</v>
      </c>
      <c r="AS40" s="311"/>
    </row>
    <row r="41" spans="1:46">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377202</v>
      </c>
      <c r="AP41" s="312">
        <v>23361</v>
      </c>
      <c r="AQ41" s="313">
        <v>20595</v>
      </c>
      <c r="AR41" s="314">
        <v>13.4</v>
      </c>
      <c r="AS41" s="311"/>
    </row>
    <row r="42" spans="1:46">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480</v>
      </c>
      <c r="AN49" s="1163" t="s">
        <v>513</v>
      </c>
      <c r="AO49" s="1164"/>
      <c r="AP49" s="1164"/>
      <c r="AQ49" s="1164"/>
      <c r="AR49" s="1165"/>
    </row>
    <row r="50" spans="1:44">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514</v>
      </c>
      <c r="AO50" s="329" t="s">
        <v>515</v>
      </c>
      <c r="AP50" s="330" t="s">
        <v>516</v>
      </c>
      <c r="AQ50" s="331" t="s">
        <v>517</v>
      </c>
      <c r="AR50" s="332" t="s">
        <v>518</v>
      </c>
    </row>
    <row r="51" spans="1:44">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458083</v>
      </c>
      <c r="AN51" s="334">
        <v>26242</v>
      </c>
      <c r="AO51" s="335">
        <v>24.9</v>
      </c>
      <c r="AP51" s="336">
        <v>87464</v>
      </c>
      <c r="AQ51" s="337">
        <v>19</v>
      </c>
      <c r="AR51" s="338">
        <v>5.9</v>
      </c>
    </row>
    <row r="52" spans="1:44">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289297</v>
      </c>
      <c r="AN52" s="342">
        <v>16573</v>
      </c>
      <c r="AO52" s="343">
        <v>29.3</v>
      </c>
      <c r="AP52" s="344">
        <v>47479</v>
      </c>
      <c r="AQ52" s="345">
        <v>10.199999999999999</v>
      </c>
      <c r="AR52" s="346">
        <v>19.100000000000001</v>
      </c>
    </row>
    <row r="53" spans="1:44">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481223</v>
      </c>
      <c r="AN53" s="334">
        <v>28104</v>
      </c>
      <c r="AO53" s="335">
        <v>7.1</v>
      </c>
      <c r="AP53" s="336">
        <v>96248</v>
      </c>
      <c r="AQ53" s="337">
        <v>10</v>
      </c>
      <c r="AR53" s="338">
        <v>-2.9</v>
      </c>
    </row>
    <row r="54" spans="1:44">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234191</v>
      </c>
      <c r="AN54" s="342">
        <v>13677</v>
      </c>
      <c r="AO54" s="343">
        <v>-17.5</v>
      </c>
      <c r="AP54" s="344">
        <v>55768</v>
      </c>
      <c r="AQ54" s="345">
        <v>17.5</v>
      </c>
      <c r="AR54" s="346">
        <v>-35</v>
      </c>
    </row>
    <row r="55" spans="1:44">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690017</v>
      </c>
      <c r="AN55" s="334">
        <v>41146</v>
      </c>
      <c r="AO55" s="335">
        <v>46.4</v>
      </c>
      <c r="AP55" s="336">
        <v>76413</v>
      </c>
      <c r="AQ55" s="337">
        <v>-20.6</v>
      </c>
      <c r="AR55" s="338">
        <v>67</v>
      </c>
    </row>
    <row r="56" spans="1:44">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540272</v>
      </c>
      <c r="AN56" s="342">
        <v>32217</v>
      </c>
      <c r="AO56" s="343">
        <v>135.6</v>
      </c>
      <c r="AP56" s="344">
        <v>39658</v>
      </c>
      <c r="AQ56" s="345">
        <v>-28.9</v>
      </c>
      <c r="AR56" s="346">
        <v>164.5</v>
      </c>
    </row>
    <row r="57" spans="1:44">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971559</v>
      </c>
      <c r="AN57" s="334">
        <v>59104</v>
      </c>
      <c r="AO57" s="335">
        <v>43.6</v>
      </c>
      <c r="AP57" s="336">
        <v>66481</v>
      </c>
      <c r="AQ57" s="337">
        <v>-13</v>
      </c>
      <c r="AR57" s="338">
        <v>56.6</v>
      </c>
    </row>
    <row r="58" spans="1:44">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832339</v>
      </c>
      <c r="AN58" s="342">
        <v>50635</v>
      </c>
      <c r="AO58" s="343">
        <v>57.2</v>
      </c>
      <c r="AP58" s="344">
        <v>36120</v>
      </c>
      <c r="AQ58" s="345">
        <v>-8.9</v>
      </c>
      <c r="AR58" s="346">
        <v>66.099999999999994</v>
      </c>
    </row>
    <row r="59" spans="1:44">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743639</v>
      </c>
      <c r="AN59" s="334">
        <v>46054</v>
      </c>
      <c r="AO59" s="335">
        <v>-22.1</v>
      </c>
      <c r="AP59" s="336">
        <v>67825</v>
      </c>
      <c r="AQ59" s="337">
        <v>2</v>
      </c>
      <c r="AR59" s="338">
        <v>-24.1</v>
      </c>
    </row>
    <row r="60" spans="1:44">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633119</v>
      </c>
      <c r="AN60" s="342">
        <v>39210</v>
      </c>
      <c r="AO60" s="343">
        <v>-22.6</v>
      </c>
      <c r="AP60" s="344">
        <v>39417</v>
      </c>
      <c r="AQ60" s="345">
        <v>9.1</v>
      </c>
      <c r="AR60" s="346">
        <v>-31.7</v>
      </c>
    </row>
    <row r="61" spans="1:44">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668904</v>
      </c>
      <c r="AN61" s="349">
        <v>40130</v>
      </c>
      <c r="AO61" s="350">
        <v>20</v>
      </c>
      <c r="AP61" s="351">
        <v>78886</v>
      </c>
      <c r="AQ61" s="352">
        <v>-0.5</v>
      </c>
      <c r="AR61" s="338">
        <v>20.5</v>
      </c>
    </row>
    <row r="62" spans="1:44">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505844</v>
      </c>
      <c r="AN62" s="342">
        <v>30462</v>
      </c>
      <c r="AO62" s="343">
        <v>36.4</v>
      </c>
      <c r="AP62" s="344">
        <v>43688</v>
      </c>
      <c r="AQ62" s="345">
        <v>-0.2</v>
      </c>
      <c r="AR62" s="346">
        <v>36.6</v>
      </c>
    </row>
    <row r="63" spans="1:44">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c r="AK67" s="262"/>
      <c r="AL67" s="262"/>
      <c r="AM67" s="262"/>
      <c r="AN67" s="262"/>
      <c r="AO67" s="262"/>
      <c r="AP67" s="262"/>
      <c r="AQ67" s="262"/>
      <c r="AR67" s="262"/>
      <c r="AS67" s="262"/>
      <c r="AT67" s="262"/>
    </row>
    <row r="68" spans="1:46" ht="13.5" hidden="1" customHeight="1">
      <c r="AK68" s="262"/>
      <c r="AL68" s="262"/>
      <c r="AM68" s="262"/>
      <c r="AN68" s="262"/>
      <c r="AO68" s="262"/>
      <c r="AP68" s="262"/>
      <c r="AQ68" s="262"/>
      <c r="AR68" s="262"/>
    </row>
    <row r="69" spans="1:46" ht="13.5" hidden="1" customHeight="1">
      <c r="AK69" s="262"/>
      <c r="AL69" s="262"/>
      <c r="AM69" s="262"/>
      <c r="AN69" s="262"/>
      <c r="AO69" s="262"/>
      <c r="AP69" s="262"/>
      <c r="AQ69" s="262"/>
      <c r="AR69" s="262"/>
    </row>
    <row r="70" spans="1:46" hidden="1">
      <c r="AK70" s="262"/>
      <c r="AL70" s="262"/>
      <c r="AM70" s="262"/>
      <c r="AN70" s="262"/>
      <c r="AO70" s="262"/>
      <c r="AP70" s="262"/>
      <c r="AQ70" s="262"/>
      <c r="AR70" s="262"/>
    </row>
    <row r="71" spans="1:46" hidden="1">
      <c r="AK71" s="262"/>
      <c r="AL71" s="262"/>
      <c r="AM71" s="262"/>
      <c r="AN71" s="262"/>
      <c r="AO71" s="262"/>
      <c r="AP71" s="262"/>
      <c r="AQ71" s="262"/>
      <c r="AR71" s="262"/>
    </row>
    <row r="72" spans="1:46" hidden="1">
      <c r="AK72" s="262"/>
      <c r="AL72" s="262"/>
      <c r="AM72" s="262"/>
      <c r="AN72" s="262"/>
      <c r="AO72" s="262"/>
      <c r="AP72" s="262"/>
      <c r="AQ72" s="262"/>
      <c r="AR72" s="262"/>
    </row>
    <row r="73" spans="1:46" hidden="1">
      <c r="AK73" s="262"/>
      <c r="AL73" s="262"/>
      <c r="AM73" s="262"/>
      <c r="AN73" s="262"/>
      <c r="AO73" s="262"/>
      <c r="AP73" s="262"/>
      <c r="AQ73" s="262"/>
      <c r="AR73" s="262"/>
    </row>
  </sheetData>
  <sheetProtection algorithmName="SHA-512" hashValue="C3rvsIG7YjAzEfTcUfO2les/92uGbCsDe+9Ek2A/aSBL3yBUjuW/A6ndA6OhYTqBhtDK7juHlDZXj0GV4eyehQ==" saltValue="nKmS3Put8gP3M+DL7JkZ4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90" zoomScaleNormal="90" zoomScaleSheetLayoutView="55" workbookViewId="0"/>
  </sheetViews>
  <sheetFormatPr defaultColWidth="0" defaultRowHeight="13.5" customHeight="1" zeroHeight="1"/>
  <cols>
    <col min="1" max="125" width="2.5" style="260" customWidth="1"/>
    <col min="126" max="16384" width="9" style="259" hidden="1"/>
  </cols>
  <sheetData>
    <row r="1" spans="2:125"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c r="B2" s="259"/>
      <c r="DG2" s="259"/>
    </row>
    <row r="3" spans="2:12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row r="5" spans="2:125"/>
    <row r="6" spans="2:125"/>
    <row r="7" spans="2:125"/>
    <row r="8" spans="2:125"/>
    <row r="9" spans="2:125">
      <c r="DU9" s="259"/>
    </row>
    <row r="10" spans="2:125"/>
    <row r="11" spans="2:125"/>
    <row r="12" spans="2:125"/>
    <row r="13" spans="2:125"/>
    <row r="14" spans="2:125"/>
    <row r="15" spans="2:125"/>
    <row r="16" spans="2:125"/>
    <row r="17" spans="125:125">
      <c r="DU17" s="259"/>
    </row>
    <row r="18" spans="125:125"/>
    <row r="19" spans="125:125"/>
    <row r="20" spans="125:125">
      <c r="DU20" s="259"/>
    </row>
    <row r="21" spans="125:125">
      <c r="DU21" s="259"/>
    </row>
    <row r="22" spans="125:125"/>
    <row r="23" spans="125:125"/>
    <row r="24" spans="125:125"/>
    <row r="25" spans="125:125"/>
    <row r="26" spans="125:125"/>
    <row r="27" spans="125:125"/>
    <row r="28" spans="125:125">
      <c r="DU28" s="259"/>
    </row>
    <row r="29" spans="125:125"/>
    <row r="30" spans="125:125"/>
    <row r="31" spans="125:125"/>
    <row r="32" spans="125:125"/>
    <row r="33" spans="2:125">
      <c r="B33" s="259"/>
      <c r="G33" s="259"/>
      <c r="I33" s="259"/>
    </row>
    <row r="34" spans="2:125">
      <c r="C34" s="259"/>
      <c r="P34" s="259"/>
      <c r="DE34" s="259"/>
      <c r="DH34" s="259"/>
    </row>
    <row r="35" spans="2:125">
      <c r="D35" s="259"/>
      <c r="E35" s="259"/>
      <c r="DG35" s="259"/>
      <c r="DJ35" s="259"/>
      <c r="DP35" s="259"/>
      <c r="DQ35" s="259"/>
      <c r="DR35" s="259"/>
      <c r="DS35" s="259"/>
      <c r="DT35" s="259"/>
      <c r="DU35" s="259"/>
    </row>
    <row r="36" spans="2:12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c r="DU37" s="259"/>
    </row>
    <row r="38" spans="2:125">
      <c r="DT38" s="259"/>
      <c r="DU38" s="259"/>
    </row>
    <row r="39" spans="2:125"/>
    <row r="40" spans="2:125">
      <c r="DH40" s="259"/>
    </row>
    <row r="41" spans="2:125">
      <c r="DE41" s="259"/>
    </row>
    <row r="42" spans="2:125">
      <c r="DG42" s="259"/>
      <c r="DJ42" s="259"/>
    </row>
    <row r="43" spans="2:12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c r="DU44" s="259"/>
    </row>
    <row r="45" spans="2:125"/>
    <row r="46" spans="2:125"/>
    <row r="47" spans="2:125"/>
    <row r="48" spans="2:125">
      <c r="DT48" s="259"/>
      <c r="DU48" s="259"/>
    </row>
    <row r="49" spans="120:125">
      <c r="DU49" s="259"/>
    </row>
    <row r="50" spans="120:125">
      <c r="DU50" s="259"/>
    </row>
    <row r="51" spans="120:125">
      <c r="DP51" s="259"/>
      <c r="DQ51" s="259"/>
      <c r="DR51" s="259"/>
      <c r="DS51" s="259"/>
      <c r="DT51" s="259"/>
      <c r="DU51" s="259"/>
    </row>
    <row r="52" spans="120:125"/>
    <row r="53" spans="120:125"/>
    <row r="54" spans="120:125">
      <c r="DU54" s="259"/>
    </row>
    <row r="55" spans="120:125"/>
    <row r="56" spans="120:125"/>
    <row r="57" spans="120:125"/>
    <row r="58" spans="120:125">
      <c r="DU58" s="259"/>
    </row>
    <row r="59" spans="120:125"/>
    <row r="60" spans="120:125"/>
    <row r="61" spans="120:125"/>
    <row r="62" spans="120:125"/>
    <row r="63" spans="120:125">
      <c r="DU63" s="259"/>
    </row>
    <row r="64" spans="120:125">
      <c r="DT64" s="259"/>
      <c r="DU64" s="259"/>
    </row>
    <row r="65" spans="123:125"/>
    <row r="66" spans="123:125"/>
    <row r="67" spans="123:125"/>
    <row r="68" spans="123:125"/>
    <row r="69" spans="123:125">
      <c r="DS69" s="259"/>
      <c r="DT69" s="259"/>
      <c r="DU69" s="259"/>
    </row>
    <row r="70" spans="123:125"/>
    <row r="71" spans="123:125"/>
    <row r="72" spans="123:125"/>
    <row r="73" spans="123:125"/>
    <row r="74" spans="123:125"/>
    <row r="75" spans="123:125"/>
    <row r="76" spans="123:125"/>
    <row r="77" spans="123:125"/>
    <row r="78" spans="123:125"/>
    <row r="79" spans="123:125"/>
    <row r="80" spans="123:125"/>
    <row r="81" spans="116:125"/>
    <row r="82" spans="116:125">
      <c r="DL82" s="259"/>
    </row>
    <row r="83" spans="116:125">
      <c r="DM83" s="259"/>
      <c r="DN83" s="259"/>
      <c r="DO83" s="259"/>
      <c r="DP83" s="259"/>
      <c r="DQ83" s="259"/>
      <c r="DR83" s="259"/>
      <c r="DS83" s="259"/>
      <c r="DT83" s="259"/>
      <c r="DU83" s="259"/>
    </row>
    <row r="84" spans="116:125"/>
    <row r="85" spans="116:125"/>
    <row r="86" spans="116:125"/>
    <row r="87" spans="116:125"/>
    <row r="88" spans="116:125">
      <c r="DU88" s="259"/>
    </row>
    <row r="89" spans="116:125"/>
    <row r="90" spans="116:125"/>
    <row r="91" spans="116:125"/>
    <row r="92" spans="116:125" ht="13.5" customHeight="1"/>
    <row r="93" spans="116:125" ht="13.5" customHeight="1"/>
    <row r="94" spans="116:125" ht="13.5" customHeight="1">
      <c r="DS94" s="259"/>
      <c r="DT94" s="259"/>
      <c r="DU94" s="259"/>
    </row>
    <row r="95" spans="116:125" ht="13.5" customHeight="1">
      <c r="DU95" s="259"/>
    </row>
    <row r="96" spans="116:125" ht="13.5" customHeight="1"/>
    <row r="97" spans="124:125" ht="13.5" customHeight="1"/>
    <row r="98" spans="124:125" ht="13.5" customHeight="1"/>
    <row r="99" spans="124:125" ht="13.5" customHeight="1"/>
    <row r="100" spans="124:125" ht="13.5" customHeight="1"/>
    <row r="101" spans="124:125" ht="13.5" customHeight="1">
      <c r="DU101" s="259"/>
    </row>
    <row r="102" spans="124:125" ht="13.5" customHeight="1"/>
    <row r="103" spans="124:125" ht="13.5" customHeight="1"/>
    <row r="104" spans="124:125" ht="13.5" customHeight="1">
      <c r="DT104" s="259"/>
      <c r="DU104" s="259"/>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9" t="s">
        <v>477</v>
      </c>
    </row>
    <row r="120" spans="125:125" ht="13.5" hidden="1" customHeight="1"/>
    <row r="121" spans="125:125" ht="13.5" hidden="1" customHeight="1">
      <c r="DU121" s="259"/>
    </row>
  </sheetData>
  <sheetProtection algorithmName="SHA-512" hashValue="TDr8tK4wEVf+gWE+GRoPNma4tfDdal9XvHEzFPfdfVGqWmFsPZUMFfZ0Is5Xz3fzP08qAV5UpHUx2th8JHW3pw==" saltValue="2EEm/IBNQYjKo3nkRLGqT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60" customWidth="1"/>
    <col min="126" max="142" width="0" style="259" hidden="1" customWidth="1"/>
    <col min="143" max="16384" width="9" style="259" hidden="1"/>
  </cols>
  <sheetData>
    <row r="1" spans="1:125"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c r="B2" s="259"/>
      <c r="T2" s="259"/>
    </row>
    <row r="3" spans="1:1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9"/>
      <c r="G33" s="259"/>
      <c r="I33" s="259"/>
    </row>
    <row r="34" spans="2:125">
      <c r="C34" s="259"/>
      <c r="P34" s="259"/>
      <c r="R34" s="259"/>
      <c r="U34" s="259"/>
    </row>
    <row r="35" spans="2:12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c r="F36" s="259"/>
      <c r="H36" s="259"/>
      <c r="J36" s="259"/>
      <c r="K36" s="259"/>
      <c r="L36" s="259"/>
      <c r="M36" s="259"/>
      <c r="N36" s="259"/>
      <c r="O36" s="259"/>
      <c r="Q36" s="259"/>
      <c r="S36" s="259"/>
      <c r="V36" s="259"/>
    </row>
    <row r="37" spans="2:125"/>
    <row r="38" spans="2:125"/>
    <row r="39" spans="2:125"/>
    <row r="40" spans="2:125">
      <c r="U40" s="259"/>
    </row>
    <row r="41" spans="2:125">
      <c r="R41" s="259"/>
    </row>
    <row r="42" spans="2:12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c r="Q43" s="259"/>
      <c r="S43" s="259"/>
      <c r="V43" s="259"/>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0" t="s">
        <v>477</v>
      </c>
    </row>
  </sheetData>
  <sheetProtection algorithmName="SHA-512" hashValue="RX5ci7Tedya4EQPo0lywVEuDZ5u7Z8eqGY93hSM2LmF1S9eK1o+VAWRNAmI/EKdEmM5lwB+biFYkm0ZiHNu+gg==" saltValue="2Z9gwZ6plc50chAfIJP6C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527</v>
      </c>
      <c r="G46" s="8" t="s">
        <v>528</v>
      </c>
      <c r="H46" s="8" t="s">
        <v>529</v>
      </c>
      <c r="I46" s="8" t="s">
        <v>530</v>
      </c>
      <c r="J46" s="9" t="s">
        <v>531</v>
      </c>
    </row>
    <row r="47" spans="2:10" ht="57.75" customHeight="1">
      <c r="B47" s="10"/>
      <c r="C47" s="1175" t="s">
        <v>3</v>
      </c>
      <c r="D47" s="1175"/>
      <c r="E47" s="1176"/>
      <c r="F47" s="11">
        <v>23.23</v>
      </c>
      <c r="G47" s="12">
        <v>28.66</v>
      </c>
      <c r="H47" s="12">
        <v>27.99</v>
      </c>
      <c r="I47" s="12">
        <v>29.81</v>
      </c>
      <c r="J47" s="13">
        <v>34.07</v>
      </c>
    </row>
    <row r="48" spans="2:10" ht="57.75" customHeight="1">
      <c r="B48" s="14"/>
      <c r="C48" s="1177" t="s">
        <v>4</v>
      </c>
      <c r="D48" s="1177"/>
      <c r="E48" s="1178"/>
      <c r="F48" s="15">
        <v>1.1399999999999999</v>
      </c>
      <c r="G48" s="16">
        <v>1.25</v>
      </c>
      <c r="H48" s="16">
        <v>1.21</v>
      </c>
      <c r="I48" s="16">
        <v>4.0599999999999996</v>
      </c>
      <c r="J48" s="17">
        <v>1.2</v>
      </c>
    </row>
    <row r="49" spans="2:10" ht="57.75" customHeight="1" thickBot="1">
      <c r="B49" s="18"/>
      <c r="C49" s="1179" t="s">
        <v>5</v>
      </c>
      <c r="D49" s="1179"/>
      <c r="E49" s="1180"/>
      <c r="F49" s="19" t="s">
        <v>532</v>
      </c>
      <c r="G49" s="20">
        <v>5.74</v>
      </c>
      <c r="H49" s="20">
        <v>0.34</v>
      </c>
      <c r="I49" s="20">
        <v>3.15</v>
      </c>
      <c r="J49" s="21" t="s">
        <v>533</v>
      </c>
    </row>
    <row r="50" spans="2:10"/>
  </sheetData>
  <sheetProtection algorithmName="SHA-512" hashValue="XurBgJJrjV/YXj8X8kfMwBgvxipRq8ES+Get1P/7VGQ7K0dHa+7XIp8lNM5yRuJ2mgFTDjWvKF6AXJVZOE+edg==" saltValue="sghwjE/q71HLcDlCA35Wr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OY029002</cp:lastModifiedBy>
  <cp:lastPrinted>2025-09-17T06:18:16Z</cp:lastPrinted>
  <dcterms:created xsi:type="dcterms:W3CDTF">2025-02-19T03:49:57Z</dcterms:created>
  <dcterms:modified xsi:type="dcterms:W3CDTF">2025-09-17T06:18:32Z</dcterms:modified>
  <cp:category/>
</cp:coreProperties>
</file>